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ergi\Documents\SEO\SEO\AA_Webs\Excel Aleman\Generador\"/>
    </mc:Choice>
  </mc:AlternateContent>
  <xr:revisionPtr revIDLastSave="0" documentId="13_ncr:1_{FDF4F0B1-E832-4C34-BF4A-50B490317119}" xr6:coauthVersionLast="47" xr6:coauthVersionMax="47" xr10:uidLastSave="{00000000-0000-0000-0000-000000000000}"/>
  <bookViews>
    <workbookView xWindow="-120" yWindow="-120" windowWidth="29040" windowHeight="15720" tabRatio="500" xr2:uid="{00000000-000D-0000-FFFF-FFFF00000000}"/>
  </bookViews>
  <sheets>
    <sheet name="Kassenbericht" sheetId="1" r:id="rId1"/>
    <sheet name="Kassenbuch" sheetId="2" r:id="rId2"/>
    <sheet name="Monatsauswertung" sheetId="3" r:id="rId3"/>
    <sheet name="Hinweise"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31" i="2" l="1"/>
  <c r="F31" i="2"/>
  <c r="I6" i="2"/>
  <c r="D51" i="1"/>
  <c r="D55" i="1" s="1"/>
  <c r="D57" i="1" s="1"/>
  <c r="D37" i="1"/>
  <c r="D32" i="1"/>
  <c r="D21" i="1"/>
  <c r="D33" i="1" s="1"/>
  <c r="D58" i="1" l="1"/>
  <c r="D36" i="1"/>
  <c r="D39" i="1" s="1"/>
  <c r="D59" i="1"/>
</calcChain>
</file>

<file path=xl/sharedStrings.xml><?xml version="1.0" encoding="utf-8"?>
<sst xmlns="http://schemas.openxmlformats.org/spreadsheetml/2006/main" count="206" uniqueCount="197">
  <si>
    <t>KASSENBERICHT</t>
  </si>
  <si>
    <t>Tagesabschluss · Retrograde Methode · GoBD-konform  ·  Bareinnahmen = Endbestand − Ausgaben + Anfangsbestand</t>
  </si>
  <si>
    <t>Unternehmen / Betrieb:</t>
  </si>
  <si>
    <t>Muster GmbH — Einzelhandel</t>
  </si>
  <si>
    <t>Kassierer / Kassiererin:</t>
  </si>
  <si>
    <t>M. Wagner</t>
  </si>
  <si>
    <t>Kassenbericht-Nr.:</t>
  </si>
  <si>
    <t>KB-2026-0187</t>
  </si>
  <si>
    <t>Kasse 01</t>
  </si>
  <si>
    <t>Datum:</t>
  </si>
  <si>
    <t>Montag</t>
  </si>
  <si>
    <t>Erstellt am:</t>
  </si>
  <si>
    <t xml:space="preserve">  ABSCHNITT A — KASSENBESTAND ZÄHLEN (Zählprotokoll)</t>
  </si>
  <si>
    <t xml:space="preserve">  Geldscheine</t>
  </si>
  <si>
    <t>Stückelung</t>
  </si>
  <si>
    <t>Anzahl (Stück)</t>
  </si>
  <si>
    <t>Betrag (€)</t>
  </si>
  <si>
    <t>500 Euro</t>
  </si>
  <si>
    <t>200 Euro</t>
  </si>
  <si>
    <t>100 Euro</t>
  </si>
  <si>
    <t>50 Euro</t>
  </si>
  <si>
    <t>20 Euro</t>
  </si>
  <si>
    <t>10 Euro</t>
  </si>
  <si>
    <t>5 Euro</t>
  </si>
  <si>
    <t xml:space="preserve">  Summe Scheine</t>
  </si>
  <si>
    <t xml:space="preserve">  Münzen</t>
  </si>
  <si>
    <t>2 Euro</t>
  </si>
  <si>
    <t>1 Euro</t>
  </si>
  <si>
    <t>50 Cent</t>
  </si>
  <si>
    <t>20 Cent</t>
  </si>
  <si>
    <t>10 Cent</t>
  </si>
  <si>
    <t>5 Cent</t>
  </si>
  <si>
    <t>2 Cent</t>
  </si>
  <si>
    <t>1 Cent</t>
  </si>
  <si>
    <t xml:space="preserve">  Summe Münzen</t>
  </si>
  <si>
    <t xml:space="preserve">  KASSENBESTAND GESAMT (gezählt)</t>
  </si>
  <si>
    <t xml:space="preserve">  ABSCHNITT B — RETROGRADE BERECHNUNG (Tageseinnahme)</t>
  </si>
  <si>
    <t xml:space="preserve">  Kassenbestand am Tagesende (gezählt)</t>
  </si>
  <si>
    <t>(= Ergebnis aus Zählprotokoll)</t>
  </si>
  <si>
    <t xml:space="preserve">  ./. Barausgaben des Tages (Summe Abschnitt C)</t>
  </si>
  <si>
    <t>(Belege + Quittungen sammeln)</t>
  </si>
  <si>
    <t xml:space="preserve">  ./. Kassenbestand des Vortages (Anfangsbestand)</t>
  </si>
  <si>
    <t>(Endbestand Vortag = KB-2026-0186)</t>
  </si>
  <si>
    <t xml:space="preserve">  = BAREINNAHMEN DES TAGES (Tageslosung)</t>
  </si>
  <si>
    <t>(= Retrograd ermittelte Einnahme)</t>
  </si>
  <si>
    <t xml:space="preserve">  ABSCHNITT C — BARAUSGABEN DES TAGES</t>
  </si>
  <si>
    <t>Zweck / Verwendung</t>
  </si>
  <si>
    <t>Beleg-Nr.</t>
  </si>
  <si>
    <t>Wechselgeld-Auffüllung</t>
  </si>
  <si>
    <t>BLG-001</t>
  </si>
  <si>
    <t>Porto / Briefmarken</t>
  </si>
  <si>
    <t>BLG-002</t>
  </si>
  <si>
    <t>Reinigungsmittel Laden</t>
  </si>
  <si>
    <t>BLG-003</t>
  </si>
  <si>
    <t>Trinkgeld Lieferant</t>
  </si>
  <si>
    <t>BLG-004</t>
  </si>
  <si>
    <t>Verpackungsmaterial</t>
  </si>
  <si>
    <t>BLG-005</t>
  </si>
  <si>
    <t xml:space="preserve">  Summe Barausgaben</t>
  </si>
  <si>
    <t xml:space="preserve">  ABSCHNITT D — DIFFERENZPRÜFUNG</t>
  </si>
  <si>
    <t xml:space="preserve">  Tageseinnahmen laut Kassensystem / EC-Abrechnung</t>
  </si>
  <si>
    <t xml:space="preserve">  ./. Barausgaben des Tages</t>
  </si>
  <si>
    <t xml:space="preserve">  + Anfangsbestand</t>
  </si>
  <si>
    <t xml:space="preserve">  = Soll-Kassenbestand (rechnerisch)</t>
  </si>
  <si>
    <t xml:space="preserve">  − Ist-Kassenbestand (gezählt)</t>
  </si>
  <si>
    <t xml:space="preserve">  = KASSENDIFFERENZ (Soll − Ist)</t>
  </si>
  <si>
    <t xml:space="preserve">  ℹ  Hinweis: Kassendifferenzen &gt; 0 (Fehlbetrag) oder &lt; 0 (Überschuss) müssen dokumentiert und begründet werden (z. B. Wechselgeldfehler, Zählfehler). Dieser Kassenbericht ist gemäß § 146 AO und GoBD täglich zu erstellen und 10 Jahre aufzubewahren. Änderungen nach Unterschrift sind unzulässig — Storno und Neuerstellung erforderlich.</t>
  </si>
  <si>
    <t>KASSENBUCH — MONATSÜBERSICHT</t>
  </si>
  <si>
    <t>Fortlaufendes Kassenbuch · Saldo nach jeder Buchung · Laufende Nummer · GoBD-konform</t>
  </si>
  <si>
    <t>Unternehmen:</t>
  </si>
  <si>
    <t>Kasse:</t>
  </si>
  <si>
    <t>Monat:</t>
  </si>
  <si>
    <t>Juni 2026</t>
  </si>
  <si>
    <t>Erstellt von:</t>
  </si>
  <si>
    <t>Anfangsbestand:</t>
  </si>
  <si>
    <t>Endbestand (berechnet):</t>
  </si>
  <si>
    <t>Lfd.
Nr.</t>
  </si>
  <si>
    <t>Datum</t>
  </si>
  <si>
    <t>Buchungstext / Verwendungszweck</t>
  </si>
  <si>
    <t>Einnahme (€)</t>
  </si>
  <si>
    <t>Ausgabe (€)</t>
  </si>
  <si>
    <t>Einnahmen
kumuliert (€)</t>
  </si>
  <si>
    <t>Kassenbestand
(Saldo) (€)</t>
  </si>
  <si>
    <t xml:space="preserve">  Anfangsbestand</t>
  </si>
  <si>
    <t>Tageslosung KB-2026-0168</t>
  </si>
  <si>
    <t>KB-0168</t>
  </si>
  <si>
    <t>Porto und Versand</t>
  </si>
  <si>
    <t>BLG-101</t>
  </si>
  <si>
    <t>Tageslosung KB-2026-0169</t>
  </si>
  <si>
    <t>KB-0169</t>
  </si>
  <si>
    <t>Tageslosung KB-2026-0170</t>
  </si>
  <si>
    <t>KB-0170</t>
  </si>
  <si>
    <t>Reinigungsmittel</t>
  </si>
  <si>
    <t>BLG-102</t>
  </si>
  <si>
    <t>Tageslosung KB-2026-0171</t>
  </si>
  <si>
    <t>KB-0171</t>
  </si>
  <si>
    <t>Tageslosung KB-2026-0172</t>
  </si>
  <si>
    <t>KB-0172</t>
  </si>
  <si>
    <t>Tageslosung KB-2026-0173</t>
  </si>
  <si>
    <t>KB-0173</t>
  </si>
  <si>
    <t>Wechselgeld aufgefüllt</t>
  </si>
  <si>
    <t>BLG-103</t>
  </si>
  <si>
    <t>Tageslosung KB-2026-0174</t>
  </si>
  <si>
    <t>KB-0174</t>
  </si>
  <si>
    <t>Tageslosung KB-2026-0175</t>
  </si>
  <si>
    <t>KB-0175</t>
  </si>
  <si>
    <t>BLG-104</t>
  </si>
  <si>
    <t>Tageslosung KB-2026-0176</t>
  </si>
  <si>
    <t>KB-0176</t>
  </si>
  <si>
    <t>Tageslosung KB-2026-0177</t>
  </si>
  <si>
    <t>KB-0177</t>
  </si>
  <si>
    <t>Tageslosung KB-2026-0178</t>
  </si>
  <si>
    <t>KB-0178</t>
  </si>
  <si>
    <t>Tageslosung KB-2026-0179</t>
  </si>
  <si>
    <t>KB-0179</t>
  </si>
  <si>
    <t>Bürobedarf</t>
  </si>
  <si>
    <t>BLG-105</t>
  </si>
  <si>
    <t>Tageslosung KB-2026-0180</t>
  </si>
  <si>
    <t>KB-0180</t>
  </si>
  <si>
    <t>Tageslosung KB-2026-0181</t>
  </si>
  <si>
    <t>KB-0181</t>
  </si>
  <si>
    <t>Tageslosung KB-2026-0187</t>
  </si>
  <si>
    <t>KB-0187</t>
  </si>
  <si>
    <t>Barausgaben KB-2026-0187</t>
  </si>
  <si>
    <t>BLG-106</t>
  </si>
  <si>
    <t xml:space="preserve">  MONATSSUMMEN</t>
  </si>
  <si>
    <t>MONATSAUSWERTUNG — KASSENSTATISTIK</t>
  </si>
  <si>
    <t>Jahresübersicht nach Monaten · Einnahmen, Ausgaben, Saldo · 2026</t>
  </si>
  <si>
    <t>▸  JAHRES-KENNZAHLEN (automatisch)</t>
  </si>
  <si>
    <t>Gesamteinnahmen
Juni 2026</t>
  </si>
  <si>
    <t>Gesamtausgaben
Juni 2026</t>
  </si>
  <si>
    <t>Netto-Einnahmen
(Einnahmen − Ausgaben)</t>
  </si>
  <si>
    <t>Ø Tageseinnahme
(Öffnungstage)</t>
  </si>
  <si>
    <t>Bester Tag
(höchste Tageslosung)</t>
  </si>
  <si>
    <t>Anzahl
Kassenberichte</t>
  </si>
  <si>
    <t>▸  MONATSÜBERSICHT JANUAR – DEZEMBER 2026</t>
  </si>
  <si>
    <t>Monat</t>
  </si>
  <si>
    <t>Kassenberichte</t>
  </si>
  <si>
    <t>Einnahmen (€)</t>
  </si>
  <si>
    <t>Ausgaben (€)</t>
  </si>
  <si>
    <t>Netto (€)</t>
  </si>
  <si>
    <t>Anfangsbestand (€)</t>
  </si>
  <si>
    <t>Januar</t>
  </si>
  <si>
    <t>Februar</t>
  </si>
  <si>
    <t>März</t>
  </si>
  <si>
    <t>April</t>
  </si>
  <si>
    <t>Mai</t>
  </si>
  <si>
    <t>Juni</t>
  </si>
  <si>
    <t>Juli</t>
  </si>
  <si>
    <t>August</t>
  </si>
  <si>
    <t>September</t>
  </si>
  <si>
    <t>Oktober</t>
  </si>
  <si>
    <t>November</t>
  </si>
  <si>
    <t>Dezember</t>
  </si>
  <si>
    <t>JAHRESGESAMT 2026</t>
  </si>
  <si>
    <t>HINWEISE &amp; AUSFÜLLANLEITUNG — KASSENBERICHT</t>
  </si>
  <si>
    <t>GoBD · AO § 146 · Retrograde Methode · Ausfüllhilfe · Checkliste</t>
  </si>
  <si>
    <t>1. WAS IST EIN KASSENBERICHT?</t>
  </si>
  <si>
    <t>Der Kassenbericht dokumentiert täglich alle Bargeldbewegungen und ermittelt retrograd (= rückwärts rechnend) die Tageseinnahmen. Er ist für alle Unternehmen mit offener Ladenkasse gesetzlich vorgeschrieben (§ 146 AO, GoBD). Das Finanzamt kann bei fehlenden Kassenberichten die Einnahmen schätzen und Hinzuschätzungen vornehmen. Der Kassenbericht ist täglich zu erstellen und 10 Jahre aufzubewahren.</t>
  </si>
  <si>
    <t>2. AUFBAU DIESER VORLAGE</t>
  </si>
  <si>
    <t>📋  Kassenbericht</t>
  </si>
  <si>
    <t>Tagesabschluss mit Zählprotokoll (Abschnitt A), retrograder Berechnung der Tageslosung (B), Barausgaben (C) und Differenzprüfung (D).</t>
  </si>
  <si>
    <t>📒  Kassenbuch</t>
  </si>
  <si>
    <t>Fortlaufendes Kassenbuch mit allen Einnahmen und Ausgaben, laufendem Saldo nach jeder Buchung und Monatssummen.</t>
  </si>
  <si>
    <t>📊  Monatsauswertung</t>
  </si>
  <si>
    <t>Jahresstatistik mit monatlichen Einnahmen, Ausgaben und Nettobeträgen. KPIs für den Monat.</t>
  </si>
  <si>
    <t>📄  Hinweise</t>
  </si>
  <si>
    <t>Diese Seite: Rechtsgrundlagen, Anleitung und GoBD-Checkliste.</t>
  </si>
  <si>
    <t>3. DIE RETROGRADE METHODE — SCHRITT FÜR SCHRITT</t>
  </si>
  <si>
    <t>1. Abschnitt A: Alle Geldscheine und Münzen in der Kasse zählen und in das Zählprotokoll eintragen.</t>
  </si>
  <si>
    <t>2. Abschnitt B, Zeile 1: Kassenbestand Tagesende = Ergebnis aus Zählprotokoll (wird automatisch übernommen).</t>
  </si>
  <si>
    <t>3. Abschnitt B, Zeile 2: Barausgaben eintragen = Summe aus Abschnitt C (wird automatisch übernommen).</t>
  </si>
  <si>
    <t>4. Abschnitt B, Zeile 3: Kassenbestand des Vortages eintragen (= Endbestand aus gestrigem Kassenbericht).</t>
  </si>
  <si>
    <t>5. Abschnitt B, Zeile 4: Bareinnahmen = automatisch berechnet. Formel: Endbestand − Ausgaben + Anfangsbestand.</t>
  </si>
  <si>
    <t>6. Abschnitt C: Alle Barausgaben mit Beleg-Nr. einzeln eintragen (Porto, Wechselgeld, Kleinanschaffungen etc.).</t>
  </si>
  <si>
    <t>7. Abschnitt D: Kassendifferenz prüfen. Soll = rechnerischer Bestand, Ist = gezählter Bestand. Bei Abweichung Ursache dokumentieren.</t>
  </si>
  <si>
    <t>8. Kassenbuch aktualisieren: Die Tageslosung und alle Ausgaben in das Kassenbuch übertragen.</t>
  </si>
  <si>
    <t>4. RECHTLICHE GRUNDLAGEN</t>
  </si>
  <si>
    <t>§ 146 AO</t>
  </si>
  <si>
    <t>Einzelaufzeichnungspflicht: Jede Bareinnahme und -ausgabe ist einzeln aufzuzeichnen. Kassenbericht täglich.</t>
  </si>
  <si>
    <t>GoBD</t>
  </si>
  <si>
    <t>Grundsätze ordnungsgemäßer Buchführung. Belege müssen vorliegen, Daten unveränderlich gespeichert werden.</t>
  </si>
  <si>
    <t>§ 147 AO</t>
  </si>
  <si>
    <t>Aufbewahrungspflicht: Kassenberichte und Kassenbücher 10 Jahre aufbewahren.</t>
  </si>
  <si>
    <t>Kassennachschau</t>
  </si>
  <si>
    <t>Das Finanzamt kann jederzeit ohne Voranmeldung eine Kassennachschau durchführen (§ 146b AO).</t>
  </si>
  <si>
    <t>Kassensicherungsverordnung</t>
  </si>
  <si>
    <t>Ab einer bestimmten Unternehmensgröße: zertifizierte technische Sicherheitseinrichtung (TSE) Pflicht.</t>
  </si>
  <si>
    <t>5. GoBD-CHECKLISTE</t>
  </si>
  <si>
    <t>✔  Kassenbericht täglich erstellen — kein nachträgliches Zusammenfassen mehrerer Tage.</t>
  </si>
  <si>
    <t>✔  Fortlaufende Nummerierung (keine Lücken!) — KB-2026-0001, KB-2026-0002 usw.</t>
  </si>
  <si>
    <t>✔  Alle Barausgaben mit Beleg und Beleg-Nr. dokumentieren. Beleg immer zum Kassenbericht heften.</t>
  </si>
  <si>
    <t>✔  Kassendifferenzen dokumentieren und begründen — auch bei 0,01 € Abweichung.</t>
  </si>
  <si>
    <t>✔  Kassenbericht unterschreiben (Kassierer/in). Nachträgliche Änderungen sind unzulässig.</t>
  </si>
  <si>
    <t>✔  Negativer Kassenbestand ist rechnerisch unmöglich — kommt ein negativer Saldo heraus, ist ein Fehler vorhanden.</t>
  </si>
  <si>
    <t>✔  Diese Excel-Vorlage ist eine Arbeitshilfe. Für eine GoBD-konforme Lösung empfiehlt sich ergänzend geprüfte Kassensoftware.</t>
  </si>
  <si>
    <t>Diese Vorlage ist eine Arbeitshilfe ohne Rechtsgewähr. Für Ihren konkreten Fall empfehlen wir die Rücksprache mit einem Steuerberater.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</si>
</sst>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quot; €&quot;"/>
  </numFmts>
  <fonts count="45" x14ac:knownFonts="1">
    <font>
      <sz val="11"/>
      <color theme="1"/>
      <name val="Calibri"/>
      <family val="2"/>
      <charset val="1"/>
    </font>
    <font>
      <b/>
      <sz val="30"/>
      <color rgb="FFFFFFFF"/>
      <name val="Calibri"/>
      <charset val="1"/>
    </font>
    <font>
      <i/>
      <sz val="9"/>
      <color rgb="FFFFFFFF"/>
      <name val="Calibri"/>
      <charset val="1"/>
    </font>
    <font>
      <b/>
      <sz val="9"/>
      <color rgb="FF415B76"/>
      <name val="Calibri"/>
      <charset val="1"/>
    </font>
    <font>
      <b/>
      <sz val="11"/>
      <color rgb="FF1A1A2E"/>
      <name val="Calibri"/>
      <charset val="1"/>
    </font>
    <font>
      <sz val="11"/>
      <color rgb="FF1A1A2E"/>
      <name val="Calibri"/>
      <charset val="1"/>
    </font>
    <font>
      <b/>
      <sz val="12"/>
      <color rgb="FF2C3E50"/>
      <name val="Calibri"/>
      <charset val="1"/>
    </font>
    <font>
      <b/>
      <sz val="11"/>
      <color rgb="FFFFFFFF"/>
      <name val="Calibri"/>
      <charset val="1"/>
    </font>
    <font>
      <b/>
      <sz val="10"/>
      <color rgb="FF2C3E50"/>
      <name val="Calibri"/>
      <charset val="1"/>
    </font>
    <font>
      <b/>
      <sz val="9"/>
      <color rgb="FFFFFFFF"/>
      <name val="Calibri"/>
      <charset val="1"/>
    </font>
    <font>
      <sz val="10"/>
      <color rgb="FF1A1A2E"/>
      <name val="Calibri"/>
      <charset val="1"/>
    </font>
    <font>
      <b/>
      <sz val="10"/>
      <color rgb="FF1A1A2E"/>
      <name val="Calibri"/>
      <charset val="1"/>
    </font>
    <font>
      <b/>
      <sz val="10"/>
      <color rgb="FFA0522D"/>
      <name val="Calibri"/>
      <charset val="1"/>
    </font>
    <font>
      <b/>
      <sz val="10"/>
      <color rgb="FFFFFFFF"/>
      <name val="Calibri"/>
      <charset val="1"/>
    </font>
    <font>
      <b/>
      <sz val="13"/>
      <color rgb="FFFFFFFF"/>
      <name val="Calibri"/>
      <charset val="1"/>
    </font>
    <font>
      <b/>
      <sz val="16"/>
      <color rgb="FFB7950B"/>
      <name val="Calibri"/>
      <charset val="1"/>
    </font>
    <font>
      <i/>
      <sz val="8"/>
      <color rgb="FF7F8C8D"/>
      <name val="Calibri"/>
      <charset val="1"/>
    </font>
    <font>
      <b/>
      <sz val="12"/>
      <color rgb="FF1A1A2E"/>
      <name val="Calibri"/>
      <charset val="1"/>
    </font>
    <font>
      <sz val="10"/>
      <color rgb="FFB03A2E"/>
      <name val="Calibri"/>
      <charset val="1"/>
    </font>
    <font>
      <b/>
      <sz val="11"/>
      <color rgb="FFB03A2E"/>
      <name val="Calibri"/>
      <charset val="1"/>
    </font>
    <font>
      <sz val="10"/>
      <color rgb="FF415B76"/>
      <name val="Calibri"/>
      <charset val="1"/>
    </font>
    <font>
      <b/>
      <sz val="12"/>
      <color rgb="FF415B76"/>
      <name val="Calibri"/>
      <charset val="1"/>
    </font>
    <font>
      <b/>
      <sz val="11"/>
      <color rgb="FFB7950B"/>
      <name val="Calibri"/>
      <charset val="1"/>
    </font>
    <font>
      <b/>
      <sz val="14"/>
      <color rgb="FFB7950B"/>
      <name val="Calibri"/>
      <charset val="1"/>
    </font>
    <font>
      <b/>
      <sz val="10"/>
      <color rgb="FFB03A2E"/>
      <name val="Calibri"/>
      <charset val="1"/>
    </font>
    <font>
      <i/>
      <sz val="9"/>
      <color rgb="FF7F8C8D"/>
      <name val="Calibri"/>
      <charset val="1"/>
    </font>
    <font>
      <i/>
      <sz val="9"/>
      <color rgb="FF415B76"/>
      <name val="Calibri"/>
      <charset val="1"/>
    </font>
    <font>
      <b/>
      <sz val="22"/>
      <color rgb="FFFFFFFF"/>
      <name val="Calibri"/>
      <charset val="1"/>
    </font>
    <font>
      <i/>
      <sz val="10"/>
      <color rgb="FFFFFFFF"/>
      <name val="Calibri"/>
      <charset val="1"/>
    </font>
    <font>
      <b/>
      <sz val="10"/>
      <color rgb="FF1D6A40"/>
      <name val="Calibri"/>
      <charset val="1"/>
    </font>
    <font>
      <b/>
      <sz val="12"/>
      <color rgb="FFFFFFFF"/>
      <name val="Calibri"/>
      <charset val="1"/>
    </font>
    <font>
      <sz val="9"/>
      <color rgb="FF9E9E9E"/>
      <name val="Calibri"/>
      <charset val="1"/>
    </font>
    <font>
      <sz val="9"/>
      <color rgb="FF7F8C8D"/>
      <name val="Calibri"/>
      <charset val="1"/>
    </font>
    <font>
      <b/>
      <sz val="12"/>
      <color rgb="FFA0522D"/>
      <name val="Calibri"/>
      <charset val="1"/>
    </font>
    <font>
      <b/>
      <sz val="20"/>
      <color rgb="FFFFFFFF"/>
      <name val="Calibri"/>
      <charset val="1"/>
    </font>
    <font>
      <sz val="8"/>
      <color rgb="FFCCCCCC"/>
      <name val="Calibri"/>
      <charset val="1"/>
    </font>
    <font>
      <b/>
      <sz val="18"/>
      <color rgb="FFFFFFFF"/>
      <name val="Calibri"/>
      <charset val="1"/>
    </font>
    <font>
      <b/>
      <sz val="16"/>
      <color rgb="FFFFFFFF"/>
      <name val="Calibri"/>
      <charset val="1"/>
    </font>
    <font>
      <b/>
      <sz val="16"/>
      <color rgb="FF1A1A2E"/>
      <name val="Calibri"/>
      <charset val="1"/>
    </font>
    <font>
      <b/>
      <sz val="24"/>
      <color rgb="FFFFFFFF"/>
      <name val="Calibri"/>
      <charset val="1"/>
    </font>
    <font>
      <b/>
      <sz val="10"/>
      <color rgb="FF415B76"/>
      <name val="Calibri"/>
      <charset val="1"/>
    </font>
    <font>
      <sz val="10"/>
      <color rgb="FFAAAAAA"/>
      <name val="Calibri"/>
      <charset val="1"/>
    </font>
    <font>
      <b/>
      <sz val="11"/>
      <color rgb="FFA0522D"/>
      <name val="Calibri"/>
      <charset val="1"/>
    </font>
    <font>
      <i/>
      <sz val="10"/>
      <color rgb="FF1A1A2E"/>
      <name val="Calibri"/>
      <charset val="1"/>
    </font>
    <font>
      <i/>
      <sz val="9"/>
      <color rgb="FF9E9E9E"/>
      <name val="Calibri"/>
      <charset val="1"/>
    </font>
  </fonts>
  <fills count="15">
    <fill>
      <patternFill patternType="none"/>
    </fill>
    <fill>
      <patternFill patternType="gray125"/>
    </fill>
    <fill>
      <patternFill patternType="solid">
        <fgColor rgb="FFA0522D"/>
        <bgColor rgb="FFB03A2E"/>
      </patternFill>
    </fill>
    <fill>
      <patternFill patternType="solid">
        <fgColor rgb="FF2C3E50"/>
        <bgColor rgb="FF333399"/>
      </patternFill>
    </fill>
    <fill>
      <patternFill patternType="solid">
        <fgColor rgb="FF415B76"/>
        <bgColor rgb="FF2C3E50"/>
      </patternFill>
    </fill>
    <fill>
      <patternFill patternType="solid">
        <fgColor rgb="FFEAF0F6"/>
        <bgColor rgb="FFF5F5F5"/>
      </patternFill>
    </fill>
    <fill>
      <patternFill patternType="solid">
        <fgColor rgb="FFFFFFFF"/>
        <bgColor rgb="FFFEF9E7"/>
      </patternFill>
    </fill>
    <fill>
      <patternFill patternType="solid">
        <fgColor rgb="FFFAF0E6"/>
        <bgColor rgb="FFFDECEA"/>
      </patternFill>
    </fill>
    <fill>
      <patternFill patternType="solid">
        <fgColor rgb="FFB7950B"/>
        <bgColor rgb="FFFF9900"/>
      </patternFill>
    </fill>
    <fill>
      <patternFill patternType="solid">
        <fgColor rgb="FFFDECEA"/>
        <bgColor rgb="FFFAF0E6"/>
      </patternFill>
    </fill>
    <fill>
      <patternFill patternType="solid">
        <fgColor rgb="FFFEF9E7"/>
        <bgColor rgb="FFFAF0E6"/>
      </patternFill>
    </fill>
    <fill>
      <patternFill patternType="solid">
        <fgColor rgb="FFB03A2E"/>
        <bgColor rgb="FFA0522D"/>
      </patternFill>
    </fill>
    <fill>
      <patternFill patternType="solid">
        <fgColor rgb="FF1D6A40"/>
        <bgColor rgb="FF415B76"/>
      </patternFill>
    </fill>
    <fill>
      <patternFill patternType="solid">
        <fgColor rgb="FFD5F5E3"/>
        <bgColor rgb="FFEAF0F6"/>
      </patternFill>
    </fill>
    <fill>
      <patternFill patternType="solid">
        <fgColor rgb="FFF5F5F5"/>
        <bgColor rgb="FFFAF0E6"/>
      </patternFill>
    </fill>
  </fills>
  <borders count="3">
    <border>
      <left/>
      <right/>
      <top/>
      <bottom/>
      <diagonal/>
    </border>
    <border>
      <left style="thin">
        <color rgb="FFD0D5DD"/>
      </left>
      <right style="thin">
        <color rgb="FFD0D5DD"/>
      </right>
      <top style="thin">
        <color rgb="FFD0D5DD"/>
      </top>
      <bottom style="thin">
        <color rgb="FFD0D5DD"/>
      </bottom>
      <diagonal/>
    </border>
    <border>
      <left style="thin">
        <color rgb="FFD0D5DD"/>
      </left>
      <right/>
      <top style="thin">
        <color rgb="FFD0D5DD"/>
      </top>
      <bottom style="thin">
        <color rgb="FFD0D5DD"/>
      </bottom>
      <diagonal/>
    </border>
  </borders>
  <cellStyleXfs count="1">
    <xf numFmtId="0" fontId="0" fillId="0" borderId="0"/>
  </cellStyleXfs>
  <cellXfs count="113">
    <xf numFmtId="0" fontId="0" fillId="0" borderId="0" xfId="0"/>
    <xf numFmtId="0" fontId="26" fillId="5" borderId="0" xfId="0" applyFont="1" applyFill="1" applyAlignment="1">
      <alignment horizontal="left" vertical="center" wrapText="1"/>
    </xf>
    <xf numFmtId="0" fontId="4" fillId="10" borderId="2" xfId="0" applyFont="1" applyFill="1" applyBorder="1" applyAlignment="1">
      <alignment horizontal="left" vertical="center"/>
    </xf>
    <xf numFmtId="0" fontId="4" fillId="6" borderId="2" xfId="0" applyFont="1" applyFill="1" applyBorder="1" applyAlignment="1">
      <alignment horizontal="left" vertical="center"/>
    </xf>
    <xf numFmtId="0" fontId="10" fillId="6" borderId="2" xfId="0" applyFont="1" applyFill="1" applyBorder="1" applyAlignment="1">
      <alignment horizontal="left" vertical="center"/>
    </xf>
    <xf numFmtId="0" fontId="10" fillId="5" borderId="2" xfId="0" applyFont="1" applyFill="1" applyBorder="1" applyAlignment="1">
      <alignment horizontal="left" vertical="center"/>
    </xf>
    <xf numFmtId="0" fontId="7" fillId="11" borderId="2" xfId="0" applyFont="1" applyFill="1" applyBorder="1" applyAlignment="1">
      <alignment horizontal="left" vertical="center"/>
    </xf>
    <xf numFmtId="0" fontId="14" fillId="3" borderId="2" xfId="0" applyFont="1" applyFill="1" applyBorder="1" applyAlignment="1">
      <alignment horizontal="left" vertical="center"/>
    </xf>
    <xf numFmtId="0" fontId="13" fillId="4" borderId="2" xfId="0" applyFont="1" applyFill="1" applyBorder="1" applyAlignment="1">
      <alignment horizontal="left" vertical="center"/>
    </xf>
    <xf numFmtId="0" fontId="8" fillId="7" borderId="2" xfId="0" applyFont="1" applyFill="1" applyBorder="1" applyAlignment="1">
      <alignment horizontal="left" vertical="center"/>
    </xf>
    <xf numFmtId="0" fontId="7" fillId="3" borderId="0" xfId="0" applyFont="1" applyFill="1" applyAlignment="1">
      <alignment horizontal="left" vertical="center"/>
    </xf>
    <xf numFmtId="0" fontId="5" fillId="6" borderId="1" xfId="0" applyFont="1" applyFill="1" applyBorder="1" applyAlignment="1">
      <alignment horizontal="left" vertical="center"/>
    </xf>
    <xf numFmtId="0" fontId="4" fillId="6" borderId="1" xfId="0" applyFont="1" applyFill="1" applyBorder="1" applyAlignment="1">
      <alignment horizontal="left" vertical="center"/>
    </xf>
    <xf numFmtId="0" fontId="2" fillId="4" borderId="0" xfId="0" applyFont="1" applyFill="1" applyAlignment="1">
      <alignment horizontal="center" vertical="center"/>
    </xf>
    <xf numFmtId="0" fontId="1" fillId="3" borderId="0" xfId="0" applyFont="1" applyFill="1" applyAlignment="1">
      <alignment horizontal="center" vertical="center"/>
    </xf>
    <xf numFmtId="0" fontId="0" fillId="2" borderId="0" xfId="0" applyFill="1"/>
    <xf numFmtId="0" fontId="0" fillId="3" borderId="0" xfId="0" applyFill="1"/>
    <xf numFmtId="0" fontId="3" fillId="5" borderId="1" xfId="0" applyFont="1" applyFill="1" applyBorder="1" applyAlignment="1">
      <alignment horizontal="right" vertical="center"/>
    </xf>
    <xf numFmtId="0" fontId="4" fillId="6" borderId="1" xfId="0" applyFont="1" applyFill="1" applyBorder="1" applyAlignment="1">
      <alignment horizontal="left" vertical="center"/>
    </xf>
    <xf numFmtId="0" fontId="5" fillId="6" borderId="1" xfId="0" applyFont="1" applyFill="1" applyBorder="1" applyAlignment="1">
      <alignment horizontal="left" vertical="center"/>
    </xf>
    <xf numFmtId="164" fontId="6" fillId="6" borderId="1" xfId="0" applyNumberFormat="1" applyFont="1" applyFill="1" applyBorder="1" applyAlignment="1">
      <alignment horizontal="left" vertical="center"/>
    </xf>
    <xf numFmtId="164" fontId="5" fillId="6" borderId="1" xfId="0" applyNumberFormat="1" applyFont="1" applyFill="1" applyBorder="1" applyAlignment="1">
      <alignment horizontal="left" vertical="center"/>
    </xf>
    <xf numFmtId="0" fontId="3" fillId="6" borderId="1" xfId="0" applyFont="1" applyFill="1" applyBorder="1" applyAlignment="1">
      <alignment horizontal="right" vertical="center"/>
    </xf>
    <xf numFmtId="0" fontId="9" fillId="4" borderId="1" xfId="0" applyFont="1" applyFill="1" applyBorder="1" applyAlignment="1">
      <alignment horizontal="center" vertical="center"/>
    </xf>
    <xf numFmtId="0" fontId="10" fillId="5" borderId="1" xfId="0" applyFont="1" applyFill="1" applyBorder="1" applyAlignment="1">
      <alignment horizontal="right" vertical="center"/>
    </xf>
    <xf numFmtId="0" fontId="11" fillId="5" borderId="1" xfId="0" applyFont="1" applyFill="1" applyBorder="1" applyAlignment="1">
      <alignment horizontal="center" vertical="center"/>
    </xf>
    <xf numFmtId="165" fontId="12" fillId="7" borderId="1" xfId="0" applyNumberFormat="1" applyFont="1" applyFill="1" applyBorder="1" applyAlignment="1">
      <alignment horizontal="center" vertical="center"/>
    </xf>
    <xf numFmtId="0" fontId="10" fillId="6" borderId="1" xfId="0" applyFont="1" applyFill="1" applyBorder="1" applyAlignment="1">
      <alignment horizontal="right" vertical="center"/>
    </xf>
    <xf numFmtId="0" fontId="11" fillId="6" borderId="1" xfId="0" applyFont="1" applyFill="1" applyBorder="1" applyAlignment="1">
      <alignment horizontal="center" vertical="center"/>
    </xf>
    <xf numFmtId="165" fontId="7" fillId="4" borderId="1" xfId="0" applyNumberFormat="1" applyFont="1" applyFill="1" applyBorder="1" applyAlignment="1">
      <alignment horizontal="center" vertical="center"/>
    </xf>
    <xf numFmtId="0" fontId="0" fillId="8" borderId="0" xfId="0" applyFill="1"/>
    <xf numFmtId="165" fontId="15" fillId="3" borderId="1" xfId="0" applyNumberFormat="1" applyFont="1" applyFill="1" applyBorder="1" applyAlignment="1">
      <alignment horizontal="center" vertical="center"/>
    </xf>
    <xf numFmtId="0" fontId="10" fillId="5" borderId="1" xfId="0" applyFont="1" applyFill="1" applyBorder="1" applyAlignment="1">
      <alignment horizontal="left" vertical="center"/>
    </xf>
    <xf numFmtId="0" fontId="16" fillId="5" borderId="1" xfId="0" applyFont="1" applyFill="1" applyBorder="1" applyAlignment="1">
      <alignment horizontal="left" vertical="center" wrapText="1"/>
    </xf>
    <xf numFmtId="165" fontId="17" fillId="5" borderId="1" xfId="0" applyNumberFormat="1" applyFont="1" applyFill="1" applyBorder="1" applyAlignment="1">
      <alignment horizontal="center" vertical="center"/>
    </xf>
    <xf numFmtId="0" fontId="18" fillId="9" borderId="1" xfId="0" applyFont="1" applyFill="1" applyBorder="1" applyAlignment="1">
      <alignment horizontal="left" vertical="center"/>
    </xf>
    <xf numFmtId="0" fontId="16" fillId="9" borderId="1" xfId="0" applyFont="1" applyFill="1" applyBorder="1" applyAlignment="1">
      <alignment horizontal="left" vertical="center" wrapText="1"/>
    </xf>
    <xf numFmtId="165" fontId="19" fillId="9" borderId="1" xfId="0" applyNumberFormat="1" applyFont="1" applyFill="1" applyBorder="1" applyAlignment="1">
      <alignment horizontal="center" vertical="center"/>
    </xf>
    <xf numFmtId="0" fontId="20" fillId="5" borderId="1" xfId="0" applyFont="1" applyFill="1" applyBorder="1" applyAlignment="1">
      <alignment horizontal="left" vertical="center"/>
    </xf>
    <xf numFmtId="165" fontId="21" fillId="5" borderId="1" xfId="0" applyNumberFormat="1" applyFont="1" applyFill="1" applyBorder="1" applyAlignment="1">
      <alignment horizontal="center" vertical="center"/>
    </xf>
    <xf numFmtId="0" fontId="22" fillId="10" borderId="1" xfId="0" applyFont="1" applyFill="1" applyBorder="1" applyAlignment="1">
      <alignment horizontal="left" vertical="center"/>
    </xf>
    <xf numFmtId="0" fontId="16" fillId="10" borderId="1" xfId="0" applyFont="1" applyFill="1" applyBorder="1" applyAlignment="1">
      <alignment horizontal="left" vertical="center" wrapText="1"/>
    </xf>
    <xf numFmtId="165" fontId="23" fillId="10" borderId="1" xfId="0" applyNumberFormat="1" applyFont="1" applyFill="1" applyBorder="1" applyAlignment="1">
      <alignment horizontal="center" vertical="center"/>
    </xf>
    <xf numFmtId="0" fontId="9" fillId="4" borderId="1" xfId="0" applyFont="1" applyFill="1" applyBorder="1" applyAlignment="1">
      <alignment horizontal="center" vertical="center" wrapText="1"/>
    </xf>
    <xf numFmtId="0" fontId="0" fillId="11" borderId="0" xfId="0" applyFill="1"/>
    <xf numFmtId="0" fontId="10" fillId="6" borderId="1" xfId="0" applyFont="1" applyFill="1" applyBorder="1" applyAlignment="1">
      <alignment horizontal="left" vertical="center"/>
    </xf>
    <xf numFmtId="165" fontId="24" fillId="9" borderId="1" xfId="0" applyNumberFormat="1" applyFont="1" applyFill="1" applyBorder="1" applyAlignment="1">
      <alignment horizontal="center" vertical="center"/>
    </xf>
    <xf numFmtId="0" fontId="25" fillId="6" borderId="1" xfId="0" applyFont="1" applyFill="1" applyBorder="1" applyAlignment="1">
      <alignment horizontal="center" vertical="center"/>
    </xf>
    <xf numFmtId="0" fontId="25" fillId="5" borderId="1" xfId="0" applyFont="1" applyFill="1" applyBorder="1" applyAlignment="1">
      <alignment horizontal="center" vertical="center"/>
    </xf>
    <xf numFmtId="0" fontId="0" fillId="5" borderId="1" xfId="0" applyFill="1" applyBorder="1"/>
    <xf numFmtId="0" fontId="0" fillId="6" borderId="1" xfId="0" applyFill="1" applyBorder="1"/>
    <xf numFmtId="165" fontId="14" fillId="11" borderId="1" xfId="0" applyNumberFormat="1" applyFont="1" applyFill="1" applyBorder="1" applyAlignment="1">
      <alignment horizontal="center" vertical="center"/>
    </xf>
    <xf numFmtId="165" fontId="10" fillId="5" borderId="1" xfId="0" applyNumberFormat="1" applyFont="1" applyFill="1" applyBorder="1" applyAlignment="1">
      <alignment horizontal="center" vertical="center"/>
    </xf>
    <xf numFmtId="0" fontId="0" fillId="6" borderId="0" xfId="0" applyFill="1"/>
    <xf numFmtId="165" fontId="10" fillId="6" borderId="1" xfId="0" applyNumberFormat="1" applyFont="1" applyFill="1" applyBorder="1" applyAlignment="1">
      <alignment horizontal="center" vertical="center"/>
    </xf>
    <xf numFmtId="165" fontId="17" fillId="6" borderId="1" xfId="0" applyNumberFormat="1" applyFont="1" applyFill="1" applyBorder="1" applyAlignment="1">
      <alignment horizontal="center" vertical="center"/>
    </xf>
    <xf numFmtId="165" fontId="17" fillId="10" borderId="1" xfId="0" applyNumberFormat="1" applyFont="1" applyFill="1" applyBorder="1" applyAlignment="1">
      <alignment horizontal="center" vertical="center"/>
    </xf>
    <xf numFmtId="0" fontId="11" fillId="6" borderId="1" xfId="0" applyFont="1" applyFill="1" applyBorder="1" applyAlignment="1">
      <alignment horizontal="left" vertical="center"/>
    </xf>
    <xf numFmtId="165" fontId="10" fillId="6" borderId="1" xfId="0" applyNumberFormat="1" applyFont="1" applyFill="1" applyBorder="1" applyAlignment="1">
      <alignment horizontal="left" vertical="center"/>
    </xf>
    <xf numFmtId="165" fontId="29" fillId="6" borderId="1" xfId="0" applyNumberFormat="1" applyFont="1" applyFill="1" applyBorder="1" applyAlignment="1">
      <alignment horizontal="left" vertical="center"/>
    </xf>
    <xf numFmtId="0" fontId="9" fillId="3" borderId="1" xfId="0" applyFont="1" applyFill="1" applyBorder="1" applyAlignment="1">
      <alignment horizontal="center" vertical="center" wrapText="1"/>
    </xf>
    <xf numFmtId="0" fontId="0" fillId="4" borderId="1" xfId="0" applyFill="1" applyBorder="1"/>
    <xf numFmtId="165" fontId="30" fillId="4" borderId="1" xfId="0" applyNumberFormat="1" applyFont="1" applyFill="1" applyBorder="1" applyAlignment="1">
      <alignment horizontal="center" vertical="center"/>
    </xf>
    <xf numFmtId="0" fontId="0" fillId="12" borderId="0" xfId="0" applyFill="1"/>
    <xf numFmtId="0" fontId="31" fillId="5" borderId="1" xfId="0" applyFont="1" applyFill="1" applyBorder="1" applyAlignment="1">
      <alignment horizontal="center" vertical="center"/>
    </xf>
    <xf numFmtId="164" fontId="10" fillId="5" borderId="1" xfId="0" applyNumberFormat="1" applyFont="1" applyFill="1" applyBorder="1" applyAlignment="1">
      <alignment horizontal="center" vertical="center"/>
    </xf>
    <xf numFmtId="0" fontId="29" fillId="13" borderId="1" xfId="0" applyFont="1" applyFill="1" applyBorder="1" applyAlignment="1">
      <alignment horizontal="left" vertical="center"/>
    </xf>
    <xf numFmtId="165" fontId="29" fillId="13" borderId="1" xfId="0" applyNumberFormat="1" applyFont="1" applyFill="1" applyBorder="1" applyAlignment="1">
      <alignment horizontal="center" vertical="center"/>
    </xf>
    <xf numFmtId="0" fontId="10" fillId="5" borderId="1" xfId="0" applyFont="1" applyFill="1" applyBorder="1" applyAlignment="1">
      <alignment horizontal="center" vertical="center"/>
    </xf>
    <xf numFmtId="165" fontId="32" fillId="5" borderId="1" xfId="0" applyNumberFormat="1" applyFont="1" applyFill="1" applyBorder="1" applyAlignment="1">
      <alignment horizontal="center" vertical="center"/>
    </xf>
    <xf numFmtId="0" fontId="0" fillId="5" borderId="0" xfId="0" applyFill="1"/>
    <xf numFmtId="0" fontId="31" fillId="6" borderId="1" xfId="0" applyFont="1" applyFill="1" applyBorder="1" applyAlignment="1">
      <alignment horizontal="center" vertical="center"/>
    </xf>
    <xf numFmtId="164" fontId="10" fillId="6" borderId="1" xfId="0" applyNumberFormat="1" applyFont="1" applyFill="1" applyBorder="1" applyAlignment="1">
      <alignment horizontal="center" vertical="center"/>
    </xf>
    <xf numFmtId="0" fontId="10" fillId="6" borderId="1" xfId="0" applyFont="1" applyFill="1" applyBorder="1" applyAlignment="1">
      <alignment horizontal="center" vertical="center"/>
    </xf>
    <xf numFmtId="165" fontId="32" fillId="6" borderId="1" xfId="0" applyNumberFormat="1" applyFont="1" applyFill="1" applyBorder="1" applyAlignment="1">
      <alignment horizontal="center" vertical="center"/>
    </xf>
    <xf numFmtId="0" fontId="0" fillId="3" borderId="1" xfId="0" applyFill="1" applyBorder="1"/>
    <xf numFmtId="165" fontId="33" fillId="3" borderId="1" xfId="0" applyNumberFormat="1" applyFont="1" applyFill="1" applyBorder="1" applyAlignment="1">
      <alignment horizontal="center" vertical="center"/>
    </xf>
    <xf numFmtId="0" fontId="35" fillId="12" borderId="0" xfId="0" applyFont="1" applyFill="1" applyAlignment="1">
      <alignment horizontal="center" vertical="top" wrapText="1"/>
    </xf>
    <xf numFmtId="0" fontId="35" fillId="11" borderId="0" xfId="0" applyFont="1" applyFill="1" applyAlignment="1">
      <alignment horizontal="center" vertical="top" wrapText="1"/>
    </xf>
    <xf numFmtId="0" fontId="35" fillId="3" borderId="0" xfId="0" applyFont="1" applyFill="1" applyAlignment="1">
      <alignment horizontal="center" vertical="top" wrapText="1"/>
    </xf>
    <xf numFmtId="0" fontId="35" fillId="2" borderId="0" xfId="0" applyFont="1" applyFill="1" applyAlignment="1">
      <alignment horizontal="center" vertical="top" wrapText="1"/>
    </xf>
    <xf numFmtId="0" fontId="35" fillId="8" borderId="0" xfId="0" applyFont="1" applyFill="1" applyAlignment="1">
      <alignment horizontal="center" vertical="top" wrapText="1"/>
    </xf>
    <xf numFmtId="0" fontId="35" fillId="4" borderId="0" xfId="0" applyFont="1" applyFill="1" applyAlignment="1">
      <alignment horizontal="center" vertical="top" wrapText="1"/>
    </xf>
    <xf numFmtId="165" fontId="36" fillId="12" borderId="0" xfId="0" applyNumberFormat="1" applyFont="1" applyFill="1" applyAlignment="1">
      <alignment horizontal="center" vertical="center"/>
    </xf>
    <xf numFmtId="165" fontId="36" fillId="11"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38" fillId="2" borderId="0" xfId="0" applyNumberFormat="1" applyFont="1" applyFill="1" applyAlignment="1">
      <alignment horizontal="center" vertical="center"/>
    </xf>
    <xf numFmtId="165" fontId="38" fillId="8" borderId="0" xfId="0" applyNumberFormat="1" applyFont="1" applyFill="1" applyAlignment="1">
      <alignment horizontal="center" vertical="center"/>
    </xf>
    <xf numFmtId="1" fontId="39" fillId="4" borderId="0" xfId="0" applyNumberFormat="1" applyFont="1" applyFill="1" applyAlignment="1">
      <alignment horizontal="center" vertical="center"/>
    </xf>
    <xf numFmtId="0" fontId="40" fillId="5" borderId="1" xfId="0" applyFont="1" applyFill="1" applyBorder="1" applyAlignment="1">
      <alignment horizontal="left" vertical="center"/>
    </xf>
    <xf numFmtId="1" fontId="10" fillId="5" borderId="1" xfId="0" applyNumberFormat="1" applyFont="1" applyFill="1" applyBorder="1" applyAlignment="1">
      <alignment horizontal="center" vertical="center"/>
    </xf>
    <xf numFmtId="1" fontId="10" fillId="6" borderId="1" xfId="0" applyNumberFormat="1" applyFont="1" applyFill="1" applyBorder="1" applyAlignment="1">
      <alignment horizontal="center" vertical="center"/>
    </xf>
    <xf numFmtId="0" fontId="41" fillId="14" borderId="1" xfId="0" applyFont="1" applyFill="1" applyBorder="1" applyAlignment="1">
      <alignment horizontal="left" vertical="center"/>
    </xf>
    <xf numFmtId="0" fontId="41" fillId="14" borderId="1" xfId="0" applyFont="1" applyFill="1" applyBorder="1" applyAlignment="1">
      <alignment horizontal="center" vertical="center"/>
    </xf>
    <xf numFmtId="1" fontId="42" fillId="3" borderId="1" xfId="0" applyNumberFormat="1" applyFont="1" applyFill="1" applyBorder="1" applyAlignment="1">
      <alignment horizontal="center" vertical="center"/>
    </xf>
    <xf numFmtId="165" fontId="42" fillId="3" borderId="1" xfId="0" applyNumberFormat="1" applyFont="1" applyFill="1" applyBorder="1" applyAlignment="1">
      <alignment horizontal="center" vertical="center"/>
    </xf>
    <xf numFmtId="0" fontId="8"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27" fillId="3" borderId="0" xfId="0" applyFont="1" applyFill="1" applyAlignment="1">
      <alignment horizontal="center" vertical="center"/>
    </xf>
    <xf numFmtId="0" fontId="28" fillId="4" borderId="0" xfId="0" applyFont="1" applyFill="1" applyAlignment="1">
      <alignment horizontal="center" vertical="center"/>
    </xf>
    <xf numFmtId="0" fontId="11" fillId="6" borderId="1" xfId="0" applyFont="1" applyFill="1" applyBorder="1" applyAlignment="1">
      <alignment horizontal="left" vertical="center"/>
    </xf>
    <xf numFmtId="0" fontId="10" fillId="6" borderId="1" xfId="0" applyFont="1" applyFill="1" applyBorder="1" applyAlignment="1">
      <alignment horizontal="left" vertical="center"/>
    </xf>
    <xf numFmtId="0" fontId="7" fillId="4" borderId="2" xfId="0" applyFont="1" applyFill="1" applyBorder="1" applyAlignment="1">
      <alignment horizontal="left" vertical="center"/>
    </xf>
    <xf numFmtId="0" fontId="7" fillId="3" borderId="1" xfId="0" applyFont="1" applyFill="1" applyBorder="1" applyAlignment="1">
      <alignment horizontal="left" vertical="center"/>
    </xf>
    <xf numFmtId="0" fontId="34" fillId="3" borderId="0" xfId="0" applyFont="1" applyFill="1" applyAlignment="1">
      <alignment horizontal="center" vertical="center"/>
    </xf>
    <xf numFmtId="0" fontId="30" fillId="4" borderId="0" xfId="0" applyFont="1" applyFill="1" applyAlignment="1">
      <alignment horizontal="left" vertical="center"/>
    </xf>
    <xf numFmtId="0" fontId="36" fillId="3" borderId="0" xfId="0" applyFont="1" applyFill="1" applyAlignment="1">
      <alignment horizontal="center" vertical="center"/>
    </xf>
    <xf numFmtId="0" fontId="30" fillId="3" borderId="0" xfId="0" applyFont="1" applyFill="1" applyAlignment="1">
      <alignment horizontal="left" vertical="center"/>
    </xf>
    <xf numFmtId="0" fontId="10" fillId="5" borderId="0" xfId="0" applyFont="1" applyFill="1" applyAlignment="1">
      <alignment horizontal="left" vertical="center" wrapText="1"/>
    </xf>
    <xf numFmtId="0" fontId="10" fillId="6" borderId="2"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43" fillId="10" borderId="0" xfId="0" applyFont="1" applyFill="1" applyAlignment="1">
      <alignment horizontal="left" vertical="center" wrapText="1"/>
    </xf>
    <xf numFmtId="0" fontId="44" fillId="0" borderId="0" xfId="0" applyFont="1" applyAlignment="1">
      <alignment horizontal="left" vertical="center" wrapText="1"/>
    </xf>
  </cellXfs>
  <cellStyles count="1">
    <cellStyle name="Standard" xfId="0" builtinId="0"/>
  </cellStyles>
  <dxfs count="3">
    <dxf>
      <font>
        <b/>
        <sz val="10"/>
        <color rgb="FFB03A2E"/>
        <name val="Calibri"/>
        <charset val="1"/>
      </font>
      <fill>
        <patternFill>
          <bgColor rgb="FFFDECEA"/>
        </patternFill>
      </fill>
    </dxf>
    <dxf>
      <font>
        <b/>
        <sz val="12"/>
        <color rgb="FFB03A2E"/>
        <name val="Calibri"/>
        <charset val="1"/>
      </font>
      <fill>
        <patternFill>
          <bgColor rgb="FFFDECEA"/>
        </patternFill>
      </fill>
    </dxf>
    <dxf>
      <font>
        <b/>
        <sz val="12"/>
        <color rgb="FF1D6A40"/>
        <name val="Calibri"/>
        <charset val="1"/>
      </font>
      <fill>
        <patternFill>
          <bgColor rgb="FFD5F5E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D6A40"/>
      <rgbColor rgb="FF000080"/>
      <rgbColor rgb="FFB7950B"/>
      <rgbColor rgb="FF800080"/>
      <rgbColor rgb="FF008080"/>
      <rgbColor rgb="FFCCCCCC"/>
      <rgbColor rgb="FF7F8C8D"/>
      <rgbColor rgb="FFAAAAAA"/>
      <rgbColor rgb="FFA0522D"/>
      <rgbColor rgb="FFFEF9E7"/>
      <rgbColor rgb="FFEAF0F6"/>
      <rgbColor rgb="FF660066"/>
      <rgbColor rgb="FFFF8080"/>
      <rgbColor rgb="FF0066CC"/>
      <rgbColor rgb="FFD0D5DD"/>
      <rgbColor rgb="FF000080"/>
      <rgbColor rgb="FFFF00FF"/>
      <rgbColor rgb="FFFFFF00"/>
      <rgbColor rgb="FF00FFFF"/>
      <rgbColor rgb="FF800080"/>
      <rgbColor rgb="FF800000"/>
      <rgbColor rgb="FF008080"/>
      <rgbColor rgb="FF0000FF"/>
      <rgbColor rgb="FF00CCFF"/>
      <rgbColor rgb="FFF5F5F5"/>
      <rgbColor rgb="FFD5F5E3"/>
      <rgbColor rgb="FFFAF0E6"/>
      <rgbColor rgb="FF99CCFF"/>
      <rgbColor rgb="FFFF99CC"/>
      <rgbColor rgb="FFCC99FF"/>
      <rgbColor rgb="FFFDECEA"/>
      <rgbColor rgb="FF3366FF"/>
      <rgbColor rgb="FF33CCCC"/>
      <rgbColor rgb="FF99CC00"/>
      <rgbColor rgb="FFFFCC00"/>
      <rgbColor rgb="FFFF9900"/>
      <rgbColor rgb="FFFF6600"/>
      <rgbColor rgb="FF415B76"/>
      <rgbColor rgb="FF9E9E9E"/>
      <rgbColor rgb="FF003366"/>
      <rgbColor rgb="FF339966"/>
      <rgbColor rgb="FF003300"/>
      <rgbColor rgb="FF1A1A2E"/>
      <rgbColor rgb="FFB03A2E"/>
      <rgbColor rgb="FF993366"/>
      <rgbColor rgb="FF333399"/>
      <rgbColor rgb="FF2C3E5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C3E50"/>
  </sheetPr>
  <dimension ref="A1:E61"/>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F39" sqref="F39"/>
    </sheetView>
  </sheetViews>
  <sheetFormatPr baseColWidth="10" defaultColWidth="8.7109375" defaultRowHeight="15" x14ac:dyDescent="0.25"/>
  <cols>
    <col min="1" max="1" width="5" customWidth="1"/>
    <col min="2" max="2" width="38" customWidth="1"/>
    <col min="3" max="4" width="20" customWidth="1"/>
    <col min="5" max="5" width="5" customWidth="1"/>
  </cols>
  <sheetData>
    <row r="1" spans="1:5" ht="6.75" customHeight="1" x14ac:dyDescent="0.25">
      <c r="A1" s="15"/>
      <c r="B1" s="15"/>
      <c r="C1" s="15"/>
      <c r="D1" s="15"/>
      <c r="E1" s="15"/>
    </row>
    <row r="2" spans="1:5" ht="66" customHeight="1" x14ac:dyDescent="0.25">
      <c r="A2" s="14" t="s">
        <v>0</v>
      </c>
      <c r="B2" s="14"/>
      <c r="C2" s="14"/>
      <c r="D2" s="14"/>
      <c r="E2" s="14"/>
    </row>
    <row r="3" spans="1:5" ht="15.75" customHeight="1" x14ac:dyDescent="0.25">
      <c r="A3" s="13" t="s">
        <v>1</v>
      </c>
      <c r="B3" s="13"/>
      <c r="C3" s="13"/>
      <c r="D3" s="13"/>
      <c r="E3" s="13"/>
    </row>
    <row r="4" spans="1:5" ht="7.5" customHeight="1" x14ac:dyDescent="0.25"/>
    <row r="5" spans="1:5" ht="25.5" customHeight="1" x14ac:dyDescent="0.25">
      <c r="A5" s="16"/>
      <c r="B5" s="17" t="s">
        <v>2</v>
      </c>
      <c r="C5" s="12" t="s">
        <v>3</v>
      </c>
      <c r="D5" s="12"/>
      <c r="E5" s="16"/>
    </row>
    <row r="6" spans="1:5" ht="25.5" customHeight="1" x14ac:dyDescent="0.25">
      <c r="A6" s="16"/>
      <c r="B6" s="17" t="s">
        <v>4</v>
      </c>
      <c r="C6" s="11" t="s">
        <v>5</v>
      </c>
      <c r="D6" s="11"/>
      <c r="E6" s="16"/>
    </row>
    <row r="7" spans="1:5" ht="25.5" customHeight="1" x14ac:dyDescent="0.25">
      <c r="A7" s="16"/>
      <c r="B7" s="17" t="s">
        <v>6</v>
      </c>
      <c r="C7" s="18" t="s">
        <v>7</v>
      </c>
      <c r="D7" s="19" t="s">
        <v>8</v>
      </c>
      <c r="E7" s="16"/>
    </row>
    <row r="8" spans="1:5" ht="25.5" customHeight="1" x14ac:dyDescent="0.25">
      <c r="A8" s="16"/>
      <c r="B8" s="17" t="s">
        <v>9</v>
      </c>
      <c r="C8" s="20">
        <v>46195</v>
      </c>
      <c r="D8" s="19" t="s">
        <v>10</v>
      </c>
      <c r="E8" s="16"/>
    </row>
    <row r="9" spans="1:5" ht="25.5" customHeight="1" x14ac:dyDescent="0.25">
      <c r="A9" s="16"/>
      <c r="B9" s="17" t="s">
        <v>11</v>
      </c>
      <c r="C9" s="21">
        <v>46195</v>
      </c>
      <c r="D9" s="22"/>
      <c r="E9" s="16"/>
    </row>
    <row r="10" spans="1:5" ht="7.5" customHeight="1" x14ac:dyDescent="0.25"/>
    <row r="11" spans="1:5" ht="25.5" customHeight="1" x14ac:dyDescent="0.25">
      <c r="A11" s="10" t="s">
        <v>12</v>
      </c>
      <c r="B11" s="10"/>
      <c r="C11" s="10"/>
      <c r="D11" s="10"/>
      <c r="E11" s="16"/>
    </row>
    <row r="12" spans="1:5" ht="19.5" customHeight="1" x14ac:dyDescent="0.25">
      <c r="A12" s="15"/>
      <c r="B12" s="9" t="s">
        <v>13</v>
      </c>
      <c r="C12" s="9"/>
      <c r="D12" s="9"/>
    </row>
    <row r="13" spans="1:5" ht="21.75" customHeight="1" x14ac:dyDescent="0.25">
      <c r="A13" s="15"/>
      <c r="B13" s="23" t="s">
        <v>14</v>
      </c>
      <c r="C13" s="23" t="s">
        <v>15</v>
      </c>
      <c r="D13" s="23" t="s">
        <v>16</v>
      </c>
    </row>
    <row r="14" spans="1:5" ht="21.75" customHeight="1" x14ac:dyDescent="0.25">
      <c r="A14" s="15"/>
      <c r="B14" s="24" t="s">
        <v>17</v>
      </c>
      <c r="C14" s="25">
        <v>0</v>
      </c>
      <c r="D14" s="26">
        <v>0</v>
      </c>
    </row>
    <row r="15" spans="1:5" ht="21.75" customHeight="1" x14ac:dyDescent="0.25">
      <c r="A15" s="15"/>
      <c r="B15" s="27" t="s">
        <v>18</v>
      </c>
      <c r="C15" s="28">
        <v>1</v>
      </c>
      <c r="D15" s="26">
        <v>200</v>
      </c>
    </row>
    <row r="16" spans="1:5" ht="21.75" customHeight="1" x14ac:dyDescent="0.25">
      <c r="A16" s="15"/>
      <c r="B16" s="24" t="s">
        <v>19</v>
      </c>
      <c r="C16" s="25">
        <v>3</v>
      </c>
      <c r="D16" s="26">
        <v>300</v>
      </c>
    </row>
    <row r="17" spans="1:4" ht="21.75" customHeight="1" x14ac:dyDescent="0.25">
      <c r="A17" s="15"/>
      <c r="B17" s="27" t="s">
        <v>20</v>
      </c>
      <c r="C17" s="28">
        <v>8</v>
      </c>
      <c r="D17" s="26">
        <v>400</v>
      </c>
    </row>
    <row r="18" spans="1:4" ht="21.75" customHeight="1" x14ac:dyDescent="0.25">
      <c r="A18" s="15"/>
      <c r="B18" s="24" t="s">
        <v>21</v>
      </c>
      <c r="C18" s="25">
        <v>14</v>
      </c>
      <c r="D18" s="26">
        <v>280</v>
      </c>
    </row>
    <row r="19" spans="1:4" ht="21.75" customHeight="1" x14ac:dyDescent="0.25">
      <c r="A19" s="15"/>
      <c r="B19" s="27" t="s">
        <v>22</v>
      </c>
      <c r="C19" s="28">
        <v>22</v>
      </c>
      <c r="D19" s="26">
        <v>220</v>
      </c>
    </row>
    <row r="20" spans="1:4" ht="21.75" customHeight="1" x14ac:dyDescent="0.25">
      <c r="A20" s="15"/>
      <c r="B20" s="24" t="s">
        <v>23</v>
      </c>
      <c r="C20" s="25">
        <v>11</v>
      </c>
      <c r="D20" s="26">
        <v>55</v>
      </c>
    </row>
    <row r="21" spans="1:4" ht="24" customHeight="1" x14ac:dyDescent="0.25">
      <c r="A21" s="15"/>
      <c r="B21" s="8" t="s">
        <v>24</v>
      </c>
      <c r="C21" s="8"/>
      <c r="D21" s="29">
        <f>SUM(D14:D20)</f>
        <v>1455</v>
      </c>
    </row>
    <row r="22" spans="1:4" ht="19.5" customHeight="1" x14ac:dyDescent="0.25">
      <c r="A22" s="15"/>
      <c r="B22" s="9" t="s">
        <v>25</v>
      </c>
      <c r="C22" s="9"/>
      <c r="D22" s="9"/>
    </row>
    <row r="23" spans="1:4" ht="21.75" customHeight="1" x14ac:dyDescent="0.25">
      <c r="A23" s="15"/>
      <c r="B23" s="23" t="s">
        <v>14</v>
      </c>
      <c r="C23" s="23" t="s">
        <v>15</v>
      </c>
      <c r="D23" s="23" t="s">
        <v>16</v>
      </c>
    </row>
    <row r="24" spans="1:4" ht="21.75" customHeight="1" x14ac:dyDescent="0.25">
      <c r="A24" s="15"/>
      <c r="B24" s="24" t="s">
        <v>26</v>
      </c>
      <c r="C24" s="25">
        <v>23</v>
      </c>
      <c r="D24" s="26">
        <v>46</v>
      </c>
    </row>
    <row r="25" spans="1:4" ht="21.75" customHeight="1" x14ac:dyDescent="0.25">
      <c r="A25" s="15"/>
      <c r="B25" s="27" t="s">
        <v>27</v>
      </c>
      <c r="C25" s="28">
        <v>31</v>
      </c>
      <c r="D25" s="26">
        <v>31</v>
      </c>
    </row>
    <row r="26" spans="1:4" ht="21.75" customHeight="1" x14ac:dyDescent="0.25">
      <c r="A26" s="15"/>
      <c r="B26" s="24" t="s">
        <v>28</v>
      </c>
      <c r="C26" s="25">
        <v>18</v>
      </c>
      <c r="D26" s="26">
        <v>9</v>
      </c>
    </row>
    <row r="27" spans="1:4" ht="21.75" customHeight="1" x14ac:dyDescent="0.25">
      <c r="A27" s="15"/>
      <c r="B27" s="27" t="s">
        <v>29</v>
      </c>
      <c r="C27" s="28">
        <v>24</v>
      </c>
      <c r="D27" s="26">
        <v>4.8</v>
      </c>
    </row>
    <row r="28" spans="1:4" ht="21.75" customHeight="1" x14ac:dyDescent="0.25">
      <c r="A28" s="15"/>
      <c r="B28" s="24" t="s">
        <v>30</v>
      </c>
      <c r="C28" s="25">
        <v>42</v>
      </c>
      <c r="D28" s="26">
        <v>4.2</v>
      </c>
    </row>
    <row r="29" spans="1:4" ht="21.75" customHeight="1" x14ac:dyDescent="0.25">
      <c r="A29" s="15"/>
      <c r="B29" s="27" t="s">
        <v>31</v>
      </c>
      <c r="C29" s="28">
        <v>38</v>
      </c>
      <c r="D29" s="26">
        <v>1.9</v>
      </c>
    </row>
    <row r="30" spans="1:4" ht="21.75" customHeight="1" x14ac:dyDescent="0.25">
      <c r="A30" s="15"/>
      <c r="B30" s="24" t="s">
        <v>32</v>
      </c>
      <c r="C30" s="25">
        <v>55</v>
      </c>
      <c r="D30" s="26">
        <v>1.1000000000000001</v>
      </c>
    </row>
    <row r="31" spans="1:4" ht="21.75" customHeight="1" x14ac:dyDescent="0.25">
      <c r="A31" s="15"/>
      <c r="B31" s="27" t="s">
        <v>33</v>
      </c>
      <c r="C31" s="28">
        <v>47</v>
      </c>
      <c r="D31" s="26">
        <v>0.47</v>
      </c>
    </row>
    <row r="32" spans="1:4" ht="24" customHeight="1" x14ac:dyDescent="0.25">
      <c r="A32" s="15"/>
      <c r="B32" s="8" t="s">
        <v>34</v>
      </c>
      <c r="C32" s="8"/>
      <c r="D32" s="29">
        <f>SUM(D24:D31)</f>
        <v>98.47</v>
      </c>
    </row>
    <row r="33" spans="1:5" ht="31.5" customHeight="1" x14ac:dyDescent="0.25">
      <c r="A33" s="30"/>
      <c r="B33" s="7" t="s">
        <v>35</v>
      </c>
      <c r="C33" s="7"/>
      <c r="D33" s="31">
        <f>D21+D32</f>
        <v>1553.47</v>
      </c>
      <c r="E33" s="30"/>
    </row>
    <row r="34" spans="1:5" ht="7.5" customHeight="1" x14ac:dyDescent="0.25"/>
    <row r="35" spans="1:5" ht="25.5" customHeight="1" x14ac:dyDescent="0.25">
      <c r="A35" s="10" t="s">
        <v>36</v>
      </c>
      <c r="B35" s="10"/>
      <c r="C35" s="10"/>
      <c r="D35" s="10"/>
      <c r="E35" s="16"/>
    </row>
    <row r="36" spans="1:5" ht="25.5" customHeight="1" x14ac:dyDescent="0.25">
      <c r="A36" s="16"/>
      <c r="B36" s="32" t="s">
        <v>37</v>
      </c>
      <c r="C36" s="33" t="s">
        <v>38</v>
      </c>
      <c r="D36" s="34">
        <f>D33</f>
        <v>1553.47</v>
      </c>
    </row>
    <row r="37" spans="1:5" ht="25.5" customHeight="1" x14ac:dyDescent="0.25">
      <c r="A37" s="15"/>
      <c r="B37" s="35" t="s">
        <v>39</v>
      </c>
      <c r="C37" s="36" t="s">
        <v>40</v>
      </c>
      <c r="D37" s="37">
        <f>D51</f>
        <v>101.05000000000001</v>
      </c>
    </row>
    <row r="38" spans="1:5" ht="25.5" customHeight="1" x14ac:dyDescent="0.25">
      <c r="A38" s="15"/>
      <c r="B38" s="38" t="s">
        <v>41</v>
      </c>
      <c r="C38" s="33" t="s">
        <v>42</v>
      </c>
      <c r="D38" s="39">
        <v>3180.5</v>
      </c>
    </row>
    <row r="39" spans="1:5" ht="27.75" customHeight="1" x14ac:dyDescent="0.25">
      <c r="A39" s="16"/>
      <c r="B39" s="40" t="s">
        <v>43</v>
      </c>
      <c r="C39" s="41" t="s">
        <v>44</v>
      </c>
      <c r="D39" s="42">
        <f>D36+D37-D38</f>
        <v>-1525.98</v>
      </c>
      <c r="E39" s="30"/>
    </row>
    <row r="40" spans="1:5" ht="7.5" customHeight="1" x14ac:dyDescent="0.25"/>
    <row r="41" spans="1:5" ht="25.5" customHeight="1" x14ac:dyDescent="0.25">
      <c r="A41" s="10" t="s">
        <v>45</v>
      </c>
      <c r="B41" s="10"/>
      <c r="C41" s="10"/>
      <c r="D41" s="10"/>
      <c r="E41" s="16"/>
    </row>
    <row r="42" spans="1:5" ht="30" customHeight="1" x14ac:dyDescent="0.25">
      <c r="A42" s="16"/>
      <c r="B42" s="43" t="s">
        <v>46</v>
      </c>
      <c r="C42" s="43" t="s">
        <v>16</v>
      </c>
      <c r="D42" s="43" t="s">
        <v>47</v>
      </c>
    </row>
    <row r="43" spans="1:5" ht="21.75" customHeight="1" x14ac:dyDescent="0.25">
      <c r="A43" s="44"/>
      <c r="B43" s="45" t="s">
        <v>48</v>
      </c>
      <c r="C43" s="46">
        <v>50</v>
      </c>
      <c r="D43" s="47" t="s">
        <v>49</v>
      </c>
    </row>
    <row r="44" spans="1:5" ht="21.75" customHeight="1" x14ac:dyDescent="0.25">
      <c r="A44" s="44"/>
      <c r="B44" s="32" t="s">
        <v>50</v>
      </c>
      <c r="C44" s="46">
        <v>8.4</v>
      </c>
      <c r="D44" s="48" t="s">
        <v>51</v>
      </c>
    </row>
    <row r="45" spans="1:5" ht="21.75" customHeight="1" x14ac:dyDescent="0.25">
      <c r="A45" s="44"/>
      <c r="B45" s="45" t="s">
        <v>52</v>
      </c>
      <c r="C45" s="46">
        <v>14.75</v>
      </c>
      <c r="D45" s="47" t="s">
        <v>53</v>
      </c>
    </row>
    <row r="46" spans="1:5" ht="21.75" customHeight="1" x14ac:dyDescent="0.25">
      <c r="A46" s="44"/>
      <c r="B46" s="32" t="s">
        <v>54</v>
      </c>
      <c r="C46" s="46">
        <v>5</v>
      </c>
      <c r="D46" s="48" t="s">
        <v>55</v>
      </c>
    </row>
    <row r="47" spans="1:5" ht="21.75" customHeight="1" x14ac:dyDescent="0.25">
      <c r="A47" s="44"/>
      <c r="B47" s="45" t="s">
        <v>56</v>
      </c>
      <c r="C47" s="46">
        <v>22.9</v>
      </c>
      <c r="D47" s="47" t="s">
        <v>57</v>
      </c>
    </row>
    <row r="48" spans="1:5" ht="21.75" customHeight="1" x14ac:dyDescent="0.25">
      <c r="A48" s="44"/>
      <c r="B48" s="49"/>
      <c r="C48" s="49"/>
      <c r="D48" s="49"/>
    </row>
    <row r="49" spans="1:5" ht="21.75" customHeight="1" x14ac:dyDescent="0.25">
      <c r="A49" s="44"/>
      <c r="B49" s="50"/>
      <c r="C49" s="50"/>
      <c r="D49" s="50"/>
    </row>
    <row r="50" spans="1:5" ht="21.75" customHeight="1" x14ac:dyDescent="0.25">
      <c r="A50" s="44"/>
      <c r="B50" s="49"/>
      <c r="C50" s="49"/>
      <c r="D50" s="49"/>
    </row>
    <row r="51" spans="1:5" ht="25.5" customHeight="1" x14ac:dyDescent="0.25">
      <c r="A51" s="44"/>
      <c r="B51" s="6" t="s">
        <v>58</v>
      </c>
      <c r="C51" s="6"/>
      <c r="D51" s="51">
        <f>SUM(C43:C50)</f>
        <v>101.05000000000001</v>
      </c>
    </row>
    <row r="52" spans="1:5" ht="7.5" customHeight="1" x14ac:dyDescent="0.25"/>
    <row r="53" spans="1:5" ht="25.5" customHeight="1" x14ac:dyDescent="0.25">
      <c r="A53" s="10" t="s">
        <v>59</v>
      </c>
      <c r="B53" s="10"/>
      <c r="C53" s="10"/>
      <c r="D53" s="10"/>
      <c r="E53" s="16"/>
    </row>
    <row r="54" spans="1:5" ht="25.5" customHeight="1" x14ac:dyDescent="0.25">
      <c r="A54" s="16"/>
      <c r="B54" s="5" t="s">
        <v>60</v>
      </c>
      <c r="C54" s="5"/>
      <c r="D54" s="52">
        <v>2847.35</v>
      </c>
      <c r="E54" s="53"/>
    </row>
    <row r="55" spans="1:5" ht="25.5" customHeight="1" x14ac:dyDescent="0.25">
      <c r="A55" s="16"/>
      <c r="B55" s="4" t="s">
        <v>61</v>
      </c>
      <c r="C55" s="4"/>
      <c r="D55" s="54">
        <f>D51</f>
        <v>101.05000000000001</v>
      </c>
      <c r="E55" s="53"/>
    </row>
    <row r="56" spans="1:5" ht="25.5" customHeight="1" x14ac:dyDescent="0.25">
      <c r="A56" s="16"/>
      <c r="B56" s="5" t="s">
        <v>62</v>
      </c>
      <c r="C56" s="5"/>
      <c r="D56" s="52">
        <v>3180.5</v>
      </c>
      <c r="E56" s="53"/>
    </row>
    <row r="57" spans="1:5" ht="25.5" customHeight="1" x14ac:dyDescent="0.25">
      <c r="A57" s="16"/>
      <c r="B57" s="3" t="s">
        <v>63</v>
      </c>
      <c r="C57" s="3"/>
      <c r="D57" s="55">
        <f>D54-D55+D56</f>
        <v>5926.7999999999993</v>
      </c>
      <c r="E57" s="53"/>
    </row>
    <row r="58" spans="1:5" ht="25.5" customHeight="1" x14ac:dyDescent="0.25">
      <c r="A58" s="16"/>
      <c r="B58" s="5" t="s">
        <v>64</v>
      </c>
      <c r="C58" s="5"/>
      <c r="D58" s="52">
        <f>D33</f>
        <v>1553.47</v>
      </c>
      <c r="E58" s="53"/>
    </row>
    <row r="59" spans="1:5" ht="25.5" customHeight="1" x14ac:dyDescent="0.25">
      <c r="A59" s="15"/>
      <c r="B59" s="2" t="s">
        <v>65</v>
      </c>
      <c r="C59" s="2"/>
      <c r="D59" s="56">
        <f>D57-D58</f>
        <v>4373.329999999999</v>
      </c>
      <c r="E59" s="53"/>
    </row>
    <row r="60" spans="1:5" ht="7.5" customHeight="1" x14ac:dyDescent="0.25"/>
    <row r="61" spans="1:5" ht="51.75" customHeight="1" x14ac:dyDescent="0.25">
      <c r="A61" s="1" t="s">
        <v>66</v>
      </c>
      <c r="B61" s="1"/>
      <c r="C61" s="1"/>
      <c r="D61" s="1"/>
      <c r="E61" s="1"/>
    </row>
  </sheetData>
  <mergeCells count="21">
    <mergeCell ref="A61:E61"/>
    <mergeCell ref="B55:C55"/>
    <mergeCell ref="B56:C56"/>
    <mergeCell ref="B57:C57"/>
    <mergeCell ref="B58:C58"/>
    <mergeCell ref="B59:C59"/>
    <mergeCell ref="A35:D35"/>
    <mergeCell ref="A41:D41"/>
    <mergeCell ref="B51:C51"/>
    <mergeCell ref="A53:D53"/>
    <mergeCell ref="B54:C54"/>
    <mergeCell ref="B12:D12"/>
    <mergeCell ref="B21:C21"/>
    <mergeCell ref="B22:D22"/>
    <mergeCell ref="B32:C32"/>
    <mergeCell ref="B33:C33"/>
    <mergeCell ref="A2:E2"/>
    <mergeCell ref="A3:E3"/>
    <mergeCell ref="C5:D5"/>
    <mergeCell ref="C6:D6"/>
    <mergeCell ref="A11:D11"/>
  </mergeCells>
  <conditionalFormatting sqref="D59">
    <cfRule type="cellIs" dxfId="2" priority="2" operator="equal">
      <formula>0</formula>
    </cfRule>
    <cfRule type="cellIs" dxfId="1" priority="3" operator="notEqual">
      <formula>0</formula>
    </cfRule>
  </conditionalFormatting>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15B76"/>
  </sheetPr>
  <dimension ref="A1:J31"/>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8.7109375" defaultRowHeight="15" x14ac:dyDescent="0.25"/>
  <cols>
    <col min="1" max="1" width="5" customWidth="1"/>
    <col min="2" max="2" width="12" customWidth="1"/>
    <col min="3" max="3" width="14" customWidth="1"/>
    <col min="4" max="4" width="26" customWidth="1"/>
    <col min="5" max="6" width="14" customWidth="1"/>
    <col min="7" max="9" width="16" customWidth="1"/>
    <col min="10" max="10" width="5" customWidth="1"/>
  </cols>
  <sheetData>
    <row r="1" spans="1:10" ht="6.75" customHeight="1" x14ac:dyDescent="0.25">
      <c r="A1" s="15"/>
      <c r="B1" s="15"/>
      <c r="C1" s="15"/>
      <c r="D1" s="15"/>
      <c r="E1" s="15"/>
      <c r="F1" s="15"/>
      <c r="G1" s="15"/>
      <c r="H1" s="15"/>
      <c r="I1" s="15"/>
      <c r="J1" s="15"/>
    </row>
    <row r="2" spans="1:10" ht="55.5" customHeight="1" x14ac:dyDescent="0.25">
      <c r="A2" s="98" t="s">
        <v>67</v>
      </c>
      <c r="B2" s="98"/>
      <c r="C2" s="98"/>
      <c r="D2" s="98"/>
      <c r="E2" s="98"/>
      <c r="F2" s="98"/>
      <c r="G2" s="98"/>
      <c r="H2" s="98"/>
      <c r="I2" s="98"/>
      <c r="J2" s="98"/>
    </row>
    <row r="3" spans="1:10" ht="13.5" customHeight="1" x14ac:dyDescent="0.25">
      <c r="A3" s="99" t="s">
        <v>68</v>
      </c>
      <c r="B3" s="99"/>
      <c r="C3" s="99"/>
      <c r="D3" s="99"/>
      <c r="E3" s="99"/>
      <c r="F3" s="99"/>
      <c r="G3" s="99"/>
      <c r="H3" s="99"/>
      <c r="I3" s="99"/>
      <c r="J3" s="99"/>
    </row>
    <row r="4" spans="1:10" ht="7.5" customHeight="1" x14ac:dyDescent="0.25"/>
    <row r="5" spans="1:10" ht="25.5" customHeight="1" x14ac:dyDescent="0.25">
      <c r="A5" s="16"/>
      <c r="B5" s="17" t="s">
        <v>69</v>
      </c>
      <c r="C5" s="100" t="s">
        <v>3</v>
      </c>
      <c r="D5" s="100"/>
      <c r="E5" s="100"/>
      <c r="F5" s="17" t="s">
        <v>70</v>
      </c>
      <c r="G5" s="45" t="s">
        <v>8</v>
      </c>
      <c r="H5" s="17" t="s">
        <v>71</v>
      </c>
      <c r="I5" s="57" t="s">
        <v>72</v>
      </c>
      <c r="J5" s="16"/>
    </row>
    <row r="6" spans="1:10" ht="25.5" customHeight="1" x14ac:dyDescent="0.25">
      <c r="A6" s="16"/>
      <c r="B6" s="17" t="s">
        <v>73</v>
      </c>
      <c r="C6" s="101" t="s">
        <v>5</v>
      </c>
      <c r="D6" s="101"/>
      <c r="E6" s="101"/>
      <c r="F6" s="17" t="s">
        <v>74</v>
      </c>
      <c r="G6" s="58">
        <v>3180.5</v>
      </c>
      <c r="H6" s="17" t="s">
        <v>75</v>
      </c>
      <c r="I6" s="59">
        <f>I30</f>
        <v>45000.45</v>
      </c>
      <c r="J6" s="16"/>
    </row>
    <row r="7" spans="1:10" ht="7.5" customHeight="1" x14ac:dyDescent="0.25"/>
    <row r="8" spans="1:10" ht="36" customHeight="1" x14ac:dyDescent="0.25">
      <c r="A8" s="60"/>
      <c r="B8" s="60" t="s">
        <v>76</v>
      </c>
      <c r="C8" s="60" t="s">
        <v>77</v>
      </c>
      <c r="D8" s="60" t="s">
        <v>78</v>
      </c>
      <c r="E8" s="60" t="s">
        <v>47</v>
      </c>
      <c r="F8" s="60" t="s">
        <v>79</v>
      </c>
      <c r="G8" s="60" t="s">
        <v>80</v>
      </c>
      <c r="H8" s="43" t="s">
        <v>81</v>
      </c>
      <c r="I8" s="60" t="s">
        <v>82</v>
      </c>
      <c r="J8" s="60"/>
    </row>
    <row r="9" spans="1:10" ht="24" customHeight="1" x14ac:dyDescent="0.25">
      <c r="A9" s="16"/>
      <c r="B9" s="102" t="s">
        <v>83</v>
      </c>
      <c r="C9" s="102"/>
      <c r="D9" s="102"/>
      <c r="E9" s="61"/>
      <c r="F9" s="61"/>
      <c r="G9" s="61"/>
      <c r="H9" s="61"/>
      <c r="I9" s="62">
        <v>3180.5</v>
      </c>
      <c r="J9" s="16"/>
    </row>
    <row r="10" spans="1:10" ht="21.75" customHeight="1" x14ac:dyDescent="0.25">
      <c r="A10" s="63"/>
      <c r="B10" s="64">
        <v>1</v>
      </c>
      <c r="C10" s="65">
        <v>46174</v>
      </c>
      <c r="D10" s="66" t="s">
        <v>84</v>
      </c>
      <c r="E10" s="48" t="s">
        <v>85</v>
      </c>
      <c r="F10" s="67">
        <v>2341.1999999999998</v>
      </c>
      <c r="G10" s="68"/>
      <c r="H10" s="69">
        <v>2341.1999999999998</v>
      </c>
      <c r="I10" s="67">
        <v>5521.7</v>
      </c>
      <c r="J10" s="70"/>
    </row>
    <row r="11" spans="1:10" ht="21.75" customHeight="1" x14ac:dyDescent="0.25">
      <c r="A11" s="44"/>
      <c r="B11" s="71">
        <v>2</v>
      </c>
      <c r="C11" s="72">
        <v>46174</v>
      </c>
      <c r="D11" s="35" t="s">
        <v>86</v>
      </c>
      <c r="E11" s="47" t="s">
        <v>87</v>
      </c>
      <c r="F11" s="73"/>
      <c r="G11" s="46">
        <v>12.4</v>
      </c>
      <c r="H11" s="74"/>
      <c r="I11" s="67">
        <v>5509.3</v>
      </c>
      <c r="J11" s="53"/>
    </row>
    <row r="12" spans="1:10" ht="21.75" customHeight="1" x14ac:dyDescent="0.25">
      <c r="A12" s="63"/>
      <c r="B12" s="64">
        <v>3</v>
      </c>
      <c r="C12" s="65">
        <v>46175</v>
      </c>
      <c r="D12" s="66" t="s">
        <v>88</v>
      </c>
      <c r="E12" s="48" t="s">
        <v>89</v>
      </c>
      <c r="F12" s="67">
        <v>1987.55</v>
      </c>
      <c r="G12" s="68"/>
      <c r="H12" s="69">
        <v>4328.75</v>
      </c>
      <c r="I12" s="67">
        <v>7496.85</v>
      </c>
      <c r="J12" s="70"/>
    </row>
    <row r="13" spans="1:10" ht="21.75" customHeight="1" x14ac:dyDescent="0.25">
      <c r="A13" s="63"/>
      <c r="B13" s="71">
        <v>4</v>
      </c>
      <c r="C13" s="72">
        <v>46176</v>
      </c>
      <c r="D13" s="66" t="s">
        <v>90</v>
      </c>
      <c r="E13" s="47" t="s">
        <v>91</v>
      </c>
      <c r="F13" s="67">
        <v>3102.8</v>
      </c>
      <c r="G13" s="73"/>
      <c r="H13" s="74">
        <v>7431.55</v>
      </c>
      <c r="I13" s="67">
        <v>10599.65</v>
      </c>
      <c r="J13" s="53"/>
    </row>
    <row r="14" spans="1:10" ht="21.75" customHeight="1" x14ac:dyDescent="0.25">
      <c r="A14" s="44"/>
      <c r="B14" s="64">
        <v>5</v>
      </c>
      <c r="C14" s="65">
        <v>46176</v>
      </c>
      <c r="D14" s="35" t="s">
        <v>92</v>
      </c>
      <c r="E14" s="48" t="s">
        <v>93</v>
      </c>
      <c r="F14" s="68"/>
      <c r="G14" s="46">
        <v>18.600000000000001</v>
      </c>
      <c r="H14" s="69"/>
      <c r="I14" s="67">
        <v>10581.05</v>
      </c>
      <c r="J14" s="70"/>
    </row>
    <row r="15" spans="1:10" ht="21.75" customHeight="1" x14ac:dyDescent="0.25">
      <c r="A15" s="63"/>
      <c r="B15" s="71">
        <v>6</v>
      </c>
      <c r="C15" s="72">
        <v>46177</v>
      </c>
      <c r="D15" s="66" t="s">
        <v>94</v>
      </c>
      <c r="E15" s="47" t="s">
        <v>95</v>
      </c>
      <c r="F15" s="67">
        <v>2758.4</v>
      </c>
      <c r="G15" s="73"/>
      <c r="H15" s="74">
        <v>10189.950000000001</v>
      </c>
      <c r="I15" s="67">
        <v>13339.45</v>
      </c>
      <c r="J15" s="53"/>
    </row>
    <row r="16" spans="1:10" ht="21.75" customHeight="1" x14ac:dyDescent="0.25">
      <c r="A16" s="63"/>
      <c r="B16" s="64">
        <v>7</v>
      </c>
      <c r="C16" s="65">
        <v>46178</v>
      </c>
      <c r="D16" s="66" t="s">
        <v>96</v>
      </c>
      <c r="E16" s="48" t="s">
        <v>97</v>
      </c>
      <c r="F16" s="67">
        <v>3490.15</v>
      </c>
      <c r="G16" s="68"/>
      <c r="H16" s="69">
        <v>13680.1</v>
      </c>
      <c r="I16" s="67">
        <v>16829.599999999999</v>
      </c>
      <c r="J16" s="70"/>
    </row>
    <row r="17" spans="1:10" ht="21.75" customHeight="1" x14ac:dyDescent="0.25">
      <c r="A17" s="63"/>
      <c r="B17" s="71">
        <v>8</v>
      </c>
      <c r="C17" s="72">
        <v>46181</v>
      </c>
      <c r="D17" s="66" t="s">
        <v>98</v>
      </c>
      <c r="E17" s="47" t="s">
        <v>99</v>
      </c>
      <c r="F17" s="67">
        <v>2614.6999999999998</v>
      </c>
      <c r="G17" s="73"/>
      <c r="H17" s="74">
        <v>16294.8</v>
      </c>
      <c r="I17" s="67">
        <v>19444.3</v>
      </c>
      <c r="J17" s="53"/>
    </row>
    <row r="18" spans="1:10" ht="21.75" customHeight="1" x14ac:dyDescent="0.25">
      <c r="A18" s="44"/>
      <c r="B18" s="64">
        <v>9</v>
      </c>
      <c r="C18" s="65">
        <v>46181</v>
      </c>
      <c r="D18" s="35" t="s">
        <v>100</v>
      </c>
      <c r="E18" s="48" t="s">
        <v>101</v>
      </c>
      <c r="F18" s="68"/>
      <c r="G18" s="46">
        <v>100</v>
      </c>
      <c r="H18" s="69"/>
      <c r="I18" s="67">
        <v>19344.3</v>
      </c>
      <c r="J18" s="70"/>
    </row>
    <row r="19" spans="1:10" ht="21.75" customHeight="1" x14ac:dyDescent="0.25">
      <c r="A19" s="63"/>
      <c r="B19" s="71">
        <v>10</v>
      </c>
      <c r="C19" s="72">
        <v>46182</v>
      </c>
      <c r="D19" s="66" t="s">
        <v>102</v>
      </c>
      <c r="E19" s="47" t="s">
        <v>103</v>
      </c>
      <c r="F19" s="67">
        <v>2890.25</v>
      </c>
      <c r="G19" s="73"/>
      <c r="H19" s="74">
        <v>19185.05</v>
      </c>
      <c r="I19" s="67">
        <v>22234.55</v>
      </c>
      <c r="J19" s="53"/>
    </row>
    <row r="20" spans="1:10" ht="21.75" customHeight="1" x14ac:dyDescent="0.25">
      <c r="A20" s="63"/>
      <c r="B20" s="64">
        <v>11</v>
      </c>
      <c r="C20" s="65">
        <v>46183</v>
      </c>
      <c r="D20" s="66" t="s">
        <v>104</v>
      </c>
      <c r="E20" s="48" t="s">
        <v>105</v>
      </c>
      <c r="F20" s="67">
        <v>1654.9</v>
      </c>
      <c r="G20" s="68"/>
      <c r="H20" s="69">
        <v>20839.95</v>
      </c>
      <c r="I20" s="67">
        <v>23889.45</v>
      </c>
      <c r="J20" s="70"/>
    </row>
    <row r="21" spans="1:10" ht="21.75" customHeight="1" x14ac:dyDescent="0.25">
      <c r="A21" s="44"/>
      <c r="B21" s="71">
        <v>12</v>
      </c>
      <c r="C21" s="72">
        <v>46184</v>
      </c>
      <c r="D21" s="35" t="s">
        <v>56</v>
      </c>
      <c r="E21" s="47" t="s">
        <v>106</v>
      </c>
      <c r="F21" s="73"/>
      <c r="G21" s="46">
        <v>34.799999999999997</v>
      </c>
      <c r="H21" s="74"/>
      <c r="I21" s="67">
        <v>23854.65</v>
      </c>
      <c r="J21" s="53"/>
    </row>
    <row r="22" spans="1:10" ht="21.75" customHeight="1" x14ac:dyDescent="0.25">
      <c r="A22" s="63"/>
      <c r="B22" s="64">
        <v>13</v>
      </c>
      <c r="C22" s="65">
        <v>46184</v>
      </c>
      <c r="D22" s="66" t="s">
        <v>107</v>
      </c>
      <c r="E22" s="48" t="s">
        <v>108</v>
      </c>
      <c r="F22" s="67">
        <v>3201.6</v>
      </c>
      <c r="G22" s="68"/>
      <c r="H22" s="69">
        <v>24041.55</v>
      </c>
      <c r="I22" s="67">
        <v>27056.25</v>
      </c>
      <c r="J22" s="70"/>
    </row>
    <row r="23" spans="1:10" ht="21.75" customHeight="1" x14ac:dyDescent="0.25">
      <c r="A23" s="63"/>
      <c r="B23" s="71">
        <v>14</v>
      </c>
      <c r="C23" s="72">
        <v>46188</v>
      </c>
      <c r="D23" s="66" t="s">
        <v>109</v>
      </c>
      <c r="E23" s="47" t="s">
        <v>110</v>
      </c>
      <c r="F23" s="67">
        <v>2478.35</v>
      </c>
      <c r="G23" s="73"/>
      <c r="H23" s="74">
        <v>26519.9</v>
      </c>
      <c r="I23" s="67">
        <v>29534.6</v>
      </c>
      <c r="J23" s="53"/>
    </row>
    <row r="24" spans="1:10" ht="21.75" customHeight="1" x14ac:dyDescent="0.25">
      <c r="A24" s="63"/>
      <c r="B24" s="64">
        <v>15</v>
      </c>
      <c r="C24" s="65">
        <v>46189</v>
      </c>
      <c r="D24" s="66" t="s">
        <v>111</v>
      </c>
      <c r="E24" s="48" t="s">
        <v>112</v>
      </c>
      <c r="F24" s="67">
        <v>1923.8</v>
      </c>
      <c r="G24" s="68"/>
      <c r="H24" s="69">
        <v>28443.7</v>
      </c>
      <c r="I24" s="67">
        <v>31458.400000000001</v>
      </c>
      <c r="J24" s="70"/>
    </row>
    <row r="25" spans="1:10" ht="21.75" customHeight="1" x14ac:dyDescent="0.25">
      <c r="A25" s="63"/>
      <c r="B25" s="71">
        <v>16</v>
      </c>
      <c r="C25" s="72">
        <v>46190</v>
      </c>
      <c r="D25" s="66" t="s">
        <v>113</v>
      </c>
      <c r="E25" s="47" t="s">
        <v>114</v>
      </c>
      <c r="F25" s="67">
        <v>3785.2</v>
      </c>
      <c r="G25" s="73"/>
      <c r="H25" s="74">
        <v>32228.9</v>
      </c>
      <c r="I25" s="67">
        <v>35243.599999999999</v>
      </c>
      <c r="J25" s="53"/>
    </row>
    <row r="26" spans="1:10" ht="21.75" customHeight="1" x14ac:dyDescent="0.25">
      <c r="A26" s="44"/>
      <c r="B26" s="64">
        <v>17</v>
      </c>
      <c r="C26" s="65">
        <v>46190</v>
      </c>
      <c r="D26" s="35" t="s">
        <v>115</v>
      </c>
      <c r="E26" s="48" t="s">
        <v>116</v>
      </c>
      <c r="F26" s="68"/>
      <c r="G26" s="46">
        <v>22.5</v>
      </c>
      <c r="H26" s="69"/>
      <c r="I26" s="67">
        <v>35221.1</v>
      </c>
      <c r="J26" s="70"/>
    </row>
    <row r="27" spans="1:10" ht="21.75" customHeight="1" x14ac:dyDescent="0.25">
      <c r="A27" s="63"/>
      <c r="B27" s="71">
        <v>18</v>
      </c>
      <c r="C27" s="72">
        <v>46191</v>
      </c>
      <c r="D27" s="66" t="s">
        <v>117</v>
      </c>
      <c r="E27" s="47" t="s">
        <v>118</v>
      </c>
      <c r="F27" s="67">
        <v>2930.45</v>
      </c>
      <c r="G27" s="73"/>
      <c r="H27" s="74">
        <v>35159.35</v>
      </c>
      <c r="I27" s="67">
        <v>38151.550000000003</v>
      </c>
      <c r="J27" s="53"/>
    </row>
    <row r="28" spans="1:10" ht="21.75" customHeight="1" x14ac:dyDescent="0.25">
      <c r="A28" s="63"/>
      <c r="B28" s="64">
        <v>19</v>
      </c>
      <c r="C28" s="65">
        <v>46192</v>
      </c>
      <c r="D28" s="66" t="s">
        <v>119</v>
      </c>
      <c r="E28" s="48" t="s">
        <v>120</v>
      </c>
      <c r="F28" s="67">
        <v>4102.6000000000004</v>
      </c>
      <c r="G28" s="68"/>
      <c r="H28" s="69">
        <v>39261.949999999997</v>
      </c>
      <c r="I28" s="67">
        <v>42254.15</v>
      </c>
      <c r="J28" s="70"/>
    </row>
    <row r="29" spans="1:10" ht="21.75" customHeight="1" x14ac:dyDescent="0.25">
      <c r="A29" s="63"/>
      <c r="B29" s="71">
        <v>20</v>
      </c>
      <c r="C29" s="72">
        <v>46195</v>
      </c>
      <c r="D29" s="66" t="s">
        <v>121</v>
      </c>
      <c r="E29" s="47" t="s">
        <v>122</v>
      </c>
      <c r="F29" s="67">
        <v>2847.35</v>
      </c>
      <c r="G29" s="73"/>
      <c r="H29" s="74">
        <v>42109.3</v>
      </c>
      <c r="I29" s="67">
        <v>45101.5</v>
      </c>
      <c r="J29" s="53"/>
    </row>
    <row r="30" spans="1:10" ht="21.75" customHeight="1" x14ac:dyDescent="0.25">
      <c r="A30" s="44"/>
      <c r="B30" s="64">
        <v>21</v>
      </c>
      <c r="C30" s="65">
        <v>46195</v>
      </c>
      <c r="D30" s="35" t="s">
        <v>123</v>
      </c>
      <c r="E30" s="48" t="s">
        <v>124</v>
      </c>
      <c r="F30" s="68"/>
      <c r="G30" s="46">
        <v>101.05</v>
      </c>
      <c r="H30" s="69"/>
      <c r="I30" s="67">
        <v>45000.45</v>
      </c>
      <c r="J30" s="70"/>
    </row>
    <row r="31" spans="1:10" ht="27.75" customHeight="1" x14ac:dyDescent="0.25">
      <c r="A31" s="75"/>
      <c r="B31" s="103" t="s">
        <v>125</v>
      </c>
      <c r="C31" s="103"/>
      <c r="D31" s="103"/>
      <c r="E31" s="103"/>
      <c r="F31" s="76">
        <f>SUM(F10:F30)</f>
        <v>42109.299999999996</v>
      </c>
      <c r="G31" s="76">
        <f>SUM(G10:G30)</f>
        <v>289.35000000000002</v>
      </c>
      <c r="H31" s="75"/>
      <c r="I31" s="75"/>
      <c r="J31" s="75"/>
    </row>
  </sheetData>
  <mergeCells count="6">
    <mergeCell ref="B31:E31"/>
    <mergeCell ref="A2:J2"/>
    <mergeCell ref="A3:J3"/>
    <mergeCell ref="C5:E5"/>
    <mergeCell ref="C6:E6"/>
    <mergeCell ref="B9:D9"/>
  </mergeCells>
  <conditionalFormatting sqref="I10:I30">
    <cfRule type="cellIs" dxfId="0" priority="2" operator="lessThan">
      <formula>0</formula>
    </cfRule>
  </conditionalFormatting>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0522D"/>
  </sheetPr>
  <dimension ref="A1:H24"/>
  <sheetViews>
    <sheetView showGridLines="0" zoomScaleNormal="100" workbookViewId="0">
      <selection activeCell="B6" sqref="B6"/>
    </sheetView>
  </sheetViews>
  <sheetFormatPr baseColWidth="10" defaultColWidth="8.7109375" defaultRowHeight="15" x14ac:dyDescent="0.25"/>
  <cols>
    <col min="1" max="1" width="3" customWidth="1"/>
    <col min="2" max="2" width="24" customWidth="1"/>
    <col min="3" max="3" width="16" customWidth="1"/>
    <col min="4" max="4" width="19.28515625" customWidth="1"/>
    <col min="5" max="7" width="16" customWidth="1"/>
    <col min="8" max="8" width="3" customWidth="1"/>
  </cols>
  <sheetData>
    <row r="1" spans="1:8" ht="6.75" customHeight="1" x14ac:dyDescent="0.25">
      <c r="A1" s="15"/>
      <c r="B1" s="15"/>
      <c r="C1" s="15"/>
      <c r="D1" s="15"/>
      <c r="E1" s="15"/>
      <c r="F1" s="15"/>
      <c r="G1" s="15"/>
      <c r="H1" s="15"/>
    </row>
    <row r="2" spans="1:8" ht="54" customHeight="1" x14ac:dyDescent="0.25">
      <c r="A2" s="104" t="s">
        <v>126</v>
      </c>
      <c r="B2" s="104"/>
      <c r="C2" s="104"/>
      <c r="D2" s="104"/>
      <c r="E2" s="104"/>
      <c r="F2" s="104"/>
      <c r="G2" s="104"/>
      <c r="H2" s="104"/>
    </row>
    <row r="3" spans="1:8" ht="13.5" customHeight="1" x14ac:dyDescent="0.25">
      <c r="A3" s="99" t="s">
        <v>127</v>
      </c>
      <c r="B3" s="99"/>
      <c r="C3" s="99"/>
      <c r="D3" s="99"/>
      <c r="E3" s="99"/>
      <c r="F3" s="99"/>
      <c r="G3" s="99"/>
      <c r="H3" s="99"/>
    </row>
    <row r="4" spans="1:8" ht="7.5" customHeight="1" x14ac:dyDescent="0.25"/>
    <row r="5" spans="1:8" ht="19.5" customHeight="1" x14ac:dyDescent="0.25">
      <c r="B5" s="105" t="s">
        <v>128</v>
      </c>
      <c r="C5" s="105"/>
      <c r="D5" s="105"/>
      <c r="E5" s="105"/>
      <c r="F5" s="105"/>
      <c r="G5" s="105"/>
    </row>
    <row r="6" spans="1:8" ht="33.75" x14ac:dyDescent="0.25">
      <c r="B6" s="77" t="s">
        <v>129</v>
      </c>
      <c r="C6" s="78" t="s">
        <v>130</v>
      </c>
      <c r="D6" s="79" t="s">
        <v>131</v>
      </c>
      <c r="E6" s="80" t="s">
        <v>132</v>
      </c>
      <c r="F6" s="81" t="s">
        <v>133</v>
      </c>
      <c r="G6" s="82" t="s">
        <v>134</v>
      </c>
    </row>
    <row r="7" spans="1:8" ht="49.5" customHeight="1" x14ac:dyDescent="0.25">
      <c r="B7" s="83">
        <v>42109.3</v>
      </c>
      <c r="C7" s="84">
        <v>289.35000000000002</v>
      </c>
      <c r="D7" s="85">
        <v>41819.949999999997</v>
      </c>
      <c r="E7" s="86">
        <v>2807.29</v>
      </c>
      <c r="F7" s="87">
        <v>4102.6000000000004</v>
      </c>
      <c r="G7" s="88">
        <v>15</v>
      </c>
    </row>
    <row r="9" spans="1:8" ht="9.75" customHeight="1" x14ac:dyDescent="0.25"/>
    <row r="10" spans="1:8" ht="24" customHeight="1" x14ac:dyDescent="0.25">
      <c r="B10" s="10" t="s">
        <v>135</v>
      </c>
      <c r="C10" s="10"/>
      <c r="D10" s="10"/>
      <c r="E10" s="10"/>
      <c r="F10" s="10"/>
      <c r="G10" s="10"/>
    </row>
    <row r="11" spans="1:8" ht="31.5" customHeight="1" x14ac:dyDescent="0.25">
      <c r="B11" s="43" t="s">
        <v>136</v>
      </c>
      <c r="C11" s="43" t="s">
        <v>137</v>
      </c>
      <c r="D11" s="43" t="s">
        <v>138</v>
      </c>
      <c r="E11" s="43" t="s">
        <v>139</v>
      </c>
      <c r="F11" s="43" t="s">
        <v>140</v>
      </c>
      <c r="G11" s="43" t="s">
        <v>141</v>
      </c>
    </row>
    <row r="12" spans="1:8" ht="21.75" customHeight="1" x14ac:dyDescent="0.25">
      <c r="B12" s="89" t="s">
        <v>142</v>
      </c>
      <c r="C12" s="90">
        <v>16</v>
      </c>
      <c r="D12" s="52">
        <v>38420.5</v>
      </c>
      <c r="E12" s="52">
        <v>1240.8</v>
      </c>
      <c r="F12" s="67">
        <v>37179.699999999997</v>
      </c>
      <c r="G12" s="52">
        <v>2840.3</v>
      </c>
    </row>
    <row r="13" spans="1:8" ht="21.75" customHeight="1" x14ac:dyDescent="0.25">
      <c r="B13" s="89" t="s">
        <v>143</v>
      </c>
      <c r="C13" s="91">
        <v>14</v>
      </c>
      <c r="D13" s="54">
        <v>34180.199999999997</v>
      </c>
      <c r="E13" s="54">
        <v>980.6</v>
      </c>
      <c r="F13" s="67">
        <v>33199.599999999999</v>
      </c>
      <c r="G13" s="54">
        <v>40020</v>
      </c>
    </row>
    <row r="14" spans="1:8" ht="21.75" customHeight="1" x14ac:dyDescent="0.25">
      <c r="B14" s="89" t="s">
        <v>144</v>
      </c>
      <c r="C14" s="90">
        <v>22</v>
      </c>
      <c r="D14" s="52">
        <v>52340.75</v>
      </c>
      <c r="E14" s="52">
        <v>1580.3</v>
      </c>
      <c r="F14" s="67">
        <v>50760.45</v>
      </c>
      <c r="G14" s="52">
        <v>73219.600000000006</v>
      </c>
    </row>
    <row r="15" spans="1:8" ht="21.75" customHeight="1" x14ac:dyDescent="0.25">
      <c r="B15" s="89" t="s">
        <v>145</v>
      </c>
      <c r="C15" s="91">
        <v>20</v>
      </c>
      <c r="D15" s="54">
        <v>47890.400000000001</v>
      </c>
      <c r="E15" s="54">
        <v>1340.2</v>
      </c>
      <c r="F15" s="67">
        <v>46550.2</v>
      </c>
      <c r="G15" s="54">
        <v>123980.05</v>
      </c>
    </row>
    <row r="16" spans="1:8" ht="21.75" customHeight="1" x14ac:dyDescent="0.25">
      <c r="B16" s="89" t="s">
        <v>146</v>
      </c>
      <c r="C16" s="90">
        <v>21</v>
      </c>
      <c r="D16" s="52">
        <v>51230.6</v>
      </c>
      <c r="E16" s="52">
        <v>1680.5</v>
      </c>
      <c r="F16" s="67">
        <v>49550.1</v>
      </c>
      <c r="G16" s="52">
        <v>170530.25</v>
      </c>
    </row>
    <row r="17" spans="1:8" ht="21.75" customHeight="1" x14ac:dyDescent="0.25">
      <c r="B17" s="89" t="s">
        <v>147</v>
      </c>
      <c r="C17" s="91">
        <v>15</v>
      </c>
      <c r="D17" s="54">
        <v>42109.3</v>
      </c>
      <c r="E17" s="54">
        <v>289.35000000000002</v>
      </c>
      <c r="F17" s="67">
        <v>41819.949999999997</v>
      </c>
      <c r="G17" s="54">
        <v>220080.35</v>
      </c>
    </row>
    <row r="18" spans="1:8" ht="21.75" customHeight="1" x14ac:dyDescent="0.25">
      <c r="B18" s="92" t="s">
        <v>148</v>
      </c>
      <c r="C18" s="93"/>
      <c r="D18" s="93"/>
      <c r="E18" s="93"/>
      <c r="F18" s="93"/>
      <c r="G18" s="93"/>
    </row>
    <row r="19" spans="1:8" ht="21.75" customHeight="1" x14ac:dyDescent="0.25">
      <c r="B19" s="92" t="s">
        <v>149</v>
      </c>
      <c r="C19" s="93"/>
      <c r="D19" s="93"/>
      <c r="E19" s="93"/>
      <c r="F19" s="93"/>
      <c r="G19" s="93"/>
    </row>
    <row r="20" spans="1:8" ht="21.75" customHeight="1" x14ac:dyDescent="0.25">
      <c r="B20" s="92" t="s">
        <v>150</v>
      </c>
      <c r="C20" s="93"/>
      <c r="D20" s="93"/>
      <c r="E20" s="93"/>
      <c r="F20" s="93"/>
      <c r="G20" s="93"/>
    </row>
    <row r="21" spans="1:8" ht="21.75" customHeight="1" x14ac:dyDescent="0.25">
      <c r="B21" s="92" t="s">
        <v>151</v>
      </c>
      <c r="C21" s="93"/>
      <c r="D21" s="93"/>
      <c r="E21" s="93"/>
      <c r="F21" s="93"/>
      <c r="G21" s="93"/>
    </row>
    <row r="22" spans="1:8" ht="21.75" customHeight="1" x14ac:dyDescent="0.25">
      <c r="B22" s="92" t="s">
        <v>152</v>
      </c>
      <c r="C22" s="93"/>
      <c r="D22" s="93"/>
      <c r="E22" s="93"/>
      <c r="F22" s="93"/>
      <c r="G22" s="93"/>
    </row>
    <row r="23" spans="1:8" ht="21.75" customHeight="1" x14ac:dyDescent="0.25">
      <c r="B23" s="92" t="s">
        <v>153</v>
      </c>
      <c r="C23" s="93"/>
      <c r="D23" s="93"/>
      <c r="E23" s="93"/>
      <c r="F23" s="93"/>
      <c r="G23" s="93"/>
    </row>
    <row r="24" spans="1:8" ht="27.75" customHeight="1" x14ac:dyDescent="0.25">
      <c r="A24" s="75"/>
      <c r="B24" s="103" t="s">
        <v>154</v>
      </c>
      <c r="C24" s="103"/>
      <c r="D24" s="94">
        <v>108</v>
      </c>
      <c r="E24" s="95">
        <v>266171.75</v>
      </c>
      <c r="F24" s="95">
        <v>7111.75</v>
      </c>
      <c r="G24" s="95">
        <v>259060</v>
      </c>
      <c r="H24" s="75"/>
    </row>
  </sheetData>
  <mergeCells count="5">
    <mergeCell ref="A2:H2"/>
    <mergeCell ref="A3:H3"/>
    <mergeCell ref="B5:G5"/>
    <mergeCell ref="B10:G10"/>
    <mergeCell ref="B24:C24"/>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7950B"/>
  </sheetPr>
  <dimension ref="A1:D40"/>
  <sheetViews>
    <sheetView showGridLines="0" zoomScaleNormal="100" workbookViewId="0"/>
  </sheetViews>
  <sheetFormatPr baseColWidth="10" defaultColWidth="8.7109375" defaultRowHeight="15" x14ac:dyDescent="0.25"/>
  <cols>
    <col min="1" max="1" width="4" customWidth="1"/>
    <col min="2" max="2" width="26" customWidth="1"/>
    <col min="3" max="3" width="58" customWidth="1"/>
    <col min="4" max="4" width="4" customWidth="1"/>
  </cols>
  <sheetData>
    <row r="1" spans="1:4" ht="6.75" customHeight="1" x14ac:dyDescent="0.25">
      <c r="A1" s="30"/>
      <c r="B1" s="30"/>
      <c r="C1" s="30"/>
      <c r="D1" s="30"/>
    </row>
    <row r="2" spans="1:4" ht="51.75" customHeight="1" x14ac:dyDescent="0.25">
      <c r="A2" s="106" t="s">
        <v>155</v>
      </c>
      <c r="B2" s="106"/>
      <c r="C2" s="106"/>
      <c r="D2" s="106"/>
    </row>
    <row r="3" spans="1:4" ht="13.5" customHeight="1" x14ac:dyDescent="0.25">
      <c r="A3" s="99" t="s">
        <v>156</v>
      </c>
      <c r="B3" s="99"/>
      <c r="C3" s="99"/>
      <c r="D3" s="99"/>
    </row>
    <row r="4" spans="1:4" ht="7.5" customHeight="1" x14ac:dyDescent="0.25"/>
    <row r="5" spans="1:4" ht="27.75" customHeight="1" x14ac:dyDescent="0.25">
      <c r="A5" s="16"/>
      <c r="B5" s="107" t="s">
        <v>157</v>
      </c>
      <c r="C5" s="107"/>
      <c r="D5" s="16"/>
    </row>
    <row r="6" spans="1:4" ht="51.75" customHeight="1" x14ac:dyDescent="0.25">
      <c r="A6" s="16"/>
      <c r="B6" s="108" t="s">
        <v>158</v>
      </c>
      <c r="C6" s="108"/>
    </row>
    <row r="7" spans="1:4" ht="7.5" customHeight="1" x14ac:dyDescent="0.25"/>
    <row r="8" spans="1:4" ht="27.75" customHeight="1" x14ac:dyDescent="0.25">
      <c r="A8" s="16"/>
      <c r="B8" s="107" t="s">
        <v>159</v>
      </c>
      <c r="C8" s="107"/>
      <c r="D8" s="16"/>
    </row>
    <row r="9" spans="1:4" ht="30" customHeight="1" x14ac:dyDescent="0.25">
      <c r="A9" s="16"/>
      <c r="B9" s="96" t="s">
        <v>160</v>
      </c>
      <c r="C9" s="97" t="s">
        <v>161</v>
      </c>
    </row>
    <row r="10" spans="1:4" ht="30" customHeight="1" x14ac:dyDescent="0.25">
      <c r="A10" s="16"/>
      <c r="B10" s="96" t="s">
        <v>162</v>
      </c>
      <c r="C10" s="97" t="s">
        <v>163</v>
      </c>
    </row>
    <row r="11" spans="1:4" ht="30" customHeight="1" x14ac:dyDescent="0.25">
      <c r="A11" s="16"/>
      <c r="B11" s="96" t="s">
        <v>164</v>
      </c>
      <c r="C11" s="97" t="s">
        <v>165</v>
      </c>
    </row>
    <row r="12" spans="1:4" ht="30" customHeight="1" x14ac:dyDescent="0.25">
      <c r="A12" s="16"/>
      <c r="B12" s="96" t="s">
        <v>166</v>
      </c>
      <c r="C12" s="97" t="s">
        <v>167</v>
      </c>
    </row>
    <row r="13" spans="1:4" ht="7.5" customHeight="1" x14ac:dyDescent="0.25"/>
    <row r="14" spans="1:4" ht="27.75" customHeight="1" x14ac:dyDescent="0.25">
      <c r="A14" s="16"/>
      <c r="B14" s="107" t="s">
        <v>168</v>
      </c>
      <c r="C14" s="107"/>
      <c r="D14" s="16"/>
    </row>
    <row r="15" spans="1:4" ht="25.5" customHeight="1" x14ac:dyDescent="0.25">
      <c r="A15" s="16"/>
      <c r="B15" s="109" t="s">
        <v>169</v>
      </c>
      <c r="C15" s="109"/>
    </row>
    <row r="16" spans="1:4" ht="25.5" customHeight="1" x14ac:dyDescent="0.25">
      <c r="A16" s="16"/>
      <c r="B16" s="110" t="s">
        <v>170</v>
      </c>
      <c r="C16" s="110"/>
    </row>
    <row r="17" spans="1:4" ht="25.5" customHeight="1" x14ac:dyDescent="0.25">
      <c r="A17" s="16"/>
      <c r="B17" s="109" t="s">
        <v>171</v>
      </c>
      <c r="C17" s="109"/>
    </row>
    <row r="18" spans="1:4" ht="25.5" customHeight="1" x14ac:dyDescent="0.25">
      <c r="A18" s="16"/>
      <c r="B18" s="110" t="s">
        <v>172</v>
      </c>
      <c r="C18" s="110"/>
    </row>
    <row r="19" spans="1:4" ht="25.5" customHeight="1" x14ac:dyDescent="0.25">
      <c r="A19" s="16"/>
      <c r="B19" s="109" t="s">
        <v>173</v>
      </c>
      <c r="C19" s="109"/>
    </row>
    <row r="20" spans="1:4" ht="25.5" customHeight="1" x14ac:dyDescent="0.25">
      <c r="A20" s="16"/>
      <c r="B20" s="110" t="s">
        <v>174</v>
      </c>
      <c r="C20" s="110"/>
    </row>
    <row r="21" spans="1:4" ht="25.5" customHeight="1" x14ac:dyDescent="0.25">
      <c r="A21" s="16"/>
      <c r="B21" s="109" t="s">
        <v>175</v>
      </c>
      <c r="C21" s="109"/>
    </row>
    <row r="22" spans="1:4" ht="25.5" customHeight="1" x14ac:dyDescent="0.25">
      <c r="A22" s="16"/>
      <c r="B22" s="110" t="s">
        <v>176</v>
      </c>
      <c r="C22" s="110"/>
    </row>
    <row r="23" spans="1:4" ht="7.5" customHeight="1" x14ac:dyDescent="0.25"/>
    <row r="24" spans="1:4" ht="27.75" customHeight="1" x14ac:dyDescent="0.25">
      <c r="A24" s="16"/>
      <c r="B24" s="107" t="s">
        <v>177</v>
      </c>
      <c r="C24" s="107"/>
      <c r="D24" s="16"/>
    </row>
    <row r="25" spans="1:4" ht="30" customHeight="1" x14ac:dyDescent="0.25">
      <c r="A25" s="16"/>
      <c r="B25" s="96" t="s">
        <v>178</v>
      </c>
      <c r="C25" s="97" t="s">
        <v>179</v>
      </c>
    </row>
    <row r="26" spans="1:4" ht="30" customHeight="1" x14ac:dyDescent="0.25">
      <c r="A26" s="16"/>
      <c r="B26" s="96" t="s">
        <v>180</v>
      </c>
      <c r="C26" s="97" t="s">
        <v>181</v>
      </c>
    </row>
    <row r="27" spans="1:4" ht="30" customHeight="1" x14ac:dyDescent="0.25">
      <c r="A27" s="16"/>
      <c r="B27" s="96" t="s">
        <v>182</v>
      </c>
      <c r="C27" s="97" t="s">
        <v>183</v>
      </c>
    </row>
    <row r="28" spans="1:4" ht="30" customHeight="1" x14ac:dyDescent="0.25">
      <c r="A28" s="16"/>
      <c r="B28" s="96" t="s">
        <v>184</v>
      </c>
      <c r="C28" s="97" t="s">
        <v>185</v>
      </c>
    </row>
    <row r="29" spans="1:4" ht="30" customHeight="1" x14ac:dyDescent="0.25">
      <c r="A29" s="16"/>
      <c r="B29" s="96" t="s">
        <v>186</v>
      </c>
      <c r="C29" s="97" t="s">
        <v>187</v>
      </c>
    </row>
    <row r="30" spans="1:4" ht="7.5" customHeight="1" x14ac:dyDescent="0.25"/>
    <row r="31" spans="1:4" ht="27.75" customHeight="1" x14ac:dyDescent="0.25">
      <c r="A31" s="16"/>
      <c r="B31" s="107" t="s">
        <v>188</v>
      </c>
      <c r="C31" s="107"/>
      <c r="D31" s="16"/>
    </row>
    <row r="32" spans="1:4" ht="27.75" customHeight="1" x14ac:dyDescent="0.25">
      <c r="A32" s="16"/>
      <c r="B32" s="111" t="s">
        <v>189</v>
      </c>
      <c r="C32" s="111"/>
    </row>
    <row r="33" spans="1:3" ht="27.75" customHeight="1" x14ac:dyDescent="0.25">
      <c r="A33" s="16"/>
      <c r="B33" s="111" t="s">
        <v>190</v>
      </c>
      <c r="C33" s="111"/>
    </row>
    <row r="34" spans="1:3" ht="27.75" customHeight="1" x14ac:dyDescent="0.25">
      <c r="A34" s="16"/>
      <c r="B34" s="111" t="s">
        <v>191</v>
      </c>
      <c r="C34" s="111"/>
    </row>
    <row r="35" spans="1:3" ht="27.75" customHeight="1" x14ac:dyDescent="0.25">
      <c r="A35" s="16"/>
      <c r="B35" s="111" t="s">
        <v>192</v>
      </c>
      <c r="C35" s="111"/>
    </row>
    <row r="36" spans="1:3" ht="27.75" customHeight="1" x14ac:dyDescent="0.25">
      <c r="A36" s="16"/>
      <c r="B36" s="111" t="s">
        <v>193</v>
      </c>
      <c r="C36" s="111"/>
    </row>
    <row r="37" spans="1:3" ht="27.75" customHeight="1" x14ac:dyDescent="0.25">
      <c r="A37" s="16"/>
      <c r="B37" s="111" t="s">
        <v>194</v>
      </c>
      <c r="C37" s="111"/>
    </row>
    <row r="38" spans="1:3" ht="27.75" customHeight="1" x14ac:dyDescent="0.25">
      <c r="A38" s="16"/>
      <c r="B38" s="111" t="s">
        <v>195</v>
      </c>
      <c r="C38" s="111"/>
    </row>
    <row r="40" spans="1:3" ht="36" customHeight="1" x14ac:dyDescent="0.25">
      <c r="A40" s="16"/>
      <c r="B40" s="112" t="s">
        <v>196</v>
      </c>
      <c r="C40" s="112"/>
    </row>
  </sheetData>
  <mergeCells count="24">
    <mergeCell ref="B36:C36"/>
    <mergeCell ref="B37:C37"/>
    <mergeCell ref="B38:C38"/>
    <mergeCell ref="B40:C40"/>
    <mergeCell ref="B31:C31"/>
    <mergeCell ref="B32:C32"/>
    <mergeCell ref="B33:C33"/>
    <mergeCell ref="B34:C34"/>
    <mergeCell ref="B35:C35"/>
    <mergeCell ref="B19:C19"/>
    <mergeCell ref="B20:C20"/>
    <mergeCell ref="B21:C21"/>
    <mergeCell ref="B22:C22"/>
    <mergeCell ref="B24:C24"/>
    <mergeCell ref="B14:C14"/>
    <mergeCell ref="B15:C15"/>
    <mergeCell ref="B16:C16"/>
    <mergeCell ref="B17:C17"/>
    <mergeCell ref="B18:C18"/>
    <mergeCell ref="A2:D2"/>
    <mergeCell ref="A3:D3"/>
    <mergeCell ref="B5:C5"/>
    <mergeCell ref="B6:C6"/>
    <mergeCell ref="B8:C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Kassenbericht</vt:lpstr>
      <vt:lpstr>Kassenbuch</vt:lpstr>
      <vt:lpstr>Monatsauswertung</vt:lpstr>
      <vt:lpstr>Hinweise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0</cp:revision>
  <dcterms:created xsi:type="dcterms:W3CDTF">2026-10-15T13:25:58Z</dcterms:created>
  <dcterms:modified xsi:type="dcterms:W3CDTF">2026-10-17T16:53:38Z</dcterms:modified>
  <dc:language>en-US</dc:language>
</cp:coreProperties>
</file>