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EF08D058-1DDB-46DB-BC32-72D912DA49A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leitungsrechnung" sheetId="1" r:id="rId1"/>
    <sheet name="Anleitung" sheetId="2" r:id="rId2"/>
  </sheets>
  <definedNames>
    <definedName name="_xlnm.Print_Area" localSheetId="1">Anleitung!$A$1:$C$30</definedName>
    <definedName name="_xlnm.Print_Area" localSheetId="0">Überleitungsrechnung!$A$1:$I$50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8" i="1" l="1"/>
  <c r="E32" i="1"/>
  <c r="D14" i="1" s="1"/>
  <c r="E31" i="1"/>
  <c r="E33" i="1" s="1"/>
  <c r="C43" i="1" l="1"/>
  <c r="F14" i="1"/>
  <c r="C45" i="1"/>
  <c r="C44" i="1"/>
  <c r="G37" i="1"/>
  <c r="G38" i="1" s="1"/>
  <c r="B14" i="1"/>
  <c r="C46" i="1" l="1"/>
  <c r="E46" i="1" s="1"/>
</calcChain>
</file>

<file path=xl/sharedStrings.xml><?xml version="1.0" encoding="utf-8"?>
<sst xmlns="http://schemas.openxmlformats.org/spreadsheetml/2006/main" count="114" uniqueCount="98">
  <si>
    <t>Überleitungsrechnung</t>
  </si>
  <si>
    <t>EÜR  →  BILANZ</t>
  </si>
  <si>
    <t>Überleitung von der Einnahmen-Überschuss-Rechnung (§ 4 Abs. 3 EStG) zum Betriebsvermögensvergleich (§ 4 Abs. 1 EStG) · Ermittlung des Übergangsgewinns / -verlusts</t>
  </si>
  <si>
    <t>UNTERNEHMENSANGABEN</t>
  </si>
  <si>
    <t>UNTERNEHMEN</t>
  </si>
  <si>
    <t>STEUERNUMMER</t>
  </si>
  <si>
    <t>ERSTELLT VON / AM</t>
  </si>
  <si>
    <t>Havelmann &amp; Söhne e.K.</t>
  </si>
  <si>
    <t>27/815/49302</t>
  </si>
  <si>
    <t>T. Havelmann · 12.02.2026</t>
  </si>
  <si>
    <t>ANSCHRIFT</t>
  </si>
  <si>
    <t>WIRTSCHAFTSJAHR</t>
  </si>
  <si>
    <t>STICHTAG WECHSEL · METHODE</t>
  </si>
  <si>
    <t>Kontorstraße 14, 20095 Musterstadt</t>
  </si>
  <si>
    <t>2026</t>
  </si>
  <si>
    <t>01.01.2026 · EÜR → Bilanz</t>
  </si>
  <si>
    <t>KENNZAHLEN DER ÜBERLEITUNG</t>
  </si>
  <si>
    <t>SUMME ZURECHNUNGEN (+)</t>
  </si>
  <si>
    <t>SUMME ABRECHNUNGEN (−)</t>
  </si>
  <si>
    <t>ÜBERGANGSGEWINN / -VERLUST</t>
  </si>
  <si>
    <t>KORREKTURPOSITIONEN · ZU- UND ABRECHNUNGEN ZUM ÜBERGANGSSTICHTAG</t>
  </si>
  <si>
    <t>Nr.</t>
  </si>
  <si>
    <t>Bilanzposition / Sachverhalt</t>
  </si>
  <si>
    <t>Art der Korrektur</t>
  </si>
  <si>
    <t>Betrag (EUR)</t>
  </si>
  <si>
    <t>Beleg / Ref.</t>
  </si>
  <si>
    <t>Erläuterung</t>
  </si>
  <si>
    <t>Status</t>
  </si>
  <si>
    <t>Warenbestand / Vorräte zum Stichtag</t>
  </si>
  <si>
    <t>Zurechnung</t>
  </si>
  <si>
    <t>INV-2512</t>
  </si>
  <si>
    <t>Schlussinventur 31.12.2025; unter EÜR als Aufwand gebucht, nun zu aktivieren</t>
  </si>
  <si>
    <t>Erledigt</t>
  </si>
  <si>
    <t>Forderungen aus Lieferungen und Leistungen (netto)</t>
  </si>
  <si>
    <t>DEB-1187</t>
  </si>
  <si>
    <t>Ausgangsrechnungen Dez. 2025, Zahlung Jan. 2026 – noch nicht als Ertrag erfasst</t>
  </si>
  <si>
    <t>Sonstige Forderungen</t>
  </si>
  <si>
    <t>SF-0043</t>
  </si>
  <si>
    <t>Rückvergütung Energieabschlag, wirtschaftlich dem Jahr 2025 zuzuordnen</t>
  </si>
  <si>
    <t>Aktive Rechnungsabgrenzung (ARAP)</t>
  </si>
  <si>
    <t>ARAP-07</t>
  </si>
  <si>
    <t>Vorausgezahlter Wartungsvertrag 01–06/2026, Zahlung im Dez. 2025</t>
  </si>
  <si>
    <t>In Prüfung</t>
  </si>
  <si>
    <t>Geleistete Anzahlungen</t>
  </si>
  <si>
    <t>AZ-3390</t>
  </si>
  <si>
    <t>Anzahlung auf Wareneingang, Lieferung erst im Wirtschaftsjahr 2026</t>
  </si>
  <si>
    <t>Verbindlichkeiten aus Lieferungen und Leistungen (netto)</t>
  </si>
  <si>
    <t>Abrechnung</t>
  </si>
  <si>
    <t>KRE-2204</t>
  </si>
  <si>
    <t>Eingangsrechnungen Dez. 2025 noch offen, bislang nicht als Aufwand erfasst</t>
  </si>
  <si>
    <t>Sonstige Verbindlichkeiten</t>
  </si>
  <si>
    <t>SV-0088</t>
  </si>
  <si>
    <t>Abzuführende Beiträge, wirtschaftlich dem Jahr 2025 zuzuordnen</t>
  </si>
  <si>
    <t>Rückstellungen</t>
  </si>
  <si>
    <t>RST-14</t>
  </si>
  <si>
    <t>Abschluss- und Prüfungskosten sowie Urlaubsrückstellung zum Stichtag</t>
  </si>
  <si>
    <t>Passive Rechnungsabgrenzung (PRAP)</t>
  </si>
  <si>
    <t>PRAP-03</t>
  </si>
  <si>
    <t>Im Voraus vereinnahmtes Serviceentgelt mit Leistungszeitraum 2026</t>
  </si>
  <si>
    <t>Erhaltene Anzahlungen</t>
  </si>
  <si>
    <t>EAZ-521</t>
  </si>
  <si>
    <t>Kundenanzahlung für Auftrag mit Ausführung im Jahr 2026</t>
  </si>
  <si>
    <t>Summe Zurechnungen (+)</t>
  </si>
  <si>
    <t>Summe Abrechnungen (−)</t>
  </si>
  <si>
    <t>Übergangsgewinn / -verlust</t>
  </si>
  <si>
    <t>ERMITTLUNG DES STEUERLICHEN GEWINNS 2026</t>
  </si>
  <si>
    <t>Laufender Gewinn 2026 lt. Bilanz (vor Übergang)</t>
  </si>
  <si>
    <t>zzgl. Übergangsgewinn (bzw. abzgl. Übergangsverlust)</t>
  </si>
  <si>
    <t>Steuerlicher Gewinn 2026 (vor Verteilung)</t>
  </si>
  <si>
    <t>VERTEILUNG DES ÜBERGANGSGEWINNS · BILLIGKEITSREGELUNG (BIS ZU 3 JAHRE)</t>
  </si>
  <si>
    <t>VERTEILUNGSZEITRAUM (JAHRE)</t>
  </si>
  <si>
    <t>Nur bei Übergangsgewinn zulässig · ein Übergangsverlust ist voll im Wechseljahr zu erfassen</t>
  </si>
  <si>
    <t>Jahr</t>
  </si>
  <si>
    <t>Anzusetzender Anteil (EUR)</t>
  </si>
  <si>
    <t>Bemerkung</t>
  </si>
  <si>
    <t>1. Jahr</t>
  </si>
  <si>
    <t>2. Jahr (optional)</t>
  </si>
  <si>
    <t>3. Jahr (optional)</t>
  </si>
  <si>
    <t>Summe</t>
  </si>
  <si>
    <t>Hinterlegte Felder sind Eingabefelder.   Beträge stets positiv erfassen – die Spalte „Art der Korrektur" bestimmt das Vorzeichen.   Forderungen und Verbindlichkeiten netto ansetzen; Umsatzsteuer gesondert abgrenzen.   Die Vorlage dient der strukturierten Dokumentation und ersetzt keine steuerliche Beratung.</t>
  </si>
  <si>
    <t>Anleitung</t>
  </si>
  <si>
    <t>ÜBERLEITUNGSRECHNUNG EÜR → BILANZ</t>
  </si>
  <si>
    <t>Zweck der Vorlage</t>
  </si>
  <si>
    <t>Diese Arbeitsmappe dokumentiert den Übergang von der Einnahmen-Überschuss-Rechnung (EÜR, § 4 Abs. 3 EStG) zum Betriebsvermögensvergleich (Bilanz, § 4 Abs. 1 EStG). Beim Wechsel entsteht einmalig ein Übergangsgewinn oder -verlust, weil das Zufluss-/Abflussprinzip durch die periodengerechte Abgrenzung ersetzt wird. Die Vorlage ermittelt diesen Betrag strukturiert, prüfbar und nachvollziehbar.</t>
  </si>
  <si>
    <t>Wann ist die Überleitung nötig?</t>
  </si>
  <si>
    <t>Insbesondere bei Überschreiten der Schwellen nach § 141 AO (i. d. R. Umsatz über 600.000 € oder Gewinn über 60.000 €), bei Eintragung als Kaufmann/-frau oder bei einem Rechtsformwechsel (z. B. GmbH/UG).</t>
  </si>
  <si>
    <t>So gehen Sie vor</t>
  </si>
  <si>
    <t>1)  Kopfbereich ausfüllen: Unternehmen, Steuernummer, Wirtschaftsjahr und Stichtag des Wechsels.
2)  Je Position den Betrag stets positiv erfassen und unter „Art der Korrektur" Zurechnung (+) oder Abrechnung (−) wählen – das Vorzeichen wird automatisch berücksichtigt.
3)  In „Beleg / Ref." und „Erläuterung" Herkunft und Zeitraum vermerken (Belegnummer, OP-Liste, Berechnung).
4)  Über die Spalte „Status" den Bearbeitungsstand steuern; der Hinweisbalken wird erst grün, wenn keine Position mehr offen oder in Prüfung ist.
5)  Ergebnis ablesen: Übergangsgewinn/-verlust und steuerlicher Gewinn 2026 werden automatisch berechnet.</t>
  </si>
  <si>
    <t>Typische Zurechnungen (+)</t>
  </si>
  <si>
    <t>Warenbestand / Vorräte · Forderungen aus Lieferungen und Leistungen · sonstige Forderungen · aktive Rechnungsabgrenzung (ARAP) · geleistete Anzahlungen.</t>
  </si>
  <si>
    <t>Typische Abrechnungen (−)</t>
  </si>
  <si>
    <t>Verbindlichkeiten aus Lieferungen und Leistungen · sonstige Verbindlichkeiten · Rückstellungen · passive Rechnungsabgrenzung (PRAP) · erhaltene Anzahlungen.</t>
  </si>
  <si>
    <t>Umsatzsteuer</t>
  </si>
  <si>
    <t>Forderungen und Verbindlichkeiten werden in der Regel netto angesetzt; die enthaltene Umsatz- bzw. Vorsteuer wird gesondert periodengerecht abgegrenzt. Bei einem Wechsel von Ist- zu Soll-Versteuerung den Stichtag in der Erläuterung festhalten.</t>
  </si>
  <si>
    <t>Verteilung des Übergangsgewinns</t>
  </si>
  <si>
    <t>Ein Übergangsgewinn kann aus Billigkeitsgründen gleichmäßig auf bis zu drei Jahre verteilt werden. Den Verteilungszeitraum (1–3 Jahre) im entsprechenden Feld wählen; ein Übergangsverlust ist dagegen vollständig im Jahr des Wechsels zu berücksichtigen.</t>
  </si>
  <si>
    <t>Hinweis</t>
  </si>
  <si>
    <t>Die Vorlage unterstützt eine nachvollziehbare, GoBD-orientierte Dokumentation, ersetzt jedoch keine steuerliche Beratung und garantiert keine Rechtssicherheit. Datei versionssicher speichern (Dateiname mit Datum) und die finale Fassung bei Bedarf als PDF sichern.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</si>
</sst>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\(#,##0.00&quot; €)&quot;"/>
    <numFmt numFmtId="165" formatCode="#,##0.00&quot; €&quot;;\(#,##0.00&quot; €)&quot;;\–"/>
  </numFmts>
  <fonts count="30" x14ac:knownFonts="1">
    <font>
      <sz val="11"/>
      <color theme="1"/>
      <name val="Calibri"/>
      <family val="2"/>
      <charset val="1"/>
    </font>
    <font>
      <b/>
      <sz val="26"/>
      <color rgb="FF1F2328"/>
      <name val="Calibri"/>
      <charset val="1"/>
    </font>
    <font>
      <b/>
      <sz val="11"/>
      <color rgb="FF9C7A3C"/>
      <name val="Calibri"/>
      <charset val="1"/>
    </font>
    <font>
      <sz val="10"/>
      <color rgb="FF8A8F94"/>
      <name val="Calibri"/>
      <charset val="1"/>
    </font>
    <font>
      <b/>
      <sz val="10.5"/>
      <color rgb="FF1F2328"/>
      <name val="Calibri"/>
      <charset val="1"/>
    </font>
    <font>
      <b/>
      <sz val="8"/>
      <color rgb="FF8A8F94"/>
      <name val="Calibri"/>
      <charset val="1"/>
    </font>
    <font>
      <sz val="11"/>
      <color rgb="FF1F2328"/>
      <name val="Calibri"/>
      <charset val="1"/>
    </font>
    <font>
      <b/>
      <sz val="8"/>
      <color rgb="FF9C7A3C"/>
      <name val="Calibri"/>
      <charset val="1"/>
    </font>
    <font>
      <b/>
      <sz val="20"/>
      <color rgb="FF1F2328"/>
      <name val="Calibri"/>
      <charset val="1"/>
    </font>
    <font>
      <b/>
      <sz val="20"/>
      <color rgb="FF9C7A3C"/>
      <name val="Calibri"/>
      <charset val="1"/>
    </font>
    <font>
      <b/>
      <sz val="8.5"/>
      <color rgb="FF1F2328"/>
      <name val="Calibri"/>
      <charset val="1"/>
    </font>
    <font>
      <sz val="9"/>
      <color rgb="FF8A8F94"/>
      <name val="Calibri"/>
      <charset val="1"/>
    </font>
    <font>
      <sz val="10"/>
      <color rgb="FF1F2328"/>
      <name val="Calibri"/>
      <charset val="1"/>
    </font>
    <font>
      <b/>
      <sz val="9.5"/>
      <color rgb="FF4E6A5A"/>
      <name val="Calibri"/>
      <charset val="1"/>
    </font>
    <font>
      <sz val="9.5"/>
      <color rgb="FF8A8F94"/>
      <name val="Calibri"/>
      <charset val="1"/>
    </font>
    <font>
      <sz val="9"/>
      <color rgb="FF3A4047"/>
      <name val="Calibri"/>
      <charset val="1"/>
    </font>
    <font>
      <b/>
      <sz val="9"/>
      <color rgb="FF1F2328"/>
      <name val="Calibri"/>
      <charset val="1"/>
    </font>
    <font>
      <b/>
      <sz val="9.5"/>
      <color rgb="FF9A5B44"/>
      <name val="Calibri"/>
      <charset val="1"/>
    </font>
    <font>
      <b/>
      <sz val="9.5"/>
      <color rgb="FF1F2328"/>
      <name val="Calibri"/>
      <charset val="1"/>
    </font>
    <font>
      <b/>
      <sz val="10"/>
      <color rgb="FF1F2328"/>
      <name val="Calibri"/>
      <charset val="1"/>
    </font>
    <font>
      <b/>
      <sz val="12"/>
      <color rgb="FF9C7A3C"/>
      <name val="Calibri"/>
      <charset val="1"/>
    </font>
    <font>
      <sz val="10.5"/>
      <color rgb="FF1F2328"/>
      <name val="Calibri"/>
      <charset val="1"/>
    </font>
    <font>
      <b/>
      <sz val="11"/>
      <color rgb="FF1F2328"/>
      <name val="Calibri"/>
      <charset val="1"/>
    </font>
    <font>
      <b/>
      <sz val="12"/>
      <color rgb="FF1F2328"/>
      <name val="Calibri"/>
      <charset val="1"/>
    </font>
    <font>
      <b/>
      <sz val="9"/>
      <color rgb="FF4E6A5A"/>
      <name val="Calibri"/>
      <charset val="1"/>
    </font>
    <font>
      <b/>
      <sz val="10"/>
      <color rgb="FF8A6A2A"/>
      <name val="Calibri"/>
      <charset val="1"/>
    </font>
    <font>
      <i/>
      <sz val="8.5"/>
      <color rgb="FF8A8F94"/>
      <name val="Calibri"/>
      <charset val="1"/>
    </font>
    <font>
      <b/>
      <sz val="24"/>
      <color rgb="FF1F2328"/>
      <name val="Calibri"/>
      <charset val="1"/>
    </font>
    <font>
      <b/>
      <sz val="10"/>
      <color rgb="FF9C7A3C"/>
      <name val="Calibri"/>
      <charset val="1"/>
    </font>
    <font>
      <sz val="10"/>
      <color rgb="FF3A4047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9C7A3C"/>
        <bgColor rgb="FF8A6A2A"/>
      </patternFill>
    </fill>
    <fill>
      <patternFill patternType="solid">
        <fgColor rgb="FFFBF7EE"/>
        <bgColor rgb="FFF7F7F3"/>
      </patternFill>
    </fill>
    <fill>
      <patternFill patternType="solid">
        <fgColor rgb="FFF7F7F3"/>
        <bgColor rgb="FFFBF7EE"/>
      </patternFill>
    </fill>
    <fill>
      <patternFill patternType="solid">
        <fgColor rgb="FFF0E9D8"/>
        <bgColor rgb="FFF3EDDD"/>
      </patternFill>
    </fill>
    <fill>
      <patternFill patternType="solid">
        <fgColor rgb="FFF3EDDD"/>
        <bgColor rgb="FFF3EBE6"/>
      </patternFill>
    </fill>
  </fills>
  <borders count="11">
    <border>
      <left/>
      <right/>
      <top/>
      <bottom/>
      <diagonal/>
    </border>
    <border>
      <left/>
      <right/>
      <top style="medium">
        <color rgb="FF9C7A3C"/>
      </top>
      <bottom/>
      <diagonal/>
    </border>
    <border>
      <left/>
      <right/>
      <top/>
      <bottom style="thin">
        <color rgb="FF1F2328"/>
      </bottom>
      <diagonal/>
    </border>
    <border>
      <left/>
      <right/>
      <top/>
      <bottom style="thin">
        <color rgb="FFC7C7BF"/>
      </bottom>
      <diagonal/>
    </border>
    <border>
      <left/>
      <right/>
      <top style="thin">
        <color rgb="FFC7C7BF"/>
      </top>
      <bottom/>
      <diagonal/>
    </border>
    <border>
      <left/>
      <right/>
      <top style="thin">
        <color rgb="FF9C7A3C"/>
      </top>
      <bottom/>
      <diagonal/>
    </border>
    <border>
      <left/>
      <right/>
      <top/>
      <bottom style="medium">
        <color rgb="FF1F2328"/>
      </bottom>
      <diagonal/>
    </border>
    <border>
      <left/>
      <right/>
      <top/>
      <bottom style="thin">
        <color rgb="FFE4E4DE"/>
      </bottom>
      <diagonal/>
    </border>
    <border>
      <left/>
      <right/>
      <top style="thin">
        <color rgb="FF1F2328"/>
      </top>
      <bottom/>
      <diagonal/>
    </border>
    <border>
      <left/>
      <right/>
      <top style="thin">
        <color rgb="FFE4E4DE"/>
      </top>
      <bottom/>
      <diagonal/>
    </border>
    <border>
      <left/>
      <right/>
      <top style="thin">
        <color rgb="FFC7C7BF"/>
      </top>
      <bottom style="thin">
        <color rgb="FFC7C7B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1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164" fontId="9" fillId="5" borderId="0" xfId="0" applyNumberFormat="1" applyFont="1" applyFill="1" applyAlignment="1">
      <alignment horizontal="left" vertical="center" indent="1"/>
    </xf>
    <xf numFmtId="164" fontId="8" fillId="4" borderId="0" xfId="0" applyNumberFormat="1" applyFont="1" applyFill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5" fillId="4" borderId="4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0" fillId="2" borderId="0" xfId="0" applyFill="1"/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8" xfId="0" applyBorder="1"/>
    <xf numFmtId="164" fontId="4" fillId="0" borderId="8" xfId="0" applyNumberFormat="1" applyFont="1" applyBorder="1" applyAlignment="1">
      <alignment horizontal="right" vertical="center" wrapText="1"/>
    </xf>
    <xf numFmtId="0" fontId="0" fillId="0" borderId="9" xfId="0" applyBorder="1"/>
    <xf numFmtId="164" fontId="4" fillId="0" borderId="9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" fontId="23" fillId="3" borderId="3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" fontId="19" fillId="0" borderId="7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9" fillId="0" borderId="0" xfId="0" applyFont="1" applyAlignment="1">
      <alignment horizontal="left" vertical="top" wrapText="1"/>
    </xf>
    <xf numFmtId="0" fontId="21" fillId="0" borderId="9" xfId="0" applyFont="1" applyBorder="1" applyAlignment="1">
      <alignment horizontal="left" vertical="center" wrapText="1" indent="1"/>
    </xf>
    <xf numFmtId="164" fontId="4" fillId="3" borderId="9" xfId="0" applyNumberFormat="1" applyFont="1" applyFill="1" applyBorder="1" applyAlignment="1">
      <alignment horizontal="right" vertical="center" wrapText="1" indent="1"/>
    </xf>
    <xf numFmtId="164" fontId="4" fillId="0" borderId="9" xfId="0" applyNumberFormat="1" applyFont="1" applyBorder="1" applyAlignment="1">
      <alignment horizontal="right" vertical="center" wrapText="1" indent="1"/>
    </xf>
    <xf numFmtId="0" fontId="22" fillId="0" borderId="1" xfId="0" applyFont="1" applyBorder="1" applyAlignment="1">
      <alignment horizontal="left" vertical="center" wrapText="1" indent="1"/>
    </xf>
    <xf numFmtId="164" fontId="20" fillId="0" borderId="1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0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 indent="1"/>
    </xf>
    <xf numFmtId="164" fontId="12" fillId="0" borderId="7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 wrapText="1" indent="1"/>
    </xf>
    <xf numFmtId="164" fontId="19" fillId="0" borderId="8" xfId="0" applyNumberFormat="1" applyFont="1" applyBorder="1" applyAlignment="1">
      <alignment horizontal="right" vertical="center" wrapText="1"/>
    </xf>
    <xf numFmtId="0" fontId="24" fillId="0" borderId="8" xfId="0" applyFont="1" applyBorder="1" applyAlignment="1">
      <alignment horizontal="left" vertical="center" wrapText="1" indent="1"/>
    </xf>
    <xf numFmtId="0" fontId="25" fillId="6" borderId="10" xfId="0" applyFont="1" applyFill="1" applyBorder="1" applyAlignment="1">
      <alignment horizontal="left" vertical="center" indent="1"/>
    </xf>
    <xf numFmtId="0" fontId="26" fillId="0" borderId="0" xfId="0" applyFont="1" applyAlignment="1">
      <alignment horizontal="left" vertical="top" wrapText="1"/>
    </xf>
  </cellXfs>
  <cellStyles count="1">
    <cellStyle name="Standard" xfId="0" builtinId="0"/>
  </cellStyles>
  <dxfs count="5">
    <dxf>
      <font>
        <b/>
        <sz val="9"/>
        <color rgb="FF9A4A3A"/>
        <name val="Calibri"/>
        <charset val="1"/>
      </font>
      <fill>
        <patternFill>
          <bgColor rgb="FFF1E7E4"/>
        </patternFill>
      </fill>
    </dxf>
    <dxf>
      <font>
        <b/>
        <sz val="9"/>
        <color rgb="FF8A6A2A"/>
        <name val="Calibri"/>
        <charset val="1"/>
      </font>
      <fill>
        <patternFill>
          <bgColor rgb="FFF3EDDD"/>
        </patternFill>
      </fill>
    </dxf>
    <dxf>
      <font>
        <b/>
        <sz val="9"/>
        <color rgb="FF4E6A5A"/>
        <name val="Calibri"/>
        <charset val="1"/>
      </font>
      <fill>
        <patternFill>
          <bgColor rgb="FFEDF1EC"/>
        </patternFill>
      </fill>
    </dxf>
    <dxf>
      <font>
        <b/>
        <sz val="9"/>
        <color rgb="FF9A5B44"/>
        <name val="Calibri"/>
        <charset val="1"/>
      </font>
      <fill>
        <patternFill>
          <bgColor rgb="FFF3EBE6"/>
        </patternFill>
      </fill>
    </dxf>
    <dxf>
      <font>
        <b/>
        <sz val="10"/>
        <color rgb="FF4E6A5A"/>
        <name val="Calibri"/>
        <charset val="1"/>
      </font>
      <fill>
        <patternFill>
          <bgColor rgb="FFEDF1EC"/>
        </patternFill>
      </fill>
    </dxf>
  </dxfs>
  <tableStyles count="0" defaultTableStyle="TableStyleMedium2" defaultPivotStyle="PivotStyleLight16"/>
  <colors>
    <indexedColors>
      <rgbColor rgb="FF000000"/>
      <rgbColor rgb="FFF7F7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A2A"/>
      <rgbColor rgb="FF800080"/>
      <rgbColor rgb="FF008080"/>
      <rgbColor rgb="FFC7C7BF"/>
      <rgbColor rgb="FF9C7A3C"/>
      <rgbColor rgb="FF9999FF"/>
      <rgbColor rgb="FF9A4A3A"/>
      <rgbColor rgb="FFFBF7EE"/>
      <rgbColor rgb="FFEDF1EC"/>
      <rgbColor rgb="FF660066"/>
      <rgbColor rgb="FFFF8080"/>
      <rgbColor rgb="FF0066CC"/>
      <rgbColor rgb="FFE4E4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EBE6"/>
      <rgbColor rgb="FFF3EDDD"/>
      <rgbColor rgb="FFF0E9D8"/>
      <rgbColor rgb="FF99CCFF"/>
      <rgbColor rgb="FFFF99CC"/>
      <rgbColor rgb="FFCC99FF"/>
      <rgbColor rgb="FFF1E7E4"/>
      <rgbColor rgb="FF3366FF"/>
      <rgbColor rgb="FF33CCCC"/>
      <rgbColor rgb="FF99CC00"/>
      <rgbColor rgb="FFFFCC00"/>
      <rgbColor rgb="FFFF9900"/>
      <rgbColor rgb="FFFF6600"/>
      <rgbColor rgb="FF4E6A5A"/>
      <rgbColor rgb="FF8A8F94"/>
      <rgbColor rgb="FF003366"/>
      <rgbColor rgb="FF339966"/>
      <rgbColor rgb="FF003300"/>
      <rgbColor rgb="FF1F2328"/>
      <rgbColor rgb="FF993300"/>
      <rgbColor rgb="FF9A5B44"/>
      <rgbColor rgb="FF333399"/>
      <rgbColor rgb="FF3A40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tabSelected="1" zoomScaleNormal="100" workbookViewId="0">
      <pane ySplit="17" topLeftCell="A18" activePane="bottomLeft" state="frozen"/>
      <selection pane="bottomLeft" activeCell="M35" sqref="M35"/>
    </sheetView>
  </sheetViews>
  <sheetFormatPr baseColWidth="10" defaultColWidth="8.7109375" defaultRowHeight="15" x14ac:dyDescent="0.25"/>
  <cols>
    <col min="1" max="1" width="3" customWidth="1"/>
    <col min="2" max="2" width="6.42578125" bestFit="1" customWidth="1"/>
    <col min="3" max="3" width="31.5703125" bestFit="1" customWidth="1"/>
    <col min="4" max="4" width="12.42578125" bestFit="1" customWidth="1"/>
    <col min="5" max="5" width="11.85546875" bestFit="1" customWidth="1"/>
    <col min="6" max="6" width="8.5703125" bestFit="1" customWidth="1"/>
    <col min="7" max="7" width="33" customWidth="1"/>
    <col min="8" max="8" width="8.140625" bestFit="1" customWidth="1"/>
    <col min="9" max="9" width="3" customWidth="1"/>
  </cols>
  <sheetData>
    <row r="1" spans="1:8" ht="9.75" customHeight="1" x14ac:dyDescent="0.25"/>
    <row r="2" spans="1:8" ht="33.75" customHeight="1" x14ac:dyDescent="0.25">
      <c r="B2" s="14" t="s">
        <v>0</v>
      </c>
      <c r="C2" s="14"/>
      <c r="D2" s="14"/>
      <c r="E2" s="14"/>
      <c r="F2" s="13" t="s">
        <v>1</v>
      </c>
      <c r="G2" s="13"/>
      <c r="H2" s="13"/>
    </row>
    <row r="3" spans="1:8" ht="15.75" customHeight="1" x14ac:dyDescent="0.25">
      <c r="B3" s="12" t="s">
        <v>2</v>
      </c>
      <c r="C3" s="12"/>
      <c r="D3" s="12"/>
      <c r="E3" s="12"/>
      <c r="F3" s="12"/>
      <c r="G3" s="12"/>
      <c r="H3" s="12"/>
    </row>
    <row r="4" spans="1:8" ht="3.75" customHeight="1" x14ac:dyDescent="0.25">
      <c r="B4" s="11"/>
      <c r="C4" s="11"/>
      <c r="D4" s="11"/>
      <c r="E4" s="11"/>
      <c r="F4" s="11"/>
      <c r="G4" s="11"/>
      <c r="H4" s="11"/>
    </row>
    <row r="5" spans="1:8" ht="7.5" customHeight="1" x14ac:dyDescent="0.25"/>
    <row r="6" spans="1:8" ht="19.5" customHeight="1" x14ac:dyDescent="0.25">
      <c r="A6" s="16"/>
      <c r="B6" s="10" t="s">
        <v>3</v>
      </c>
      <c r="C6" s="10"/>
      <c r="D6" s="10"/>
      <c r="E6" s="10"/>
      <c r="F6" s="10"/>
      <c r="G6" s="10"/>
      <c r="H6" s="10"/>
    </row>
    <row r="7" spans="1:8" ht="13.5" customHeight="1" x14ac:dyDescent="0.25">
      <c r="B7" s="9" t="s">
        <v>4</v>
      </c>
      <c r="C7" s="9"/>
      <c r="D7" s="9" t="s">
        <v>5</v>
      </c>
      <c r="E7" s="9"/>
      <c r="F7" s="9" t="s">
        <v>6</v>
      </c>
      <c r="G7" s="9"/>
      <c r="H7" s="9"/>
    </row>
    <row r="8" spans="1:8" ht="19.5" customHeight="1" x14ac:dyDescent="0.25">
      <c r="B8" s="8" t="s">
        <v>7</v>
      </c>
      <c r="C8" s="8"/>
      <c r="D8" s="8" t="s">
        <v>8</v>
      </c>
      <c r="E8" s="8"/>
      <c r="F8" s="8" t="s">
        <v>9</v>
      </c>
      <c r="G8" s="8"/>
      <c r="H8" s="8"/>
    </row>
    <row r="9" spans="1:8" ht="13.5" customHeight="1" x14ac:dyDescent="0.25">
      <c r="B9" s="9" t="s">
        <v>10</v>
      </c>
      <c r="C9" s="9"/>
      <c r="D9" s="9" t="s">
        <v>11</v>
      </c>
      <c r="E9" s="9"/>
      <c r="F9" s="9" t="s">
        <v>12</v>
      </c>
      <c r="G9" s="9"/>
      <c r="H9" s="9"/>
    </row>
    <row r="10" spans="1:8" ht="19.5" customHeight="1" x14ac:dyDescent="0.25">
      <c r="B10" s="8" t="s">
        <v>13</v>
      </c>
      <c r="C10" s="8"/>
      <c r="D10" s="8" t="s">
        <v>14</v>
      </c>
      <c r="E10" s="8"/>
      <c r="F10" s="8" t="s">
        <v>15</v>
      </c>
      <c r="G10" s="8"/>
      <c r="H10" s="8"/>
    </row>
    <row r="11" spans="1:8" ht="9.75" customHeight="1" x14ac:dyDescent="0.25"/>
    <row r="12" spans="1:8" ht="19.5" customHeight="1" x14ac:dyDescent="0.25">
      <c r="A12" s="16"/>
      <c r="B12" s="10" t="s">
        <v>16</v>
      </c>
      <c r="C12" s="10"/>
      <c r="D12" s="10"/>
      <c r="E12" s="10"/>
      <c r="F12" s="10"/>
      <c r="G12" s="10"/>
      <c r="H12" s="10"/>
    </row>
    <row r="13" spans="1:8" ht="15.75" customHeight="1" x14ac:dyDescent="0.25">
      <c r="B13" s="7" t="s">
        <v>17</v>
      </c>
      <c r="C13" s="7"/>
      <c r="D13" s="7" t="s">
        <v>18</v>
      </c>
      <c r="E13" s="7"/>
      <c r="F13" s="6" t="s">
        <v>19</v>
      </c>
      <c r="G13" s="6"/>
      <c r="H13" s="6"/>
    </row>
    <row r="14" spans="1:8" ht="39.75" customHeight="1" x14ac:dyDescent="0.25">
      <c r="B14" s="5">
        <f>E31</f>
        <v>61030</v>
      </c>
      <c r="C14" s="5"/>
      <c r="D14" s="5">
        <f>E32</f>
        <v>27210</v>
      </c>
      <c r="E14" s="5"/>
      <c r="F14" s="4">
        <f>E33</f>
        <v>33820</v>
      </c>
      <c r="G14" s="4"/>
      <c r="H14" s="4"/>
    </row>
    <row r="15" spans="1:8" ht="9.75" customHeight="1" x14ac:dyDescent="0.25"/>
    <row r="16" spans="1:8" ht="19.5" customHeight="1" x14ac:dyDescent="0.25">
      <c r="A16" s="16"/>
      <c r="B16" s="10" t="s">
        <v>20</v>
      </c>
      <c r="C16" s="10"/>
      <c r="D16" s="10"/>
      <c r="E16" s="10"/>
      <c r="F16" s="10"/>
      <c r="G16" s="10"/>
      <c r="H16" s="10"/>
    </row>
    <row r="17" spans="2:8" ht="24" customHeight="1" x14ac:dyDescent="0.25">
      <c r="B17" s="17" t="s">
        <v>21</v>
      </c>
      <c r="C17" s="18" t="s">
        <v>22</v>
      </c>
      <c r="D17" s="17" t="s">
        <v>23</v>
      </c>
      <c r="E17" s="19" t="s">
        <v>24</v>
      </c>
      <c r="F17" s="18" t="s">
        <v>25</v>
      </c>
      <c r="G17" s="18" t="s">
        <v>26</v>
      </c>
      <c r="H17" s="17" t="s">
        <v>27</v>
      </c>
    </row>
    <row r="18" spans="2:8" ht="33.75" customHeight="1" x14ac:dyDescent="0.25">
      <c r="B18" s="20">
        <v>1</v>
      </c>
      <c r="C18" s="21" t="s">
        <v>28</v>
      </c>
      <c r="D18" s="22" t="s">
        <v>29</v>
      </c>
      <c r="E18" s="23">
        <v>21350</v>
      </c>
      <c r="F18" s="24" t="s">
        <v>30</v>
      </c>
      <c r="G18" s="25" t="s">
        <v>31</v>
      </c>
      <c r="H18" s="26" t="s">
        <v>32</v>
      </c>
    </row>
    <row r="19" spans="2:8" ht="33.75" customHeight="1" x14ac:dyDescent="0.25">
      <c r="B19" s="20">
        <v>2</v>
      </c>
      <c r="C19" s="21" t="s">
        <v>33</v>
      </c>
      <c r="D19" s="22" t="s">
        <v>29</v>
      </c>
      <c r="E19" s="23">
        <v>31480</v>
      </c>
      <c r="F19" s="24" t="s">
        <v>34</v>
      </c>
      <c r="G19" s="25" t="s">
        <v>35</v>
      </c>
      <c r="H19" s="26" t="s">
        <v>32</v>
      </c>
    </row>
    <row r="20" spans="2:8" ht="33.75" customHeight="1" x14ac:dyDescent="0.25">
      <c r="B20" s="20">
        <v>3</v>
      </c>
      <c r="C20" s="21" t="s">
        <v>36</v>
      </c>
      <c r="D20" s="22" t="s">
        <v>29</v>
      </c>
      <c r="E20" s="23">
        <v>2150</v>
      </c>
      <c r="F20" s="24" t="s">
        <v>37</v>
      </c>
      <c r="G20" s="25" t="s">
        <v>38</v>
      </c>
      <c r="H20" s="26" t="s">
        <v>32</v>
      </c>
    </row>
    <row r="21" spans="2:8" ht="33.75" customHeight="1" x14ac:dyDescent="0.25">
      <c r="B21" s="20">
        <v>4</v>
      </c>
      <c r="C21" s="21" t="s">
        <v>39</v>
      </c>
      <c r="D21" s="22" t="s">
        <v>29</v>
      </c>
      <c r="E21" s="23">
        <v>1850</v>
      </c>
      <c r="F21" s="24" t="s">
        <v>40</v>
      </c>
      <c r="G21" s="25" t="s">
        <v>41</v>
      </c>
      <c r="H21" s="26" t="s">
        <v>42</v>
      </c>
    </row>
    <row r="22" spans="2:8" ht="33.75" customHeight="1" x14ac:dyDescent="0.25">
      <c r="B22" s="20">
        <v>5</v>
      </c>
      <c r="C22" s="21" t="s">
        <v>43</v>
      </c>
      <c r="D22" s="22" t="s">
        <v>29</v>
      </c>
      <c r="E22" s="23">
        <v>4200</v>
      </c>
      <c r="F22" s="24" t="s">
        <v>44</v>
      </c>
      <c r="G22" s="25" t="s">
        <v>45</v>
      </c>
      <c r="H22" s="26" t="s">
        <v>32</v>
      </c>
    </row>
    <row r="23" spans="2:8" ht="33.75" customHeight="1" x14ac:dyDescent="0.25">
      <c r="B23" s="20">
        <v>6</v>
      </c>
      <c r="C23" s="21" t="s">
        <v>46</v>
      </c>
      <c r="D23" s="27" t="s">
        <v>47</v>
      </c>
      <c r="E23" s="23">
        <v>14720</v>
      </c>
      <c r="F23" s="24" t="s">
        <v>48</v>
      </c>
      <c r="G23" s="25" t="s">
        <v>49</v>
      </c>
      <c r="H23" s="26" t="s">
        <v>32</v>
      </c>
    </row>
    <row r="24" spans="2:8" ht="33.75" customHeight="1" x14ac:dyDescent="0.25">
      <c r="B24" s="20">
        <v>7</v>
      </c>
      <c r="C24" s="21" t="s">
        <v>50</v>
      </c>
      <c r="D24" s="27" t="s">
        <v>47</v>
      </c>
      <c r="E24" s="23">
        <v>1240</v>
      </c>
      <c r="F24" s="24" t="s">
        <v>51</v>
      </c>
      <c r="G24" s="25" t="s">
        <v>52</v>
      </c>
      <c r="H24" s="26" t="s">
        <v>32</v>
      </c>
    </row>
    <row r="25" spans="2:8" ht="33.75" customHeight="1" x14ac:dyDescent="0.25">
      <c r="B25" s="20">
        <v>8</v>
      </c>
      <c r="C25" s="21" t="s">
        <v>53</v>
      </c>
      <c r="D25" s="27" t="s">
        <v>47</v>
      </c>
      <c r="E25" s="23">
        <v>6800</v>
      </c>
      <c r="F25" s="24" t="s">
        <v>54</v>
      </c>
      <c r="G25" s="25" t="s">
        <v>55</v>
      </c>
      <c r="H25" s="26" t="s">
        <v>42</v>
      </c>
    </row>
    <row r="26" spans="2:8" ht="33.75" customHeight="1" x14ac:dyDescent="0.25">
      <c r="B26" s="20">
        <v>9</v>
      </c>
      <c r="C26" s="21" t="s">
        <v>56</v>
      </c>
      <c r="D26" s="27" t="s">
        <v>47</v>
      </c>
      <c r="E26" s="23">
        <v>950</v>
      </c>
      <c r="F26" s="24" t="s">
        <v>57</v>
      </c>
      <c r="G26" s="25" t="s">
        <v>58</v>
      </c>
      <c r="H26" s="26" t="s">
        <v>32</v>
      </c>
    </row>
    <row r="27" spans="2:8" ht="33.75" customHeight="1" x14ac:dyDescent="0.25">
      <c r="B27" s="20">
        <v>10</v>
      </c>
      <c r="C27" s="21" t="s">
        <v>59</v>
      </c>
      <c r="D27" s="27" t="s">
        <v>47</v>
      </c>
      <c r="E27" s="23">
        <v>3500</v>
      </c>
      <c r="F27" s="24" t="s">
        <v>60</v>
      </c>
      <c r="G27" s="25" t="s">
        <v>61</v>
      </c>
      <c r="H27" s="26" t="s">
        <v>32</v>
      </c>
    </row>
    <row r="28" spans="2:8" ht="25.5" customHeight="1" x14ac:dyDescent="0.25">
      <c r="B28" s="20">
        <v>11</v>
      </c>
      <c r="C28" s="21"/>
      <c r="D28" s="28"/>
      <c r="E28" s="23"/>
      <c r="F28" s="29"/>
      <c r="G28" s="21"/>
      <c r="H28" s="29"/>
    </row>
    <row r="29" spans="2:8" ht="25.5" customHeight="1" x14ac:dyDescent="0.25">
      <c r="B29" s="20">
        <v>12</v>
      </c>
      <c r="C29" s="21"/>
      <c r="D29" s="28"/>
      <c r="E29" s="23"/>
      <c r="F29" s="29"/>
      <c r="G29" s="21"/>
      <c r="H29" s="29"/>
    </row>
    <row r="30" spans="2:8" ht="25.5" customHeight="1" x14ac:dyDescent="0.25">
      <c r="B30" s="20">
        <v>13</v>
      </c>
      <c r="C30" s="21"/>
      <c r="D30" s="28"/>
      <c r="E30" s="23"/>
      <c r="F30" s="29"/>
      <c r="G30" s="21"/>
      <c r="H30" s="29"/>
    </row>
    <row r="31" spans="2:8" ht="19.5" customHeight="1" x14ac:dyDescent="0.25">
      <c r="B31" s="30"/>
      <c r="C31" s="3" t="s">
        <v>62</v>
      </c>
      <c r="D31" s="3"/>
      <c r="E31" s="31">
        <f>SUMIFS(E18:E30,D18:D30,"Zurechnung")</f>
        <v>61030</v>
      </c>
      <c r="F31" s="30"/>
      <c r="G31" s="30"/>
      <c r="H31" s="30"/>
    </row>
    <row r="32" spans="2:8" ht="19.5" customHeight="1" x14ac:dyDescent="0.25">
      <c r="B32" s="32"/>
      <c r="C32" s="2" t="s">
        <v>63</v>
      </c>
      <c r="D32" s="2"/>
      <c r="E32" s="33">
        <f>SUMIFS(E18:E30,D18:D30,"Abrechnung")</f>
        <v>27210</v>
      </c>
      <c r="F32" s="32"/>
      <c r="G32" s="32"/>
      <c r="H32" s="32"/>
    </row>
    <row r="33" spans="1:8" ht="24" customHeight="1" x14ac:dyDescent="0.25">
      <c r="B33" s="15"/>
      <c r="C33" s="1" t="s">
        <v>64</v>
      </c>
      <c r="D33" s="1"/>
      <c r="E33" s="34">
        <f>E31-E32</f>
        <v>33820</v>
      </c>
      <c r="F33" s="15"/>
      <c r="G33" s="15"/>
      <c r="H33" s="15"/>
    </row>
    <row r="34" spans="1:8" ht="12" customHeight="1" x14ac:dyDescent="0.25"/>
    <row r="35" spans="1:8" ht="19.5" customHeight="1" x14ac:dyDescent="0.25">
      <c r="A35" s="16"/>
      <c r="B35" s="10" t="s">
        <v>65</v>
      </c>
      <c r="C35" s="10"/>
      <c r="D35" s="10"/>
      <c r="E35" s="10"/>
      <c r="F35" s="10"/>
      <c r="G35" s="10"/>
      <c r="H35" s="10"/>
    </row>
    <row r="36" spans="1:8" ht="21.75" customHeight="1" x14ac:dyDescent="0.25">
      <c r="B36" s="43" t="s">
        <v>66</v>
      </c>
      <c r="C36" s="43"/>
      <c r="D36" s="43"/>
      <c r="E36" s="43"/>
      <c r="F36" s="43"/>
      <c r="G36" s="44">
        <v>78500</v>
      </c>
      <c r="H36" s="44"/>
    </row>
    <row r="37" spans="1:8" ht="21.75" customHeight="1" x14ac:dyDescent="0.25">
      <c r="B37" s="43" t="s">
        <v>67</v>
      </c>
      <c r="C37" s="43"/>
      <c r="D37" s="43"/>
      <c r="E37" s="43"/>
      <c r="F37" s="43"/>
      <c r="G37" s="45">
        <f>E33</f>
        <v>33820</v>
      </c>
      <c r="H37" s="45"/>
    </row>
    <row r="38" spans="1:8" ht="25.5" customHeight="1" x14ac:dyDescent="0.25">
      <c r="B38" s="46" t="s">
        <v>68</v>
      </c>
      <c r="C38" s="46"/>
      <c r="D38" s="46"/>
      <c r="E38" s="46"/>
      <c r="F38" s="46"/>
      <c r="G38" s="47">
        <f>G36+G37</f>
        <v>112320</v>
      </c>
      <c r="H38" s="47"/>
    </row>
    <row r="39" spans="1:8" ht="12" customHeight="1" x14ac:dyDescent="0.25"/>
    <row r="40" spans="1:8" ht="19.5" customHeight="1" x14ac:dyDescent="0.25">
      <c r="A40" s="16"/>
      <c r="B40" s="10" t="s">
        <v>69</v>
      </c>
      <c r="C40" s="10"/>
      <c r="D40" s="10"/>
      <c r="E40" s="10"/>
      <c r="F40" s="10"/>
      <c r="G40" s="10"/>
      <c r="H40" s="10"/>
    </row>
    <row r="41" spans="1:8" ht="21.75" customHeight="1" x14ac:dyDescent="0.25">
      <c r="B41" s="48" t="s">
        <v>70</v>
      </c>
      <c r="C41" s="48"/>
      <c r="D41" s="35">
        <v>3</v>
      </c>
      <c r="E41" s="49" t="s">
        <v>71</v>
      </c>
      <c r="F41" s="49"/>
      <c r="G41" s="49"/>
      <c r="H41" s="49"/>
    </row>
    <row r="42" spans="1:8" ht="18" customHeight="1" x14ac:dyDescent="0.25">
      <c r="B42" s="36" t="s">
        <v>72</v>
      </c>
      <c r="C42" s="50" t="s">
        <v>73</v>
      </c>
      <c r="D42" s="50"/>
      <c r="E42" s="51" t="s">
        <v>74</v>
      </c>
      <c r="F42" s="51"/>
      <c r="G42" s="51"/>
      <c r="H42" s="51"/>
    </row>
    <row r="43" spans="1:8" ht="18" customHeight="1" x14ac:dyDescent="0.25">
      <c r="B43" s="37">
        <v>2026</v>
      </c>
      <c r="C43" s="52">
        <f>IF($D$41&gt;=1,$E$33/$D$41,0)</f>
        <v>11273.333333333334</v>
      </c>
      <c r="D43" s="52"/>
      <c r="E43" s="53" t="s">
        <v>75</v>
      </c>
      <c r="F43" s="53"/>
      <c r="G43" s="53"/>
      <c r="H43" s="53"/>
    </row>
    <row r="44" spans="1:8" ht="18" customHeight="1" x14ac:dyDescent="0.25">
      <c r="B44" s="37">
        <v>2027</v>
      </c>
      <c r="C44" s="52">
        <f>IF($D$41&gt;=2,$E$33/$D$41,0)</f>
        <v>11273.333333333334</v>
      </c>
      <c r="D44" s="52"/>
      <c r="E44" s="53" t="s">
        <v>76</v>
      </c>
      <c r="F44" s="53"/>
      <c r="G44" s="53"/>
      <c r="H44" s="53"/>
    </row>
    <row r="45" spans="1:8" ht="18" customHeight="1" x14ac:dyDescent="0.25">
      <c r="B45" s="37">
        <v>2028</v>
      </c>
      <c r="C45" s="52">
        <f>IF($D$41&gt;=3,$E$33/$D$41,0)</f>
        <v>11273.333333333334</v>
      </c>
      <c r="D45" s="52"/>
      <c r="E45" s="53" t="s">
        <v>77</v>
      </c>
      <c r="F45" s="53"/>
      <c r="G45" s="53"/>
      <c r="H45" s="53"/>
    </row>
    <row r="46" spans="1:8" ht="18" customHeight="1" x14ac:dyDescent="0.25">
      <c r="B46" s="38" t="s">
        <v>78</v>
      </c>
      <c r="C46" s="54">
        <f>SUM(C43:C45)</f>
        <v>33820</v>
      </c>
      <c r="D46" s="54"/>
      <c r="E46" s="55" t="str">
        <f>IF(ROUND(C46-E33,2)=0,"✓  stimmt mit dem Übergangsgewinn überein","⚠  Abweichung – bitte prüfen")</f>
        <v>✓  stimmt mit dem Übergangsgewinn überein</v>
      </c>
      <c r="F46" s="55"/>
      <c r="G46" s="55"/>
      <c r="H46" s="55"/>
    </row>
    <row r="47" spans="1:8" ht="9.75" customHeight="1" x14ac:dyDescent="0.25"/>
    <row r="48" spans="1:8" ht="21.75" customHeight="1" x14ac:dyDescent="0.25">
      <c r="B48" s="56" t="str">
        <f>IF(COUNTIF(H18:H30,"Offen")+COUNTIF(H18:H30,"In Prüfung")=0,"✓   Überleitung vollständig geprüft – alle Positionen erledigt","⚠   Offene bzw. zu prüfende Positionen: "&amp;(COUNTIF(H18:H30,"Offen")+COUNTIF(H18:H30,"In Prüfung"))&amp;"   ·   vor Abschluss klären")</f>
        <v>⚠   Offene bzw. zu prüfende Positionen: 2   ·   vor Abschluss klären</v>
      </c>
      <c r="C48" s="56"/>
      <c r="D48" s="56"/>
      <c r="E48" s="56"/>
      <c r="F48" s="56"/>
      <c r="G48" s="56"/>
      <c r="H48" s="56"/>
    </row>
    <row r="49" spans="2:8" ht="7.5" customHeight="1" x14ac:dyDescent="0.25"/>
    <row r="50" spans="2:8" ht="39.75" customHeight="1" x14ac:dyDescent="0.25">
      <c r="B50" s="57" t="s">
        <v>79</v>
      </c>
      <c r="C50" s="57"/>
      <c r="D50" s="57"/>
      <c r="E50" s="57"/>
      <c r="F50" s="57"/>
      <c r="G50" s="57"/>
      <c r="H50" s="57"/>
    </row>
  </sheetData>
  <mergeCells count="50">
    <mergeCell ref="C46:D46"/>
    <mergeCell ref="E46:H46"/>
    <mergeCell ref="B48:H48"/>
    <mergeCell ref="B50:H50"/>
    <mergeCell ref="C43:D43"/>
    <mergeCell ref="E43:H43"/>
    <mergeCell ref="C44:D44"/>
    <mergeCell ref="E44:H44"/>
    <mergeCell ref="C45:D45"/>
    <mergeCell ref="E45:H45"/>
    <mergeCell ref="B40:H40"/>
    <mergeCell ref="B41:C41"/>
    <mergeCell ref="E41:H41"/>
    <mergeCell ref="C42:D42"/>
    <mergeCell ref="E42:H42"/>
    <mergeCell ref="B36:F36"/>
    <mergeCell ref="G36:H36"/>
    <mergeCell ref="B37:F37"/>
    <mergeCell ref="G37:H37"/>
    <mergeCell ref="B38:F38"/>
    <mergeCell ref="G38:H38"/>
    <mergeCell ref="B16:H16"/>
    <mergeCell ref="C31:D31"/>
    <mergeCell ref="C32:D32"/>
    <mergeCell ref="C33:D33"/>
    <mergeCell ref="B35:H35"/>
    <mergeCell ref="B12:H12"/>
    <mergeCell ref="B13:C13"/>
    <mergeCell ref="D13:E13"/>
    <mergeCell ref="F13:H13"/>
    <mergeCell ref="B14:C14"/>
    <mergeCell ref="D14:E14"/>
    <mergeCell ref="F14:H14"/>
    <mergeCell ref="B9:C9"/>
    <mergeCell ref="D9:E9"/>
    <mergeCell ref="F9:H9"/>
    <mergeCell ref="B10:C10"/>
    <mergeCell ref="D10:E10"/>
    <mergeCell ref="F10:H10"/>
    <mergeCell ref="B7:C7"/>
    <mergeCell ref="D7:E7"/>
    <mergeCell ref="F7:H7"/>
    <mergeCell ref="B8:C8"/>
    <mergeCell ref="D8:E8"/>
    <mergeCell ref="F8:H8"/>
    <mergeCell ref="B2:E2"/>
    <mergeCell ref="F2:H2"/>
    <mergeCell ref="B3:H3"/>
    <mergeCell ref="B4:H4"/>
    <mergeCell ref="B6:H6"/>
  </mergeCells>
  <conditionalFormatting sqref="B48">
    <cfRule type="expression" dxfId="4" priority="5">
      <formula>COUNTIF(H18:H30,"Offen")+COUNTIF(H18:H30,"In Prüfung")=0</formula>
    </cfRule>
  </conditionalFormatting>
  <conditionalFormatting sqref="E46">
    <cfRule type="expression" dxfId="3" priority="6">
      <formula>ROUND(C46-E33,2)&lt;&gt;0</formula>
    </cfRule>
  </conditionalFormatting>
  <conditionalFormatting sqref="H18:H30">
    <cfRule type="cellIs" dxfId="2" priority="2" operator="equal">
      <formula>"Erledigt"</formula>
    </cfRule>
    <cfRule type="cellIs" dxfId="1" priority="3" operator="equal">
      <formula>"In Prüfung"</formula>
    </cfRule>
    <cfRule type="cellIs" dxfId="0" priority="4" operator="equal">
      <formula>"Offen"</formula>
    </cfRule>
  </conditionalFormatting>
  <dataValidations count="3">
    <dataValidation type="list" allowBlank="1" sqref="D18:D30" xr:uid="{00000000-0002-0000-0000-000000000000}">
      <formula1>"Zurechnung,Abrechnung"</formula1>
      <formula2>0</formula2>
    </dataValidation>
    <dataValidation type="list" allowBlank="1" sqref="H18:H30" xr:uid="{00000000-0002-0000-0000-000001000000}">
      <formula1>"Offen,In Prüfung,Erledigt"</formula1>
      <formula2>0</formula2>
    </dataValidation>
    <dataValidation type="list" sqref="D41" xr:uid="{00000000-0002-0000-0000-000002000000}">
      <formula1>"1,2,3"</formula1>
      <formula2>0</formula2>
    </dataValidation>
  </dataValidations>
  <printOptions horizontalCentered="1"/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9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98" customWidth="1"/>
    <col min="3" max="3" width="3" customWidth="1"/>
  </cols>
  <sheetData>
    <row r="1" spans="1:2" ht="9.75" customHeight="1" x14ac:dyDescent="0.25"/>
    <row r="2" spans="1:2" ht="31.5" customHeight="1" x14ac:dyDescent="0.25">
      <c r="B2" s="39" t="s">
        <v>80</v>
      </c>
    </row>
    <row r="3" spans="1:2" ht="15.75" customHeight="1" x14ac:dyDescent="0.25">
      <c r="B3" s="40" t="s">
        <v>81</v>
      </c>
    </row>
    <row r="4" spans="1:2" ht="3.75" customHeight="1" x14ac:dyDescent="0.25">
      <c r="B4" s="15"/>
    </row>
    <row r="5" spans="1:2" ht="7.5" customHeight="1" x14ac:dyDescent="0.25"/>
    <row r="6" spans="1:2" ht="19.5" customHeight="1" x14ac:dyDescent="0.25">
      <c r="A6" s="16"/>
      <c r="B6" s="41" t="s">
        <v>82</v>
      </c>
    </row>
    <row r="7" spans="1:2" ht="88.5" customHeight="1" x14ac:dyDescent="0.25">
      <c r="B7" s="42" t="s">
        <v>83</v>
      </c>
    </row>
    <row r="8" spans="1:2" ht="7.5" customHeight="1" x14ac:dyDescent="0.25"/>
    <row r="9" spans="1:2" ht="19.5" customHeight="1" x14ac:dyDescent="0.25">
      <c r="A9" s="16"/>
      <c r="B9" s="41" t="s">
        <v>84</v>
      </c>
    </row>
    <row r="10" spans="1:2" ht="58.5" customHeight="1" x14ac:dyDescent="0.25">
      <c r="B10" s="42" t="s">
        <v>85</v>
      </c>
    </row>
    <row r="11" spans="1:2" ht="7.5" customHeight="1" x14ac:dyDescent="0.25"/>
    <row r="12" spans="1:2" ht="19.5" customHeight="1" x14ac:dyDescent="0.25">
      <c r="A12" s="16"/>
      <c r="B12" s="41" t="s">
        <v>86</v>
      </c>
    </row>
    <row r="13" spans="1:2" ht="163.5" customHeight="1" x14ac:dyDescent="0.25">
      <c r="B13" s="42" t="s">
        <v>87</v>
      </c>
    </row>
    <row r="14" spans="1:2" ht="7.5" customHeight="1" x14ac:dyDescent="0.25"/>
    <row r="15" spans="1:2" ht="19.5" customHeight="1" x14ac:dyDescent="0.25">
      <c r="A15" s="16"/>
      <c r="B15" s="41" t="s">
        <v>88</v>
      </c>
    </row>
    <row r="16" spans="1:2" ht="43.5" customHeight="1" x14ac:dyDescent="0.25">
      <c r="B16" s="42" t="s">
        <v>89</v>
      </c>
    </row>
    <row r="17" spans="1:2" ht="7.5" customHeight="1" x14ac:dyDescent="0.25"/>
    <row r="18" spans="1:2" ht="19.5" customHeight="1" x14ac:dyDescent="0.25">
      <c r="A18" s="16"/>
      <c r="B18" s="41" t="s">
        <v>90</v>
      </c>
    </row>
    <row r="19" spans="1:2" ht="43.5" customHeight="1" x14ac:dyDescent="0.25">
      <c r="B19" s="42" t="s">
        <v>91</v>
      </c>
    </row>
    <row r="20" spans="1:2" ht="7.5" customHeight="1" x14ac:dyDescent="0.25"/>
    <row r="21" spans="1:2" ht="19.5" customHeight="1" x14ac:dyDescent="0.25">
      <c r="A21" s="16"/>
      <c r="B21" s="41" t="s">
        <v>92</v>
      </c>
    </row>
    <row r="22" spans="1:2" ht="58.5" customHeight="1" x14ac:dyDescent="0.25">
      <c r="B22" s="42" t="s">
        <v>93</v>
      </c>
    </row>
    <row r="23" spans="1:2" ht="7.5" customHeight="1" x14ac:dyDescent="0.25"/>
    <row r="24" spans="1:2" ht="19.5" customHeight="1" x14ac:dyDescent="0.25">
      <c r="A24" s="16"/>
      <c r="B24" s="41" t="s">
        <v>94</v>
      </c>
    </row>
    <row r="25" spans="1:2" ht="58.5" customHeight="1" x14ac:dyDescent="0.25">
      <c r="B25" s="42" t="s">
        <v>95</v>
      </c>
    </row>
    <row r="26" spans="1:2" ht="7.5" customHeight="1" x14ac:dyDescent="0.25"/>
    <row r="27" spans="1:2" ht="19.5" customHeight="1" x14ac:dyDescent="0.25">
      <c r="A27" s="16"/>
      <c r="B27" s="41" t="s">
        <v>96</v>
      </c>
    </row>
    <row r="28" spans="1:2" ht="58.5" customHeight="1" x14ac:dyDescent="0.25">
      <c r="B28" s="42" t="s">
        <v>97</v>
      </c>
    </row>
    <row r="29" spans="1:2" ht="7.5" customHeight="1" x14ac:dyDescent="0.25"/>
  </sheetData>
  <pageMargins left="0.5" right="0.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Überleitungsrechnung</vt:lpstr>
      <vt:lpstr>Anleitung</vt:lpstr>
      <vt:lpstr>Anleitung!Druckbereich</vt:lpstr>
      <vt:lpstr>Überleitungsrechnung!Druckbereich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2026-08-27T08:53:25Z</dcterms:created>
  <dcterms:modified xsi:type="dcterms:W3CDTF">2026-09-02T09:16:35Z</dcterms:modified>
  <dc:language>en-US</dc:language>
</cp:coreProperties>
</file>