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7489E2B8-3407-4601-A810-5B341714198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Überleitungsrechnung" sheetId="1" r:id="rId1"/>
    <sheet name="Anleitung" sheetId="2" r:id="rId2"/>
  </sheets>
  <definedNames>
    <definedName name="_xlnm.Print_Area" localSheetId="1">Anleitung!$A$1:$B$28</definedName>
    <definedName name="_xlnm.Print_Area" localSheetId="0">Überleitungsrechnung!$A$1:$G$49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47" i="1" l="1"/>
  <c r="D31" i="1"/>
  <c r="D13" i="1" s="1"/>
  <c r="D30" i="1"/>
  <c r="B13" i="1" s="1"/>
  <c r="D32" i="1" l="1"/>
  <c r="C44" i="1" l="1"/>
  <c r="C43" i="1"/>
  <c r="C42" i="1"/>
  <c r="F13" i="1"/>
  <c r="F36" i="1"/>
  <c r="F37" i="1" s="1"/>
  <c r="C45" i="1" l="1"/>
  <c r="E45" i="1" s="1"/>
</calcChain>
</file>

<file path=xl/sharedStrings.xml><?xml version="1.0" encoding="utf-8"?>
<sst xmlns="http://schemas.openxmlformats.org/spreadsheetml/2006/main" count="115" uniqueCount="97">
  <si>
    <t>ÜBERLEITUNGSRECHNUNG</t>
  </si>
  <si>
    <t>EÜR (§ 4 Abs. 3 EStG)  →  Betriebsvermögensvergleich / Bilanz (§ 4 Abs. 1 EStG)     ·     Ermittlung des Übergangsgewinns / –verlusts</t>
  </si>
  <si>
    <t>Unternehmensangaben</t>
  </si>
  <si>
    <t>Unternehmen</t>
  </si>
  <si>
    <t>Muster Handels e.K.</t>
  </si>
  <si>
    <t>Wirtschaftsjahr</t>
  </si>
  <si>
    <t>Anschrift</t>
  </si>
  <si>
    <t>Stichtag Wechsel</t>
  </si>
  <si>
    <t>01.01.2026</t>
  </si>
  <si>
    <t>Steuernummer</t>
  </si>
  <si>
    <t>12/345/67890</t>
  </si>
  <si>
    <t>Methode bisher</t>
  </si>
  <si>
    <t>EÜR (§ 4 Abs. 3 EStG)</t>
  </si>
  <si>
    <t>Erstellt von / am</t>
  </si>
  <si>
    <t>M. Mustermann · 15.01.2026</t>
  </si>
  <si>
    <t>Methode neu</t>
  </si>
  <si>
    <t>Bilanz (§ 4 Abs. 1 EStG)</t>
  </si>
  <si>
    <t>Kennzahlen der Überleitung</t>
  </si>
  <si>
    <t>SUMME ZURECHNUNGEN (+)</t>
  </si>
  <si>
    <t>SUMME ABRECHNUNGEN (–)</t>
  </si>
  <si>
    <t>ÜBERGANGSGEWINN / –VERLUST</t>
  </si>
  <si>
    <t>Korrekturpositionen  ·  Zu- und Abrechnungen zum Übergangsstichtag</t>
  </si>
  <si>
    <t>Nr.</t>
  </si>
  <si>
    <t>Bilanzposition / Sachverhalt</t>
  </si>
  <si>
    <t>Art der Korrektur</t>
  </si>
  <si>
    <t>Betrag (EUR)</t>
  </si>
  <si>
    <t>Beleg / Ref.</t>
  </si>
  <si>
    <t>Erläuterung</t>
  </si>
  <si>
    <t>Status</t>
  </si>
  <si>
    <t>Warenbestand / Vorräte zum Stichtag</t>
  </si>
  <si>
    <t>Zurechnung</t>
  </si>
  <si>
    <t>INV-2025</t>
  </si>
  <si>
    <t>Inventur 31.12.2025; unter EÜR als Aufwand erfasst, jetzt zu aktivieren</t>
  </si>
  <si>
    <t>Erledigt</t>
  </si>
  <si>
    <t>Forderungen aus Lieferungen und Leistungen (netto)</t>
  </si>
  <si>
    <t>OP-Debit</t>
  </si>
  <si>
    <t>Offene Ausgangsrechnungen 12/2025, Zahlung 01/2026 – noch nicht als Ertrag erfasst</t>
  </si>
  <si>
    <t>Sonstige Forderungen</t>
  </si>
  <si>
    <t>OP-Sonst.</t>
  </si>
  <si>
    <t>Erstattungsanspruch Versicherung, wirtschaftlich 2025</t>
  </si>
  <si>
    <t>Aktive Rechnungsabgrenzung (ARAP)</t>
  </si>
  <si>
    <t>RAP-A01</t>
  </si>
  <si>
    <t>Vorausbezahlte Kfz-Versicherung 01–06/2026, Zahlung 12/2025</t>
  </si>
  <si>
    <t>In Prüfung</t>
  </si>
  <si>
    <t>Geleistete Anzahlungen</t>
  </si>
  <si>
    <t>AZ-101</t>
  </si>
  <si>
    <t>Anzahlung Warenlieferung, Leistung erfolgt 2026</t>
  </si>
  <si>
    <t>Verbindlichkeiten aus Lieferungen und Leistungen (netto)</t>
  </si>
  <si>
    <t>Abrechnung</t>
  </si>
  <si>
    <t>OP-Kredit.</t>
  </si>
  <si>
    <t>Offene Eingangsrechnungen 12/2025, noch nicht als Aufwand erfasst</t>
  </si>
  <si>
    <t>Sonstige Verbindlichkeiten</t>
  </si>
  <si>
    <t>Ausstehende Gebühren, wirtschaftlich 2025</t>
  </si>
  <si>
    <t>Rückstellungen</t>
  </si>
  <si>
    <t>RST-01</t>
  </si>
  <si>
    <t>Rückstellung Abschluss-/Beratungskosten und Urlaubsansprüche</t>
  </si>
  <si>
    <t>Passive Rechnungsabgrenzung (PRAP)</t>
  </si>
  <si>
    <t>RAP-P01</t>
  </si>
  <si>
    <t>Im Voraus erhaltene Wartungspauschale, betrifft 2026</t>
  </si>
  <si>
    <t>Erhaltene Anzahlungen</t>
  </si>
  <si>
    <t>AZ-201</t>
  </si>
  <si>
    <t>Kundenanzahlung, Leistung wird 2026 erbracht</t>
  </si>
  <si>
    <t>Summe Zurechnungen (+)</t>
  </si>
  <si>
    <t>Summe Abrechnungen (–)</t>
  </si>
  <si>
    <t>= ÜBERGANGSGEWINN / –VERLUST</t>
  </si>
  <si>
    <t>Ermittlung des steuerlichen Gewinns 2026</t>
  </si>
  <si>
    <t>Laufender Gewinn 2026 lt. Bilanz (vor Übergang)</t>
  </si>
  <si>
    <t>+ Übergangsgewinn / – Übergangsverlust</t>
  </si>
  <si>
    <t>= Steuerlicher Gewinn 2026 (vor Verteilung)</t>
  </si>
  <si>
    <t>Verteilung des Übergangsgewinns  ·  Billigkeitsregelung (bis zu 3 Jahre)</t>
  </si>
  <si>
    <t>Verteilungszeitraum (Jahre)</t>
  </si>
  <si>
    <t>Nur bei Übergangsgewinn zulässig · Übergangsverlust voll im Wechseljahr</t>
  </si>
  <si>
    <t>Anzusetzender Anteil (EUR)</t>
  </si>
  <si>
    <t>Bemerkung</t>
  </si>
  <si>
    <t>1. Jahr</t>
  </si>
  <si>
    <t>2. Jahr (optional)</t>
  </si>
  <si>
    <t>3. Jahr (optional)</t>
  </si>
  <si>
    <t>Summe</t>
  </si>
  <si>
    <t>Legende:  Blau/creme hinterlegte Felder = Eingabefelder.   Beträge stets positiv erfassen – die Spalte „Art der Korrektur" bestimmt das Vorzeichen.   Forderungen/Verbindlichkeiten netto; Umsatzsteuer separat abgrenzen.   Diese Vorlage dient der strukturierten Dokumentation und ersetzt keine steuerliche Beratung.</t>
  </si>
  <si>
    <t>ANLEITUNG · ÜBERLEITUNGSRECHNUNG EÜR → BILANZ</t>
  </si>
  <si>
    <t>Zweck der Vorlage</t>
  </si>
  <si>
    <t>Diese Arbeitsmappe dokumentiert den Übergang von der Einnahmen-Überschuss-Rechnung (EÜR, § 4 Abs. 3 EStG) zum Betriebsvermögensvergleich (Bilanz, § 4 Abs. 1 EStG). Beim Wechsel entsteht einmalig ein Übergangsgewinn oder Übergangsverlust, weil das Zufluss-/Abflussprinzip durch die periodengerechte Abgrenzung ersetzt wird. Die Vorlage ermittelt diesen Betrag strukturiert, prüfbar und nachvollziehbar.</t>
  </si>
  <si>
    <t>Wann ist die Überleitung nötig?</t>
  </si>
  <si>
    <t>Insbesondere bei Überschreiten der Schwellen nach § 141 AO (i. d. R. Umsatz &gt; 600.000 € oder Gewinn &gt; 60.000 €), bei Eintragung als Kaufmann/-frau oder bei einem Rechtsformwechsel (z. B. GmbH/UG).</t>
  </si>
  <si>
    <t>So gehen Sie vor</t>
  </si>
  <si>
    <t>1) Kopfbereich ausfüllen: Unternehmen, Steuernummer, Wirtschaftsjahr und Stichtag des Wechsels.
2) Für jede Position den Betrag stets POSITIV erfassen und unter „Art der Korrektur" Zurechnung (+) oder Abrechnung (–) wählen – das Vorzeichen wird automatisch berücksichtigt.
3) In „Beleg / Ref." und „Erläuterung" Herkunft und Zeitraum vermerken (Belegnummer, OP-Liste, Berechnung).
4) Über die Spalte „Status" den Bearbeitungsstand steuern; der Statusbalken oben wird erst grün, wenn keine Position mehr offen oder in Prüfung ist.
5) Ergebnis ablesen: Übergangsgewinn/-verlust und steuerlicher Gewinn 2026 werden automatisch berechnet.</t>
  </si>
  <si>
    <t>Typische Zurechnungen (+)</t>
  </si>
  <si>
    <t>Warenbestand/Vorräte · Forderungen aus Lieferungen und Leistungen · sonstige Forderungen · aktive Rechnungsabgrenzung (ARAP) · geleistete Anzahlungen.</t>
  </si>
  <si>
    <t>Typische Abrechnungen (–)</t>
  </si>
  <si>
    <t>Verbindlichkeiten aus Lieferungen und Leistungen · sonstige Verbindlichkeiten · Rückstellungen · passive Rechnungsabgrenzung (PRAP) · erhaltene Anzahlungen.</t>
  </si>
  <si>
    <t>Umsatzsteuer</t>
  </si>
  <si>
    <t>Forderungen und Verbindlichkeiten werden in der Regel netto angesetzt; die enthaltene Umsatzsteuer bzw. Vorsteuer wird gesondert periodengerecht abgegrenzt. Bei einem Wechsel von Ist- zu Soll-Versteuerung den Stichtag in der Erläuterung festhalten.</t>
  </si>
  <si>
    <t>Verteilung des Übergangsgewinns</t>
  </si>
  <si>
    <t>Ein Übergangsgewinn kann aus Billigkeitsgründen gleichmäßig auf bis zu drei Jahre verteilt werden. Den Verteilungszeitraum (1–3 Jahre) im entsprechenden Feld wählen; ein Übergangsverlust ist dagegen vollständig im Jahr des Wechsels zu berücksichtigen.</t>
  </si>
  <si>
    <t>Hinweis</t>
  </si>
  <si>
    <t>Die Vorlage unterstützt eine nachvollziehbare, GoBD-orientierte Dokumentation, ersetzt jedoch keine steuerliche Beratung und garantiert keine Rechtssicherheit. Datei versionssicher speichern (Dateiname mit Datum) und die finale Fassung bei Bedarf als PDF sichern.</t>
  </si>
  <si>
    <t>Musterstraße 1, 1 Musterstadt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</si>
</sst>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;[Red]\-#,##0.00&quot; €&quot;"/>
    <numFmt numFmtId="165" formatCode="#,##0.00&quot; €&quot;;[Red]\-#,##0.00&quot; €&quot;;\–"/>
  </numFmts>
  <fonts count="27" x14ac:knownFonts="1">
    <font>
      <sz val="11"/>
      <color theme="1"/>
      <name val="Calibri"/>
      <family val="2"/>
      <charset val="1"/>
    </font>
    <font>
      <b/>
      <sz val="22"/>
      <color rgb="FFFFFFFF"/>
      <name val="Calibri"/>
      <charset val="1"/>
    </font>
    <font>
      <sz val="10"/>
      <color rgb="FFFFFFFF"/>
      <name val="Calibri"/>
      <charset val="1"/>
    </font>
    <font>
      <b/>
      <sz val="11"/>
      <color rgb="FFFFFFFF"/>
      <name val="Calibri"/>
      <charset val="1"/>
    </font>
    <font>
      <b/>
      <sz val="10"/>
      <color rgb="FF14545F"/>
      <name val="Calibri"/>
      <charset val="1"/>
    </font>
    <font>
      <sz val="10"/>
      <color rgb="FF0000FF"/>
      <name val="Calibri"/>
      <charset val="1"/>
    </font>
    <font>
      <sz val="10"/>
      <color rgb="FF1D2B2E"/>
      <name val="Calibri"/>
      <charset val="1"/>
    </font>
    <font>
      <b/>
      <sz val="9"/>
      <color rgb="FF2E6B3E"/>
      <name val="Calibri"/>
      <charset val="1"/>
    </font>
    <font>
      <b/>
      <sz val="9"/>
      <color rgb="FFA2472A"/>
      <name val="Calibri"/>
      <charset val="1"/>
    </font>
    <font>
      <b/>
      <sz val="9"/>
      <color rgb="FFF3E7C6"/>
      <name val="Calibri"/>
      <charset val="1"/>
    </font>
    <font>
      <b/>
      <sz val="18"/>
      <color rgb="FF2E6B3E"/>
      <name val="Calibri"/>
      <charset val="1"/>
    </font>
    <font>
      <b/>
      <sz val="18"/>
      <color rgb="FFA2472A"/>
      <name val="Calibri"/>
      <charset val="1"/>
    </font>
    <font>
      <b/>
      <sz val="18"/>
      <color rgb="FFC4922F"/>
      <name val="Calibri"/>
      <charset val="1"/>
    </font>
    <font>
      <b/>
      <sz val="10"/>
      <color rgb="FFFFFFFF"/>
      <name val="Calibri"/>
      <charset val="1"/>
    </font>
    <font>
      <sz val="10"/>
      <color rgb="FF6B7676"/>
      <name val="Calibri"/>
      <charset val="1"/>
    </font>
    <font>
      <b/>
      <sz val="10"/>
      <color rgb="FF2E6B3E"/>
      <name val="Calibri"/>
      <charset val="1"/>
    </font>
    <font>
      <sz val="9"/>
      <color rgb="FF0000FF"/>
      <name val="Calibri"/>
      <charset val="1"/>
    </font>
    <font>
      <b/>
      <sz val="10"/>
      <color rgb="FF1D2B2E"/>
      <name val="Calibri"/>
      <charset val="1"/>
    </font>
    <font>
      <b/>
      <sz val="10"/>
      <color rgb="FFA2472A"/>
      <name val="Calibri"/>
      <charset val="1"/>
    </font>
    <font>
      <b/>
      <sz val="11"/>
      <color rgb="FF0E3A42"/>
      <name val="Calibri"/>
      <charset val="1"/>
    </font>
    <font>
      <b/>
      <sz val="12"/>
      <color rgb="FF0E3A42"/>
      <name val="Calibri"/>
      <charset val="1"/>
    </font>
    <font>
      <b/>
      <sz val="10"/>
      <color rgb="FF0000FF"/>
      <name val="Calibri"/>
      <charset val="1"/>
    </font>
    <font>
      <b/>
      <sz val="11"/>
      <color rgb="FF0000FF"/>
      <name val="Calibri"/>
      <charset val="1"/>
    </font>
    <font>
      <sz val="9"/>
      <color rgb="FF6B7676"/>
      <name val="Calibri"/>
      <charset val="1"/>
    </font>
    <font>
      <b/>
      <sz val="11"/>
      <color rgb="FF8A5A00"/>
      <name val="Calibri"/>
      <charset val="1"/>
    </font>
    <font>
      <i/>
      <sz val="9"/>
      <color rgb="FF6B7676"/>
      <name val="Calibri"/>
      <charset val="1"/>
    </font>
    <font>
      <b/>
      <sz val="18"/>
      <color rgb="FFFFFFFF"/>
      <name val="Calibri"/>
      <charset val="1"/>
    </font>
  </fonts>
  <fills count="11">
    <fill>
      <patternFill patternType="none"/>
    </fill>
    <fill>
      <patternFill patternType="gray125"/>
    </fill>
    <fill>
      <patternFill patternType="solid">
        <fgColor rgb="FF0E3A42"/>
        <bgColor rgb="FF1D2B2E"/>
      </patternFill>
    </fill>
    <fill>
      <patternFill patternType="solid">
        <fgColor rgb="FF14545F"/>
        <bgColor rgb="FF0E3A42"/>
      </patternFill>
    </fill>
    <fill>
      <patternFill patternType="solid">
        <fgColor rgb="FFF1F5F5"/>
        <bgColor rgb="FFFBF6E9"/>
      </patternFill>
    </fill>
    <fill>
      <patternFill patternType="solid">
        <fgColor rgb="FFFBF6E9"/>
        <bgColor rgb="FFF1F5F5"/>
      </patternFill>
    </fill>
    <fill>
      <patternFill patternType="solid">
        <fgColor rgb="FFFFFFFF"/>
        <bgColor rgb="FFFBF6E9"/>
      </patternFill>
    </fill>
    <fill>
      <patternFill patternType="solid">
        <fgColor rgb="FFE6F0E6"/>
        <bgColor rgb="FFF1F5F5"/>
      </patternFill>
    </fill>
    <fill>
      <patternFill patternType="solid">
        <fgColor rgb="FFF6E8E1"/>
        <bgColor rgb="FFF6E7C8"/>
      </patternFill>
    </fill>
    <fill>
      <patternFill patternType="solid">
        <fgColor rgb="FFF3E7C6"/>
        <bgColor rgb="FFF6E7C8"/>
      </patternFill>
    </fill>
    <fill>
      <patternFill patternType="solid">
        <fgColor rgb="FFF6E7C8"/>
        <bgColor rgb="FFF3E7C6"/>
      </patternFill>
    </fill>
  </fills>
  <borders count="11">
    <border>
      <left/>
      <right/>
      <top/>
      <bottom/>
      <diagonal/>
    </border>
    <border>
      <left style="thin">
        <color rgb="FFCBD5D5"/>
      </left>
      <right style="thin">
        <color rgb="FFCBD5D5"/>
      </right>
      <top style="thin">
        <color rgb="FFCBD5D5"/>
      </top>
      <bottom style="thin">
        <color rgb="FFCBD5D5"/>
      </bottom>
      <diagonal/>
    </border>
    <border>
      <left style="thin">
        <color rgb="FFCBD5D5"/>
      </left>
      <right/>
      <top style="thin">
        <color rgb="FFCBD5D5"/>
      </top>
      <bottom style="thin">
        <color rgb="FFCBD5D5"/>
      </bottom>
      <diagonal/>
    </border>
    <border>
      <left style="thin">
        <color rgb="FFE6F0E6"/>
      </left>
      <right/>
      <top style="thin">
        <color rgb="FFE6F0E6"/>
      </top>
      <bottom style="thin">
        <color rgb="FFE6F0E6"/>
      </bottom>
      <diagonal/>
    </border>
    <border>
      <left style="thin">
        <color rgb="FFF6E8E1"/>
      </left>
      <right/>
      <top style="thin">
        <color rgb="FFF6E8E1"/>
      </top>
      <bottom style="thin">
        <color rgb="FFF6E8E1"/>
      </bottom>
      <diagonal/>
    </border>
    <border>
      <left style="thin">
        <color rgb="FF0E3A42"/>
      </left>
      <right/>
      <top style="thin">
        <color rgb="FF0E3A42"/>
      </top>
      <bottom style="thin">
        <color rgb="FF0E3A42"/>
      </bottom>
      <diagonal/>
    </border>
    <border>
      <left style="thin">
        <color rgb="FF0E3A42"/>
      </left>
      <right style="thin">
        <color rgb="FFFFFFFF"/>
      </right>
      <top style="thin">
        <color rgb="FF0E3A42"/>
      </top>
      <bottom style="thin">
        <color rgb="FF0E3A42"/>
      </bottom>
      <diagonal/>
    </border>
    <border>
      <left style="thin">
        <color rgb="FFC4922F"/>
      </left>
      <right style="thin">
        <color rgb="FFC4922F"/>
      </right>
      <top style="thin">
        <color rgb="FFC4922F"/>
      </top>
      <bottom style="thin">
        <color rgb="FFC4922F"/>
      </bottom>
      <diagonal/>
    </border>
    <border>
      <left style="thin">
        <color rgb="FFC4922F"/>
      </left>
      <right/>
      <top style="thin">
        <color rgb="FFC4922F"/>
      </top>
      <bottom style="thin">
        <color rgb="FFC4922F"/>
      </bottom>
      <diagonal/>
    </border>
    <border>
      <left style="thin">
        <color rgb="FF14545F"/>
      </left>
      <right style="thin">
        <color rgb="FF14545F"/>
      </right>
      <top style="thin">
        <color rgb="FF14545F"/>
      </top>
      <bottom style="thin">
        <color rgb="FF14545F"/>
      </bottom>
      <diagonal/>
    </border>
    <border>
      <left style="thin">
        <color rgb="FF14545F"/>
      </left>
      <right/>
      <top style="thin">
        <color rgb="FF14545F"/>
      </top>
      <bottom style="thin">
        <color rgb="FF14545F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4" borderId="1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horizontal="center" vertical="center" wrapText="1"/>
    </xf>
    <xf numFmtId="165" fontId="5" fillId="5" borderId="1" xfId="0" applyNumberFormat="1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 vertical="top" wrapText="1"/>
    </xf>
    <xf numFmtId="0" fontId="17" fillId="6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164" fontId="15" fillId="4" borderId="1" xfId="0" applyNumberFormat="1" applyFont="1" applyFill="1" applyBorder="1" applyAlignment="1">
      <alignment horizontal="right" vertical="center" wrapText="1"/>
    </xf>
    <xf numFmtId="164" fontId="18" fillId="4" borderId="1" xfId="0" applyNumberFormat="1" applyFont="1" applyFill="1" applyBorder="1" applyAlignment="1">
      <alignment horizontal="right" vertical="center" wrapText="1"/>
    </xf>
    <xf numFmtId="0" fontId="0" fillId="9" borderId="7" xfId="0" applyFill="1" applyBorder="1"/>
    <xf numFmtId="164" fontId="20" fillId="9" borderId="7" xfId="0" applyNumberFormat="1" applyFont="1" applyFill="1" applyBorder="1" applyAlignment="1">
      <alignment horizontal="right" vertical="center" wrapText="1"/>
    </xf>
    <xf numFmtId="1" fontId="22" fillId="5" borderId="1" xfId="0" applyNumberFormat="1" applyFont="1" applyFill="1" applyBorder="1" applyAlignment="1">
      <alignment horizontal="center" vertical="center" wrapText="1"/>
    </xf>
    <xf numFmtId="0" fontId="0" fillId="3" borderId="9" xfId="0" applyFill="1" applyBorder="1"/>
    <xf numFmtId="0" fontId="13" fillId="3" borderId="9" xfId="0" applyFont="1" applyFill="1" applyBorder="1" applyAlignment="1">
      <alignment horizontal="center" vertical="center" wrapText="1"/>
    </xf>
    <xf numFmtId="0" fontId="0" fillId="6" borderId="1" xfId="0" applyFill="1" applyBorder="1"/>
    <xf numFmtId="1" fontId="17" fillId="6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24" fillId="10" borderId="8" xfId="0" applyFont="1" applyFill="1" applyBorder="1" applyAlignment="1">
      <alignment horizontal="left" vertical="center" indent="1"/>
    </xf>
    <xf numFmtId="0" fontId="25" fillId="6" borderId="0" xfId="0" applyFont="1" applyFill="1" applyAlignment="1">
      <alignment horizontal="left" vertical="top" wrapText="1"/>
    </xf>
    <xf numFmtId="164" fontId="6" fillId="6" borderId="2" xfId="0" applyNumberFormat="1" applyFont="1" applyFill="1" applyBorder="1" applyAlignment="1">
      <alignment horizontal="right" vertical="center" wrapText="1"/>
    </xf>
    <xf numFmtId="0" fontId="23" fillId="6" borderId="2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indent="1"/>
    </xf>
    <xf numFmtId="0" fontId="4" fillId="4" borderId="2" xfId="0" applyFont="1" applyFill="1" applyBorder="1" applyAlignment="1">
      <alignment horizontal="left" vertical="center" wrapText="1"/>
    </xf>
    <xf numFmtId="0" fontId="23" fillId="4" borderId="2" xfId="0" applyFont="1" applyFill="1" applyBorder="1" applyAlignment="1">
      <alignment horizontal="left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164" fontId="21" fillId="5" borderId="2" xfId="0" applyNumberFormat="1" applyFont="1" applyFill="1" applyBorder="1" applyAlignment="1">
      <alignment horizontal="right" vertical="center" wrapText="1"/>
    </xf>
    <xf numFmtId="164" fontId="17" fillId="6" borderId="2" xfId="0" applyNumberFormat="1" applyFont="1" applyFill="1" applyBorder="1" applyAlignment="1">
      <alignment horizontal="right" vertical="center" wrapText="1"/>
    </xf>
    <xf numFmtId="0" fontId="19" fillId="9" borderId="8" xfId="0" applyFont="1" applyFill="1" applyBorder="1" applyAlignment="1">
      <alignment horizontal="left" vertical="center" wrapText="1"/>
    </xf>
    <xf numFmtId="164" fontId="20" fillId="9" borderId="8" xfId="0" applyNumberFormat="1" applyFont="1" applyFill="1" applyBorder="1" applyAlignment="1">
      <alignment horizontal="right" vertical="center" wrapText="1"/>
    </xf>
    <xf numFmtId="0" fontId="15" fillId="4" borderId="2" xfId="0" applyFont="1" applyFill="1" applyBorder="1" applyAlignment="1">
      <alignment horizontal="right" vertical="center" wrapText="1"/>
    </xf>
    <xf numFmtId="0" fontId="18" fillId="4" borderId="2" xfId="0" applyFont="1" applyFill="1" applyBorder="1" applyAlignment="1">
      <alignment horizontal="right" vertical="center" wrapText="1"/>
    </xf>
    <xf numFmtId="0" fontId="19" fillId="9" borderId="8" xfId="0" applyFont="1" applyFill="1" applyBorder="1" applyAlignment="1">
      <alignment horizontal="right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164" fontId="10" fillId="7" borderId="3" xfId="0" applyNumberFormat="1" applyFont="1" applyFill="1" applyBorder="1" applyAlignment="1">
      <alignment horizontal="center" vertical="center" wrapText="1"/>
    </xf>
    <xf numFmtId="164" fontId="11" fillId="8" borderId="4" xfId="0" applyNumberFormat="1" applyFont="1" applyFill="1" applyBorder="1" applyAlignment="1">
      <alignment horizontal="center" vertical="center" wrapText="1"/>
    </xf>
    <xf numFmtId="164" fontId="12" fillId="2" borderId="5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1" fontId="5" fillId="5" borderId="2" xfId="0" applyNumberFormat="1" applyFont="1" applyFill="1" applyBorder="1" applyAlignment="1">
      <alignment horizontal="left" vertical="center" wrapText="1"/>
    </xf>
    <xf numFmtId="0" fontId="6" fillId="6" borderId="0" xfId="0" applyFont="1" applyFill="1" applyAlignment="1">
      <alignment horizontal="left" vertical="top" wrapText="1" indent="1"/>
    </xf>
    <xf numFmtId="0" fontId="26" fillId="2" borderId="0" xfId="0" applyFont="1" applyFill="1" applyAlignment="1">
      <alignment horizontal="left" vertical="center" indent="1"/>
    </xf>
  </cellXfs>
  <cellStyles count="1">
    <cellStyle name="Standard" xfId="0" builtinId="0"/>
  </cellStyles>
  <dxfs count="5">
    <dxf>
      <font>
        <b/>
        <sz val="10"/>
        <color rgb="FFA2472A"/>
        <name val="Calibri"/>
        <charset val="1"/>
      </font>
      <fill>
        <patternFill>
          <bgColor rgb="FFF6E8E1"/>
        </patternFill>
      </fill>
    </dxf>
    <dxf>
      <font>
        <b/>
        <sz val="10"/>
        <color rgb="FF8A5A00"/>
        <name val="Calibri"/>
        <charset val="1"/>
      </font>
      <fill>
        <patternFill>
          <bgColor rgb="FFF6E7C8"/>
        </patternFill>
      </fill>
    </dxf>
    <dxf>
      <font>
        <b/>
        <sz val="10"/>
        <color rgb="FF2E6B3E"/>
        <name val="Calibri"/>
        <charset val="1"/>
      </font>
      <fill>
        <patternFill>
          <bgColor rgb="FFE6F0E6"/>
        </patternFill>
      </fill>
    </dxf>
    <dxf>
      <font>
        <b/>
        <sz val="9"/>
        <color rgb="FFA2472A"/>
        <name val="Calibri"/>
        <charset val="1"/>
      </font>
      <fill>
        <patternFill>
          <bgColor rgb="FFF6E8E1"/>
        </patternFill>
      </fill>
    </dxf>
    <dxf>
      <font>
        <b/>
        <sz val="11"/>
        <color rgb="FF2E6B3E"/>
        <name val="Calibri"/>
        <charset val="1"/>
      </font>
      <fill>
        <patternFill>
          <bgColor rgb="FFE6F0E6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3E"/>
      <rgbColor rgb="FF000080"/>
      <rgbColor rgb="FF8A5A00"/>
      <rgbColor rgb="FF800080"/>
      <rgbColor rgb="FF008080"/>
      <rgbColor rgb="FFC0C0C0"/>
      <rgbColor rgb="FF6B7676"/>
      <rgbColor rgb="FF9999FF"/>
      <rgbColor rgb="FF993366"/>
      <rgbColor rgb="FFFBF6E9"/>
      <rgbColor rgb="FFE6F0E6"/>
      <rgbColor rgb="FF660066"/>
      <rgbColor rgb="FFFF8080"/>
      <rgbColor rgb="FF0066CC"/>
      <rgbColor rgb="FFCBD5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5F5"/>
      <rgbColor rgb="FFF6E8E1"/>
      <rgbColor rgb="FFF3E7C6"/>
      <rgbColor rgb="FF99CCFF"/>
      <rgbColor rgb="FFFF99CC"/>
      <rgbColor rgb="FFCC99FF"/>
      <rgbColor rgb="FFF6E7C8"/>
      <rgbColor rgb="FF3366FF"/>
      <rgbColor rgb="FF33CCCC"/>
      <rgbColor rgb="FF99CC00"/>
      <rgbColor rgb="FFFFCC00"/>
      <rgbColor rgb="FFC4922F"/>
      <rgbColor rgb="FFFF6600"/>
      <rgbColor rgb="FF666699"/>
      <rgbColor rgb="FF969696"/>
      <rgbColor rgb="FF0E3A42"/>
      <rgbColor rgb="FF339966"/>
      <rgbColor rgb="FF003300"/>
      <rgbColor rgb="FF333300"/>
      <rgbColor rgb="FFA2472A"/>
      <rgbColor rgb="FF993366"/>
      <rgbColor rgb="FF14545F"/>
      <rgbColor rgb="FF1D2B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showGridLines="0" tabSelected="1" zoomScaleNormal="100" workbookViewId="0">
      <pane ySplit="16" topLeftCell="A17" activePane="bottomLeft" state="frozen"/>
      <selection pane="bottomLeft" activeCell="L35" sqref="L35"/>
    </sheetView>
  </sheetViews>
  <sheetFormatPr baseColWidth="10" defaultColWidth="8.7109375" defaultRowHeight="15" x14ac:dyDescent="0.25"/>
  <cols>
    <col min="1" max="1" width="3.42578125" bestFit="1" customWidth="1"/>
    <col min="2" max="2" width="31.5703125" bestFit="1" customWidth="1"/>
    <col min="3" max="3" width="14.85546875" bestFit="1" customWidth="1"/>
    <col min="4" max="4" width="11.85546875" bestFit="1" customWidth="1"/>
    <col min="5" max="5" width="14.140625" bestFit="1" customWidth="1"/>
    <col min="6" max="6" width="37.42578125" bestFit="1" customWidth="1"/>
    <col min="7" max="7" width="9" bestFit="1" customWidth="1"/>
  </cols>
  <sheetData>
    <row r="1" spans="1:7" ht="25.5" customHeight="1" x14ac:dyDescent="0.25">
      <c r="A1" s="48" t="s">
        <v>0</v>
      </c>
      <c r="B1" s="48"/>
      <c r="C1" s="48"/>
      <c r="D1" s="48"/>
      <c r="E1" s="48"/>
      <c r="F1" s="48"/>
      <c r="G1" s="48"/>
    </row>
    <row r="2" spans="1:7" ht="15.75" customHeight="1" x14ac:dyDescent="0.25">
      <c r="A2" s="48"/>
      <c r="B2" s="48"/>
      <c r="C2" s="48"/>
      <c r="D2" s="48"/>
      <c r="E2" s="48"/>
      <c r="F2" s="48"/>
      <c r="G2" s="48"/>
    </row>
    <row r="3" spans="1:7" ht="19.5" customHeight="1" x14ac:dyDescent="0.25">
      <c r="A3" s="49" t="s">
        <v>1</v>
      </c>
      <c r="B3" s="49"/>
      <c r="C3" s="49"/>
      <c r="D3" s="49"/>
      <c r="E3" s="49"/>
      <c r="F3" s="49"/>
      <c r="G3" s="49"/>
    </row>
    <row r="4" spans="1:7" ht="6" customHeight="1" x14ac:dyDescent="0.25"/>
    <row r="5" spans="1:7" ht="21.75" customHeight="1" x14ac:dyDescent="0.25">
      <c r="A5" s="28" t="s">
        <v>2</v>
      </c>
      <c r="B5" s="28"/>
      <c r="C5" s="28"/>
      <c r="D5" s="28"/>
      <c r="E5" s="28"/>
      <c r="F5" s="28"/>
      <c r="G5" s="28"/>
    </row>
    <row r="6" spans="1:7" ht="18" customHeight="1" x14ac:dyDescent="0.25">
      <c r="B6" s="1" t="s">
        <v>3</v>
      </c>
      <c r="C6" s="46" t="s">
        <v>4</v>
      </c>
      <c r="D6" s="46"/>
      <c r="E6" s="1" t="s">
        <v>5</v>
      </c>
      <c r="F6" s="50">
        <v>2026</v>
      </c>
      <c r="G6" s="50"/>
    </row>
    <row r="7" spans="1:7" ht="18" customHeight="1" x14ac:dyDescent="0.25">
      <c r="B7" s="1" t="s">
        <v>6</v>
      </c>
      <c r="C7" s="46" t="s">
        <v>96</v>
      </c>
      <c r="D7" s="46"/>
      <c r="E7" s="1" t="s">
        <v>7</v>
      </c>
      <c r="F7" s="46" t="s">
        <v>8</v>
      </c>
      <c r="G7" s="46"/>
    </row>
    <row r="8" spans="1:7" ht="18" customHeight="1" x14ac:dyDescent="0.25">
      <c r="B8" s="1" t="s">
        <v>9</v>
      </c>
      <c r="C8" s="46" t="s">
        <v>10</v>
      </c>
      <c r="D8" s="46"/>
      <c r="E8" s="1" t="s">
        <v>11</v>
      </c>
      <c r="F8" s="47" t="s">
        <v>12</v>
      </c>
      <c r="G8" s="47"/>
    </row>
    <row r="9" spans="1:7" ht="18" customHeight="1" x14ac:dyDescent="0.25">
      <c r="B9" s="1" t="s">
        <v>13</v>
      </c>
      <c r="C9" s="46" t="s">
        <v>14</v>
      </c>
      <c r="D9" s="46"/>
      <c r="E9" s="1" t="s">
        <v>15</v>
      </c>
      <c r="F9" s="47" t="s">
        <v>16</v>
      </c>
      <c r="G9" s="47"/>
    </row>
    <row r="10" spans="1:7" ht="6" customHeight="1" x14ac:dyDescent="0.25"/>
    <row r="11" spans="1:7" ht="21.75" customHeight="1" x14ac:dyDescent="0.25">
      <c r="A11" s="28" t="s">
        <v>17</v>
      </c>
      <c r="B11" s="28"/>
      <c r="C11" s="28"/>
      <c r="D11" s="28"/>
      <c r="E11" s="28"/>
      <c r="F11" s="28"/>
      <c r="G11" s="28"/>
    </row>
    <row r="12" spans="1:7" ht="18" customHeight="1" x14ac:dyDescent="0.25">
      <c r="B12" s="40" t="s">
        <v>18</v>
      </c>
      <c r="C12" s="40"/>
      <c r="D12" s="41" t="s">
        <v>19</v>
      </c>
      <c r="E12" s="41"/>
      <c r="F12" s="42" t="s">
        <v>20</v>
      </c>
      <c r="G12" s="42"/>
    </row>
    <row r="13" spans="1:7" ht="42" customHeight="1" x14ac:dyDescent="0.25">
      <c r="B13" s="43">
        <f>D30</f>
        <v>49850</v>
      </c>
      <c r="C13" s="43"/>
      <c r="D13" s="44">
        <f>D31</f>
        <v>20700</v>
      </c>
      <c r="E13" s="44"/>
      <c r="F13" s="45">
        <f>D32</f>
        <v>29150</v>
      </c>
      <c r="G13" s="45"/>
    </row>
    <row r="14" spans="1:7" ht="6" customHeight="1" x14ac:dyDescent="0.25"/>
    <row r="15" spans="1:7" ht="21.75" customHeight="1" x14ac:dyDescent="0.25">
      <c r="A15" s="28" t="s">
        <v>21</v>
      </c>
      <c r="B15" s="28"/>
      <c r="C15" s="28"/>
      <c r="D15" s="28"/>
      <c r="E15" s="28"/>
      <c r="F15" s="28"/>
      <c r="G15" s="28"/>
    </row>
    <row r="16" spans="1:7" ht="30" customHeight="1" x14ac:dyDescent="0.25">
      <c r="A16" s="2" t="s">
        <v>22</v>
      </c>
      <c r="B16" s="2" t="s">
        <v>23</v>
      </c>
      <c r="C16" s="2" t="s">
        <v>24</v>
      </c>
      <c r="D16" s="2" t="s">
        <v>25</v>
      </c>
      <c r="E16" s="2" t="s">
        <v>26</v>
      </c>
      <c r="F16" s="2" t="s">
        <v>27</v>
      </c>
      <c r="G16" s="2" t="s">
        <v>28</v>
      </c>
    </row>
    <row r="17" spans="1:7" ht="30" customHeight="1" x14ac:dyDescent="0.25">
      <c r="A17" s="3">
        <v>1</v>
      </c>
      <c r="B17" s="4" t="s">
        <v>29</v>
      </c>
      <c r="C17" s="5" t="s">
        <v>30</v>
      </c>
      <c r="D17" s="6">
        <v>18500</v>
      </c>
      <c r="E17" s="7" t="s">
        <v>31</v>
      </c>
      <c r="F17" s="8" t="s">
        <v>32</v>
      </c>
      <c r="G17" s="9" t="s">
        <v>33</v>
      </c>
    </row>
    <row r="18" spans="1:7" ht="30" customHeight="1" x14ac:dyDescent="0.25">
      <c r="A18" s="3">
        <v>2</v>
      </c>
      <c r="B18" s="4" t="s">
        <v>34</v>
      </c>
      <c r="C18" s="5" t="s">
        <v>30</v>
      </c>
      <c r="D18" s="6">
        <v>24750</v>
      </c>
      <c r="E18" s="7" t="s">
        <v>35</v>
      </c>
      <c r="F18" s="8" t="s">
        <v>36</v>
      </c>
      <c r="G18" s="9" t="s">
        <v>33</v>
      </c>
    </row>
    <row r="19" spans="1:7" ht="30" customHeight="1" x14ac:dyDescent="0.25">
      <c r="A19" s="3">
        <v>3</v>
      </c>
      <c r="B19" s="4" t="s">
        <v>37</v>
      </c>
      <c r="C19" s="5" t="s">
        <v>30</v>
      </c>
      <c r="D19" s="6">
        <v>1200</v>
      </c>
      <c r="E19" s="7" t="s">
        <v>38</v>
      </c>
      <c r="F19" s="8" t="s">
        <v>39</v>
      </c>
      <c r="G19" s="9" t="s">
        <v>33</v>
      </c>
    </row>
    <row r="20" spans="1:7" ht="30" customHeight="1" x14ac:dyDescent="0.25">
      <c r="A20" s="3">
        <v>4</v>
      </c>
      <c r="B20" s="4" t="s">
        <v>40</v>
      </c>
      <c r="C20" s="5" t="s">
        <v>30</v>
      </c>
      <c r="D20" s="6">
        <v>2400</v>
      </c>
      <c r="E20" s="7" t="s">
        <v>41</v>
      </c>
      <c r="F20" s="8" t="s">
        <v>42</v>
      </c>
      <c r="G20" s="9" t="s">
        <v>43</v>
      </c>
    </row>
    <row r="21" spans="1:7" ht="30" customHeight="1" x14ac:dyDescent="0.25">
      <c r="A21" s="3">
        <v>5</v>
      </c>
      <c r="B21" s="4" t="s">
        <v>44</v>
      </c>
      <c r="C21" s="5" t="s">
        <v>30</v>
      </c>
      <c r="D21" s="6">
        <v>3000</v>
      </c>
      <c r="E21" s="7" t="s">
        <v>45</v>
      </c>
      <c r="F21" s="8" t="s">
        <v>46</v>
      </c>
      <c r="G21" s="9" t="s">
        <v>33</v>
      </c>
    </row>
    <row r="22" spans="1:7" ht="30" customHeight="1" x14ac:dyDescent="0.25">
      <c r="A22" s="3">
        <v>6</v>
      </c>
      <c r="B22" s="4" t="s">
        <v>47</v>
      </c>
      <c r="C22" s="10" t="s">
        <v>48</v>
      </c>
      <c r="D22" s="6">
        <v>12300</v>
      </c>
      <c r="E22" s="7" t="s">
        <v>49</v>
      </c>
      <c r="F22" s="8" t="s">
        <v>50</v>
      </c>
      <c r="G22" s="9" t="s">
        <v>33</v>
      </c>
    </row>
    <row r="23" spans="1:7" ht="30" customHeight="1" x14ac:dyDescent="0.25">
      <c r="A23" s="3">
        <v>7</v>
      </c>
      <c r="B23" s="4" t="s">
        <v>51</v>
      </c>
      <c r="C23" s="10" t="s">
        <v>48</v>
      </c>
      <c r="D23" s="6">
        <v>800</v>
      </c>
      <c r="E23" s="7" t="s">
        <v>38</v>
      </c>
      <c r="F23" s="8" t="s">
        <v>52</v>
      </c>
      <c r="G23" s="9" t="s">
        <v>33</v>
      </c>
    </row>
    <row r="24" spans="1:7" ht="30" customHeight="1" x14ac:dyDescent="0.25">
      <c r="A24" s="3">
        <v>8</v>
      </c>
      <c r="B24" s="4" t="s">
        <v>53</v>
      </c>
      <c r="C24" s="10" t="s">
        <v>48</v>
      </c>
      <c r="D24" s="6">
        <v>4500</v>
      </c>
      <c r="E24" s="7" t="s">
        <v>54</v>
      </c>
      <c r="F24" s="8" t="s">
        <v>55</v>
      </c>
      <c r="G24" s="9" t="s">
        <v>43</v>
      </c>
    </row>
    <row r="25" spans="1:7" ht="30" customHeight="1" x14ac:dyDescent="0.25">
      <c r="A25" s="3">
        <v>9</v>
      </c>
      <c r="B25" s="4" t="s">
        <v>56</v>
      </c>
      <c r="C25" s="10" t="s">
        <v>48</v>
      </c>
      <c r="D25" s="6">
        <v>1100</v>
      </c>
      <c r="E25" s="7" t="s">
        <v>57</v>
      </c>
      <c r="F25" s="8" t="s">
        <v>58</v>
      </c>
      <c r="G25" s="9" t="s">
        <v>33</v>
      </c>
    </row>
    <row r="26" spans="1:7" ht="30" customHeight="1" x14ac:dyDescent="0.25">
      <c r="A26" s="3">
        <v>10</v>
      </c>
      <c r="B26" s="4" t="s">
        <v>59</v>
      </c>
      <c r="C26" s="10" t="s">
        <v>48</v>
      </c>
      <c r="D26" s="6">
        <v>2000</v>
      </c>
      <c r="E26" s="7" t="s">
        <v>60</v>
      </c>
      <c r="F26" s="8" t="s">
        <v>61</v>
      </c>
      <c r="G26" s="9" t="s">
        <v>33</v>
      </c>
    </row>
    <row r="27" spans="1:7" ht="25.5" customHeight="1" x14ac:dyDescent="0.25">
      <c r="A27" s="3">
        <v>11</v>
      </c>
      <c r="B27" s="4"/>
      <c r="C27" s="9"/>
      <c r="D27" s="6"/>
      <c r="E27" s="7"/>
      <c r="F27" s="8"/>
      <c r="G27" s="9"/>
    </row>
    <row r="28" spans="1:7" ht="25.5" customHeight="1" x14ac:dyDescent="0.25">
      <c r="A28" s="3">
        <v>12</v>
      </c>
      <c r="B28" s="4"/>
      <c r="C28" s="9"/>
      <c r="D28" s="6"/>
      <c r="E28" s="7"/>
      <c r="F28" s="8"/>
      <c r="G28" s="9"/>
    </row>
    <row r="29" spans="1:7" ht="25.5" customHeight="1" x14ac:dyDescent="0.25">
      <c r="A29" s="3">
        <v>13</v>
      </c>
      <c r="B29" s="4"/>
      <c r="C29" s="9"/>
      <c r="D29" s="6"/>
      <c r="E29" s="7"/>
      <c r="F29" s="8"/>
      <c r="G29" s="9"/>
    </row>
    <row r="30" spans="1:7" ht="15" customHeight="1" x14ac:dyDescent="0.25">
      <c r="A30" s="11"/>
      <c r="B30" s="37" t="s">
        <v>62</v>
      </c>
      <c r="C30" s="37"/>
      <c r="D30" s="12">
        <f>SUMIFS(D17:D29,C17:C29,"Zurechnung")</f>
        <v>49850</v>
      </c>
      <c r="E30" s="11"/>
      <c r="F30" s="11"/>
      <c r="G30" s="11"/>
    </row>
    <row r="31" spans="1:7" ht="15" customHeight="1" x14ac:dyDescent="0.25">
      <c r="A31" s="11"/>
      <c r="B31" s="38" t="s">
        <v>63</v>
      </c>
      <c r="C31" s="38"/>
      <c r="D31" s="13">
        <f>SUMIFS(D17:D29,C17:C29,"Abrechnung")</f>
        <v>20700</v>
      </c>
      <c r="E31" s="11"/>
      <c r="F31" s="11"/>
      <c r="G31" s="11"/>
    </row>
    <row r="32" spans="1:7" ht="24" customHeight="1" x14ac:dyDescent="0.25">
      <c r="A32" s="14"/>
      <c r="B32" s="39" t="s">
        <v>64</v>
      </c>
      <c r="C32" s="39"/>
      <c r="D32" s="15">
        <f>D30-D31</f>
        <v>29150</v>
      </c>
      <c r="E32" s="14"/>
      <c r="F32" s="14"/>
      <c r="G32" s="14"/>
    </row>
    <row r="33" spans="1:7" ht="6" customHeight="1" x14ac:dyDescent="0.25"/>
    <row r="34" spans="1:7" ht="21.75" customHeight="1" x14ac:dyDescent="0.25">
      <c r="A34" s="28" t="s">
        <v>65</v>
      </c>
      <c r="B34" s="28"/>
      <c r="C34" s="28"/>
      <c r="D34" s="28"/>
      <c r="E34" s="28"/>
      <c r="F34" s="28"/>
      <c r="G34" s="28"/>
    </row>
    <row r="35" spans="1:7" ht="19.5" customHeight="1" x14ac:dyDescent="0.25">
      <c r="A35" s="11"/>
      <c r="B35" s="32" t="s">
        <v>66</v>
      </c>
      <c r="C35" s="32"/>
      <c r="D35" s="32"/>
      <c r="E35" s="32"/>
      <c r="F35" s="33">
        <v>62000</v>
      </c>
      <c r="G35" s="33"/>
    </row>
    <row r="36" spans="1:7" ht="19.5" customHeight="1" x14ac:dyDescent="0.25">
      <c r="A36" s="11"/>
      <c r="B36" s="32" t="s">
        <v>67</v>
      </c>
      <c r="C36" s="32"/>
      <c r="D36" s="32"/>
      <c r="E36" s="32"/>
      <c r="F36" s="34">
        <f>D32</f>
        <v>29150</v>
      </c>
      <c r="G36" s="34"/>
    </row>
    <row r="37" spans="1:7" ht="24" customHeight="1" x14ac:dyDescent="0.25">
      <c r="A37" s="14"/>
      <c r="B37" s="35" t="s">
        <v>68</v>
      </c>
      <c r="C37" s="35"/>
      <c r="D37" s="35"/>
      <c r="E37" s="35"/>
      <c r="F37" s="36">
        <f>F35+F36</f>
        <v>91150</v>
      </c>
      <c r="G37" s="36"/>
    </row>
    <row r="38" spans="1:7" ht="6" customHeight="1" x14ac:dyDescent="0.25"/>
    <row r="39" spans="1:7" ht="21.75" customHeight="1" x14ac:dyDescent="0.25">
      <c r="A39" s="28" t="s">
        <v>69</v>
      </c>
      <c r="B39" s="28"/>
      <c r="C39" s="28"/>
      <c r="D39" s="28"/>
      <c r="E39" s="28"/>
      <c r="F39" s="28"/>
      <c r="G39" s="28"/>
    </row>
    <row r="40" spans="1:7" ht="19.5" customHeight="1" x14ac:dyDescent="0.25">
      <c r="B40" s="29" t="s">
        <v>70</v>
      </c>
      <c r="C40" s="29"/>
      <c r="D40" s="16">
        <v>3</v>
      </c>
      <c r="E40" s="30" t="s">
        <v>71</v>
      </c>
      <c r="F40" s="30"/>
      <c r="G40" s="30"/>
    </row>
    <row r="41" spans="1:7" ht="19.5" customHeight="1" x14ac:dyDescent="0.25">
      <c r="A41" s="17"/>
      <c r="B41" s="18" t="s">
        <v>5</v>
      </c>
      <c r="C41" s="31" t="s">
        <v>72</v>
      </c>
      <c r="D41" s="31"/>
      <c r="E41" s="31" t="s">
        <v>73</v>
      </c>
      <c r="F41" s="31"/>
      <c r="G41" s="31"/>
    </row>
    <row r="42" spans="1:7" ht="18" customHeight="1" x14ac:dyDescent="0.25">
      <c r="A42" s="19"/>
      <c r="B42" s="20">
        <v>2026</v>
      </c>
      <c r="C42" s="26">
        <f>IF($D$40&gt;=1,$D$32/$D$40,0)</f>
        <v>9716.6666666666661</v>
      </c>
      <c r="D42" s="26"/>
      <c r="E42" s="27" t="s">
        <v>74</v>
      </c>
      <c r="F42" s="27"/>
      <c r="G42" s="27"/>
    </row>
    <row r="43" spans="1:7" ht="18" customHeight="1" x14ac:dyDescent="0.25">
      <c r="A43" s="19"/>
      <c r="B43" s="20">
        <v>2027</v>
      </c>
      <c r="C43" s="26">
        <f>IF($D$40&gt;=2,$D$32/$D$40,0)</f>
        <v>9716.6666666666661</v>
      </c>
      <c r="D43" s="26"/>
      <c r="E43" s="27" t="s">
        <v>75</v>
      </c>
      <c r="F43" s="27"/>
      <c r="G43" s="27"/>
    </row>
    <row r="44" spans="1:7" ht="18" customHeight="1" x14ac:dyDescent="0.25">
      <c r="A44" s="19"/>
      <c r="B44" s="20">
        <v>2028</v>
      </c>
      <c r="C44" s="26">
        <f>IF($D$40&gt;=3,$D$32/$D$40,0)</f>
        <v>9716.6666666666661</v>
      </c>
      <c r="D44" s="26"/>
      <c r="E44" s="27" t="s">
        <v>76</v>
      </c>
      <c r="F44" s="27"/>
      <c r="G44" s="27"/>
    </row>
    <row r="45" spans="1:7" ht="18" customHeight="1" x14ac:dyDescent="0.25">
      <c r="A45" s="11"/>
      <c r="B45" s="21" t="s">
        <v>77</v>
      </c>
      <c r="C45" s="22">
        <f>SUM(C42:C44)</f>
        <v>29150</v>
      </c>
      <c r="D45" s="22"/>
      <c r="E45" s="23" t="str">
        <f>IF(ROUND(C45-D32,2)=0,"✓ stimmt mit Übergangsgewinn überein","⚠ Abweichung – bitte prüfen")</f>
        <v>✓ stimmt mit Übergangsgewinn überein</v>
      </c>
      <c r="F45" s="23"/>
      <c r="G45" s="23"/>
    </row>
    <row r="46" spans="1:7" ht="6" customHeight="1" x14ac:dyDescent="0.25"/>
    <row r="47" spans="1:7" ht="24" customHeight="1" x14ac:dyDescent="0.25">
      <c r="A47" s="24" t="str">
        <f>IF(COUNTIF(G17:G29,"Offen")+COUNTIF(G17:G29,"In Prüfung")=0,"✓  Überleitung vollständig geprüft – alle Positionen erledigt","⚠  Offene bzw. zu prüfende Positionen: "&amp;(COUNTIF(G17:G29,"Offen")+COUNTIF(G17:G29,"In Prüfung"))&amp;"  –  vor Abschluss klären")</f>
        <v>⚠  Offene bzw. zu prüfende Positionen: 2  –  vor Abschluss klären</v>
      </c>
      <c r="B47" s="24"/>
      <c r="C47" s="24"/>
      <c r="D47" s="24"/>
      <c r="E47" s="24"/>
      <c r="F47" s="24"/>
      <c r="G47" s="24"/>
    </row>
    <row r="48" spans="1:7" ht="6" customHeight="1" x14ac:dyDescent="0.25"/>
    <row r="49" spans="1:7" ht="42" customHeight="1" x14ac:dyDescent="0.25">
      <c r="A49" s="25" t="s">
        <v>78</v>
      </c>
      <c r="B49" s="25"/>
      <c r="C49" s="25"/>
      <c r="D49" s="25"/>
      <c r="E49" s="25"/>
      <c r="F49" s="25"/>
      <c r="G49" s="25"/>
    </row>
  </sheetData>
  <mergeCells count="44">
    <mergeCell ref="A1:G2"/>
    <mergeCell ref="A3:G3"/>
    <mergeCell ref="A5:G5"/>
    <mergeCell ref="C6:D6"/>
    <mergeCell ref="F6:G6"/>
    <mergeCell ref="C7:D7"/>
    <mergeCell ref="F7:G7"/>
    <mergeCell ref="C8:D8"/>
    <mergeCell ref="F8:G8"/>
    <mergeCell ref="C9:D9"/>
    <mergeCell ref="F9:G9"/>
    <mergeCell ref="A11:G11"/>
    <mergeCell ref="B12:C12"/>
    <mergeCell ref="D12:E12"/>
    <mergeCell ref="F12:G12"/>
    <mergeCell ref="B13:C13"/>
    <mergeCell ref="D13:E13"/>
    <mergeCell ref="F13:G13"/>
    <mergeCell ref="A15:G15"/>
    <mergeCell ref="B30:C30"/>
    <mergeCell ref="B31:C31"/>
    <mergeCell ref="B32:C32"/>
    <mergeCell ref="A34:G34"/>
    <mergeCell ref="B35:E35"/>
    <mergeCell ref="F35:G35"/>
    <mergeCell ref="B36:E36"/>
    <mergeCell ref="F36:G36"/>
    <mergeCell ref="B37:E37"/>
    <mergeCell ref="F37:G37"/>
    <mergeCell ref="A39:G39"/>
    <mergeCell ref="B40:C40"/>
    <mergeCell ref="E40:G40"/>
    <mergeCell ref="C41:D41"/>
    <mergeCell ref="E41:G41"/>
    <mergeCell ref="C45:D45"/>
    <mergeCell ref="E45:G45"/>
    <mergeCell ref="A47:G47"/>
    <mergeCell ref="A49:G49"/>
    <mergeCell ref="C42:D42"/>
    <mergeCell ref="E42:G42"/>
    <mergeCell ref="C43:D43"/>
    <mergeCell ref="E43:G43"/>
    <mergeCell ref="C44:D44"/>
    <mergeCell ref="E44:G44"/>
  </mergeCells>
  <conditionalFormatting sqref="A47">
    <cfRule type="expression" dxfId="4" priority="5">
      <formula>COUNTIF(G17:G29,"Offen")+COUNTIF(G17:G29,"In Prüfung")=0</formula>
    </cfRule>
  </conditionalFormatting>
  <conditionalFormatting sqref="E45">
    <cfRule type="expression" dxfId="3" priority="6">
      <formula>ROUND(C45-D32,2)&lt;&gt;0</formula>
    </cfRule>
  </conditionalFormatting>
  <conditionalFormatting sqref="G17:G29">
    <cfRule type="cellIs" dxfId="2" priority="2" operator="equal">
      <formula>"Erledigt"</formula>
    </cfRule>
    <cfRule type="cellIs" dxfId="1" priority="3" operator="equal">
      <formula>"In Prüfung"</formula>
    </cfRule>
    <cfRule type="cellIs" dxfId="0" priority="4" operator="equal">
      <formula>"Offen"</formula>
    </cfRule>
  </conditionalFormatting>
  <dataValidations count="3">
    <dataValidation type="list" allowBlank="1" sqref="C17:C29" xr:uid="{00000000-0002-0000-0000-000000000000}">
      <formula1>"Zurechnung,Abrechnung"</formula1>
      <formula2>0</formula2>
    </dataValidation>
    <dataValidation type="list" allowBlank="1" sqref="G17:G29" xr:uid="{00000000-0002-0000-0000-000001000000}">
      <formula1>"Offen,In Prüfung,Erledigt"</formula1>
      <formula2>0</formula2>
    </dataValidation>
    <dataValidation type="list" sqref="D40" xr:uid="{00000000-0002-0000-0000-000002000000}">
      <formula1>"1,2,3"</formula1>
      <formula2>0</formula2>
    </dataValidation>
  </dataValidations>
  <printOptions horizontalCentered="1"/>
  <pageMargins left="0.4" right="0.4" top="0.5" bottom="0.5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7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96" customWidth="1"/>
  </cols>
  <sheetData>
    <row r="1" spans="1:2" ht="24" customHeight="1" x14ac:dyDescent="0.25">
      <c r="A1" s="52" t="s">
        <v>79</v>
      </c>
      <c r="B1" s="52"/>
    </row>
    <row r="2" spans="1:2" ht="13.5" customHeight="1" x14ac:dyDescent="0.25">
      <c r="A2" s="52"/>
      <c r="B2" s="52"/>
    </row>
    <row r="4" spans="1:2" ht="19.5" customHeight="1" x14ac:dyDescent="0.25">
      <c r="A4" s="28" t="s">
        <v>80</v>
      </c>
      <c r="B4" s="28"/>
    </row>
    <row r="5" spans="1:2" ht="90.75" customHeight="1" x14ac:dyDescent="0.25">
      <c r="A5" s="51" t="s">
        <v>81</v>
      </c>
      <c r="B5" s="51"/>
    </row>
    <row r="6" spans="1:2" ht="6" customHeight="1" x14ac:dyDescent="0.25"/>
    <row r="7" spans="1:2" ht="19.5" customHeight="1" x14ac:dyDescent="0.25">
      <c r="A7" s="28" t="s">
        <v>82</v>
      </c>
      <c r="B7" s="28"/>
    </row>
    <row r="8" spans="1:2" ht="60.75" customHeight="1" x14ac:dyDescent="0.25">
      <c r="A8" s="51" t="s">
        <v>83</v>
      </c>
      <c r="B8" s="51"/>
    </row>
    <row r="9" spans="1:2" ht="6" customHeight="1" x14ac:dyDescent="0.25"/>
    <row r="10" spans="1:2" ht="19.5" customHeight="1" x14ac:dyDescent="0.25">
      <c r="A10" s="28" t="s">
        <v>84</v>
      </c>
      <c r="B10" s="28"/>
    </row>
    <row r="11" spans="1:2" ht="165.75" customHeight="1" x14ac:dyDescent="0.25">
      <c r="A11" s="51" t="s">
        <v>85</v>
      </c>
      <c r="B11" s="51"/>
    </row>
    <row r="12" spans="1:2" ht="6" customHeight="1" x14ac:dyDescent="0.25"/>
    <row r="13" spans="1:2" ht="19.5" customHeight="1" x14ac:dyDescent="0.25">
      <c r="A13" s="28" t="s">
        <v>86</v>
      </c>
      <c r="B13" s="28"/>
    </row>
    <row r="14" spans="1:2" ht="45.75" customHeight="1" x14ac:dyDescent="0.25">
      <c r="A14" s="51" t="s">
        <v>87</v>
      </c>
      <c r="B14" s="51"/>
    </row>
    <row r="15" spans="1:2" ht="6" customHeight="1" x14ac:dyDescent="0.25"/>
    <row r="16" spans="1:2" ht="19.5" customHeight="1" x14ac:dyDescent="0.25">
      <c r="A16" s="28" t="s">
        <v>88</v>
      </c>
      <c r="B16" s="28"/>
    </row>
    <row r="17" spans="1:2" ht="45.75" customHeight="1" x14ac:dyDescent="0.25">
      <c r="A17" s="51" t="s">
        <v>89</v>
      </c>
      <c r="B17" s="51"/>
    </row>
    <row r="18" spans="1:2" ht="6" customHeight="1" x14ac:dyDescent="0.25"/>
    <row r="19" spans="1:2" ht="19.5" customHeight="1" x14ac:dyDescent="0.25">
      <c r="A19" s="28" t="s">
        <v>90</v>
      </c>
      <c r="B19" s="28"/>
    </row>
    <row r="20" spans="1:2" ht="60.75" customHeight="1" x14ac:dyDescent="0.25">
      <c r="A20" s="51" t="s">
        <v>91</v>
      </c>
      <c r="B20" s="51"/>
    </row>
    <row r="21" spans="1:2" ht="6" customHeight="1" x14ac:dyDescent="0.25"/>
    <row r="22" spans="1:2" ht="19.5" customHeight="1" x14ac:dyDescent="0.25">
      <c r="A22" s="28" t="s">
        <v>92</v>
      </c>
      <c r="B22" s="28"/>
    </row>
    <row r="23" spans="1:2" ht="60.75" customHeight="1" x14ac:dyDescent="0.25">
      <c r="A23" s="51" t="s">
        <v>93</v>
      </c>
      <c r="B23" s="51"/>
    </row>
    <row r="24" spans="1:2" ht="6" customHeight="1" x14ac:dyDescent="0.25"/>
    <row r="25" spans="1:2" ht="19.5" customHeight="1" x14ac:dyDescent="0.25">
      <c r="A25" s="28" t="s">
        <v>94</v>
      </c>
      <c r="B25" s="28"/>
    </row>
    <row r="26" spans="1:2" ht="60.75" customHeight="1" x14ac:dyDescent="0.25">
      <c r="A26" s="51" t="s">
        <v>95</v>
      </c>
      <c r="B26" s="51"/>
    </row>
    <row r="27" spans="1:2" ht="6" customHeight="1" x14ac:dyDescent="0.25"/>
  </sheetData>
  <mergeCells count="17">
    <mergeCell ref="A1:B2"/>
    <mergeCell ref="A4:B4"/>
    <mergeCell ref="A5:B5"/>
    <mergeCell ref="A7:B7"/>
    <mergeCell ref="A8:B8"/>
    <mergeCell ref="A10:B10"/>
    <mergeCell ref="A11:B11"/>
    <mergeCell ref="A13:B13"/>
    <mergeCell ref="A14:B14"/>
    <mergeCell ref="A16:B16"/>
    <mergeCell ref="A25:B25"/>
    <mergeCell ref="A26:B26"/>
    <mergeCell ref="A17:B17"/>
    <mergeCell ref="A19:B19"/>
    <mergeCell ref="A20:B20"/>
    <mergeCell ref="A22:B22"/>
    <mergeCell ref="A23:B23"/>
  </mergeCells>
  <pageMargins left="0.5" right="0.5" top="1" bottom="1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Überleitungsrechnung</vt:lpstr>
      <vt:lpstr>Anleitung</vt:lpstr>
      <vt:lpstr>Anleitung!Druckbereich</vt:lpstr>
      <vt:lpstr>Überleitungsrechnung!Druckbereich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2026-08-27T08:42:38Z</dcterms:created>
  <dcterms:modified xsi:type="dcterms:W3CDTF">2026-09-02T09:15:13Z</dcterms:modified>
  <dc:language>en-US</dc:language>
</cp:coreProperties>
</file>