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43C4AABF-7406-4D8A-B366-7BD1267B61D3}" xr6:coauthVersionLast="47" xr6:coauthVersionMax="47" xr10:uidLastSave="{00000000-0000-0000-0000-000000000000}"/>
  <bookViews>
    <workbookView xWindow="690" yWindow="690" windowWidth="25500" windowHeight="13500" tabRatio="500" xr2:uid="{00000000-000D-0000-FFFF-FFFF00000000}"/>
  </bookViews>
  <sheets>
    <sheet name="Übersicht" sheetId="1" r:id="rId1"/>
    <sheet name="Einkünfte" sheetId="2" r:id="rId2"/>
    <sheet name="Werbungskosten" sheetId="3" r:id="rId3"/>
    <sheet name="Sonderausgaben" sheetId="4" r:id="rId4"/>
    <sheet name="Haushaltsnahe Leistungen" sheetId="5" r:id="rId5"/>
    <sheet name="Anleitung"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23" i="5" l="1"/>
  <c r="G22" i="5"/>
  <c r="G25" i="5" s="1"/>
  <c r="F25" i="1" s="1"/>
  <c r="H19" i="5"/>
  <c r="G19" i="5"/>
  <c r="F19" i="5"/>
  <c r="F21" i="4"/>
  <c r="F24" i="1" s="1"/>
  <c r="F26" i="1" s="1"/>
  <c r="F15" i="1" s="1"/>
  <c r="F27" i="3"/>
  <c r="E8" i="3"/>
  <c r="F30" i="3" s="1"/>
  <c r="G21" i="2"/>
  <c r="F21" i="2"/>
  <c r="B15" i="1" s="1"/>
  <c r="D15" i="1" l="1"/>
  <c r="F20" i="1"/>
  <c r="F19" i="1"/>
  <c r="F21" i="1"/>
  <c r="F22" i="1" l="1"/>
</calcChain>
</file>

<file path=xl/sharedStrings.xml><?xml version="1.0" encoding="utf-8"?>
<sst xmlns="http://schemas.openxmlformats.org/spreadsheetml/2006/main" count="185" uniqueCount="163">
  <si>
    <t>Vorbereitung &amp; Übersicht · Steuerjahr 2026</t>
  </si>
  <si>
    <t>1 · Stammdaten der steuerpflichtigen Person</t>
  </si>
  <si>
    <t>Name, Vorname</t>
  </si>
  <si>
    <t>Hofmann, Lena</t>
  </si>
  <si>
    <t>Steuerjahr</t>
  </si>
  <si>
    <t>2026</t>
  </si>
  <si>
    <t>Steuer-Identifikationsnr.</t>
  </si>
  <si>
    <t>12 345 678 901</t>
  </si>
  <si>
    <t>Veranlagungsart</t>
  </si>
  <si>
    <t>Einzelveranlagung</t>
  </si>
  <si>
    <t>Steuernummer</t>
  </si>
  <si>
    <t>24/815/09342</t>
  </si>
  <si>
    <t>Familienstand</t>
  </si>
  <si>
    <t>ledig</t>
  </si>
  <si>
    <t>Straße, Hausnummer</t>
  </si>
  <si>
    <t>Ahornweg 12</t>
  </si>
  <si>
    <t>Kirchensteuerpflichtig</t>
  </si>
  <si>
    <t>ja</t>
  </si>
  <si>
    <t>PLZ, Ort</t>
  </si>
  <si>
    <t>28203 Bremen</t>
  </si>
  <si>
    <t>Zuständiges Finanzamt</t>
  </si>
  <si>
    <t>Finanzamt Bremen</t>
  </si>
  <si>
    <t>Telefon / E-Mail</t>
  </si>
  <si>
    <t>0421 5567890 / l.hofmann@example.de</t>
  </si>
  <si>
    <t>Bearbeitungsstand</t>
  </si>
  <si>
    <t>in Arbeit</t>
  </si>
  <si>
    <t>2 · Steuerliche Zusammenfassung 2026  (unverbindliche Schätzung)</t>
  </si>
  <si>
    <t>SUMME DER EINKÜNFTE</t>
  </si>
  <si>
    <t>ABZÜGE GESAMT (WK + SA)</t>
  </si>
  <si>
    <t>GESCHÄTZTE ENTLASTUNG</t>
  </si>
  <si>
    <t>3 · Ermittlung der geschätzten steuerlichen Wirkung</t>
  </si>
  <si>
    <t>Summe der Einkünfte</t>
  </si>
  <si>
    <t>abzüglich Werbungskosten (angesetzt, mind. Pauschbetrag 1.230 €)</t>
  </si>
  <si>
    <t>abzüglich Sonderausgaben</t>
  </si>
  <si>
    <t>Zu versteuerndes Einkommen (vereinfacht)</t>
  </si>
  <si>
    <t>Angenommener Grenzsteuersatz  (anpassbar)</t>
  </si>
  <si>
    <t>Geschätzte Entlastung durch Abzüge</t>
  </si>
  <si>
    <t>Steuerermäßigung §35a EStG (direkt, haushaltsnah)</t>
  </si>
  <si>
    <t>Geschätzte Gesamtentlastung (Tendenz)</t>
  </si>
  <si>
    <t>Hinweis: Die dargestellten Werte sind eine unverbindliche Orientierung und ersetzen weder eine Steuerberatung noch die amtliche Berechnung durch ELSTER. Der angenommene Grenzsteuersatz (gelbe Zelle) lässt sich an die eigene Einkommenssituation anpassen. Gelbe Zellen = Eingabe, farbige Zellen = automatische Berechnung.</t>
  </si>
  <si>
    <t>Einkünfte 2026</t>
  </si>
  <si>
    <t>Alle Einnahmen laut Bescheinigungen erfassen</t>
  </si>
  <si>
    <t>Erfassung der Einkünfte  ·  Beträge in Euro</t>
  </si>
  <si>
    <t>Nr.</t>
  </si>
  <si>
    <t>Art der Einkünfte</t>
  </si>
  <si>
    <t>Quelle / Bezeichnung</t>
  </si>
  <si>
    <t>Zeitraum</t>
  </si>
  <si>
    <t>Betrag (€)</t>
  </si>
  <si>
    <t>einbeh. Lohnsteuer (€)</t>
  </si>
  <si>
    <t>Notiz</t>
  </si>
  <si>
    <t>Bruttoarbeitslohn</t>
  </si>
  <si>
    <t>Arbeitgeber (Hauptbeschäftigung)</t>
  </si>
  <si>
    <t>01–12/2026</t>
  </si>
  <si>
    <t>lt. Lohnsteuerbescheinigung</t>
  </si>
  <si>
    <t>Kapitalerträge</t>
  </si>
  <si>
    <t>Depot / Tagesgeldkonto</t>
  </si>
  <si>
    <t>über Sparer-Pauschbetrag</t>
  </si>
  <si>
    <t>Sonstige Einkünfte</t>
  </si>
  <si>
    <t>Nebentätigkeit (Honorar)</t>
  </si>
  <si>
    <t>Beispielangabe</t>
  </si>
  <si>
    <t>Summe</t>
  </si>
  <si>
    <t>Tragen Sie jede Einkunftsart in eine eigene Zeile ein. Die einbehaltene Lohnsteuer entnehmen Sie der Lohnsteuerbescheinigung; sie wird bei der Veranlagung angerechnet.</t>
  </si>
  <si>
    <t>Werbungskosten 2026</t>
  </si>
  <si>
    <t>Beruflich veranlasste Aufwendungen</t>
  </si>
  <si>
    <t>A · Entfernungspauschale  (Weg zur ersten Tätigkeitsstätte)</t>
  </si>
  <si>
    <t>Einfache Entfernung Wohnung – Arbeit (km)</t>
  </si>
  <si>
    <t>Arbeitstage im Jahr</t>
  </si>
  <si>
    <t>Pauschale: 0,30 €/km (1.–20. km) · 0,38 €/km (ab 21. km)</t>
  </si>
  <si>
    <t>gesetzl. Sätze 2026</t>
  </si>
  <si>
    <t>Entfernungspauschale (Jahr)</t>
  </si>
  <si>
    <t>B · Weitere Werbungskosten</t>
  </si>
  <si>
    <t>Kategorie</t>
  </si>
  <si>
    <t>Bezeichnung</t>
  </si>
  <si>
    <t>Datum</t>
  </si>
  <si>
    <t>Arbeitsmittel</t>
  </si>
  <si>
    <t>Laptop (berufliche Nutzung)</t>
  </si>
  <si>
    <t>14.03.2026</t>
  </si>
  <si>
    <t>Fachliteratur</t>
  </si>
  <si>
    <t>Fachbücher &amp; Online-Abo</t>
  </si>
  <si>
    <t>Fortbildung</t>
  </si>
  <si>
    <t>Online-Seminar (Weiterbildung)</t>
  </si>
  <si>
    <t>22.05.2026</t>
  </si>
  <si>
    <t>Homeoffice-Pauschale</t>
  </si>
  <si>
    <t>60 Tage × 6 € (max. 1.260 €)</t>
  </si>
  <si>
    <t>Berufsverband/Gewerkschaft</t>
  </si>
  <si>
    <t>Jahresbeitrag</t>
  </si>
  <si>
    <t>Zwischensumme weitere Werbungskosten</t>
  </si>
  <si>
    <t>SUMME WERBUNGSKOSTEN GESAMT</t>
  </si>
  <si>
    <t>Arbeitnehmer-Pauschbetrag 2026: 1.230 €. Liegen Ihre tatsächlichen Werbungskosten darunter, wird automatisch der Pauschbetrag angesetzt (siehe Übersicht). Homeoffice-Pauschale: 6 €/Tag, höchstens 1.260 € im Jahr.</t>
  </si>
  <si>
    <t>Sonderausgaben 2026</t>
  </si>
  <si>
    <t>Vorsorge, Kirchensteuer, Spenden u. a.</t>
  </si>
  <si>
    <t>Erfassung der Sonderausgaben  ·  Beträge in Euro</t>
  </si>
  <si>
    <t>Bezeichnung / Empfänger</t>
  </si>
  <si>
    <t>Vorsorge Kranken-/Pflegeversicherung</t>
  </si>
  <si>
    <t>Krankenkasse (Jahresbeitrag)</t>
  </si>
  <si>
    <t>Altersvorsorge</t>
  </si>
  <si>
    <t>Rentenversicherung (AN-Anteil)</t>
  </si>
  <si>
    <t>Kirchensteuer</t>
  </si>
  <si>
    <t>gezahlte Kirchensteuer</t>
  </si>
  <si>
    <t>Spenden</t>
  </si>
  <si>
    <t>gemeinnützige Organisation</t>
  </si>
  <si>
    <t>08.11.2026</t>
  </si>
  <si>
    <t>Summe Sonderausgaben</t>
  </si>
  <si>
    <t>Sonderausgaben-Pauschbetrag: 36 € (Einzel) / 72 € (Zusammen). Spenden sind bis 20 % des Gesamtbetrags der Einkünfte abziehbar. Bitte Datum im Format TT.MM.JJJJ erfassen.</t>
  </si>
  <si>
    <t>Haushaltsnahe Leistungen 2026</t>
  </si>
  <si>
    <t>Steuerermäßigung nach §35a EStG – nur Arbeitskosten sind begünstigt</t>
  </si>
  <si>
    <t>Erfassung der Rechnungen  ·  Beträge in Euro</t>
  </si>
  <si>
    <t>Art</t>
  </si>
  <si>
    <t>Dienstleister</t>
  </si>
  <si>
    <t>Rechnungsdatum</t>
  </si>
  <si>
    <t>Rechnungsbetrag (€)</t>
  </si>
  <si>
    <t>davon Arbeitskosten (€)</t>
  </si>
  <si>
    <t>davon Material (€)</t>
  </si>
  <si>
    <t>unbar bezahlt</t>
  </si>
  <si>
    <t>Handwerkerleistung</t>
  </si>
  <si>
    <t>Malerbetrieb Nord</t>
  </si>
  <si>
    <t>12.04.2026</t>
  </si>
  <si>
    <t>Haushaltsnahe Dienstleistung</t>
  </si>
  <si>
    <t>Reinigungsservice</t>
  </si>
  <si>
    <t>Heizungswartung</t>
  </si>
  <si>
    <t>09.09.2026</t>
  </si>
  <si>
    <t>Berechnung der Steuerermäßigung  (20 % der Arbeitskosten)</t>
  </si>
  <si>
    <t>Haushaltsnahe Dienstleistungen – 20 % der Arbeitskosten (max. 4.000 €)</t>
  </si>
  <si>
    <t>Handwerkerleistungen – 20 % der Arbeitskosten (max. 1.200 €)</t>
  </si>
  <si>
    <t>Steuerermäßigung §35a EStG gesamt</t>
  </si>
  <si>
    <t>Wichtig: Begünstigt sind ausschließlich Arbeits-, Fahrt- und Maschinenkosten – nicht das Material. Voraussetzung ist eine Rechnung sowie die unbare Zahlung (Überweisung). Barzahlungen werden vom Finanzamt nicht anerkannt.</t>
  </si>
  <si>
    <t>Anleitung &amp; Kennzahlen 2026</t>
  </si>
  <si>
    <t>So nutzen Sie die Vorlage – Schritt für Schritt</t>
  </si>
  <si>
    <t>Legende</t>
  </si>
  <si>
    <t>Gelbe Zellen</t>
  </si>
  <si>
    <t>Eingabefelder – hier tragen Sie Ihre Werte ein.</t>
  </si>
  <si>
    <t>Petrol / goldene Zellen</t>
  </si>
  <si>
    <t>Automatische Berechnung – bitte nicht überschreiben.</t>
  </si>
  <si>
    <t>Datumsformat</t>
  </si>
  <si>
    <t>TT.MM.JJJJ (deutsch), Dezimaltrennung mit Komma.</t>
  </si>
  <si>
    <t>Empfohlene Reihenfolge</t>
  </si>
  <si>
    <t>1 · Übersicht</t>
  </si>
  <si>
    <t>Stammdaten eintragen (Name, Steuernummer, Veranlagungsart).</t>
  </si>
  <si>
    <t>2 · Einkünfte</t>
  </si>
  <si>
    <t>Alle Einnahmen laut Lohnsteuerbescheinigung und Nachweisen erfassen.</t>
  </si>
  <si>
    <t>3 · Werbungskosten</t>
  </si>
  <si>
    <t>Entfernungspauschale berechnen lassen und weitere Kosten ergänzen.</t>
  </si>
  <si>
    <t>4 · Sonderausgaben</t>
  </si>
  <si>
    <t>Vorsorge, Kirchensteuer und Spenden eintragen.</t>
  </si>
  <si>
    <t>5 · Haushaltsnahe Leistungen</t>
  </si>
  <si>
    <t>Rechnungen erfassen – Arbeits- und Materialkosten trennen.</t>
  </si>
  <si>
    <t>6 · Übersicht prüfen</t>
  </si>
  <si>
    <t>Zusammenfassung als Plausibilitätscheck vor der ELSTER-Übernahme.</t>
  </si>
  <si>
    <t>Wichtige Kennzahlen 2026</t>
  </si>
  <si>
    <t>Entfernungspauschale</t>
  </si>
  <si>
    <t>0,30 €/km (1.–20. km) · 0,38 €/km (ab dem 21. km)</t>
  </si>
  <si>
    <t>Arbeitnehmer-Pauschbetrag</t>
  </si>
  <si>
    <t>1.230 € (wird automatisch angesetzt, falls höher)</t>
  </si>
  <si>
    <t>6 €/Tag, höchstens 1.260 € im Jahr</t>
  </si>
  <si>
    <t>Sonderausgaben-Pauschbetrag</t>
  </si>
  <si>
    <t>36 € (Einzel) / 72 € (Zusammenveranlagung)</t>
  </si>
  <si>
    <t>§35a Handwerkerleistungen</t>
  </si>
  <si>
    <t>20 % der Arbeitskosten, max. 1.200 € pro Jahr</t>
  </si>
  <si>
    <t>§35a haushaltsnahe Dienstl.</t>
  </si>
  <si>
    <t>20 % der Arbeitskosten, max. 4.000 € pro Jahr</t>
  </si>
  <si>
    <t>Rechtlicher Hinweis</t>
  </si>
  <si>
    <t>Diese Vorlage dient ausschließlich der Vorbereitung und Übersicht. Sie stellt keine Steuerberatung dar und ersetzt nicht die amtliche Berechnung durch das Finanzamt bzw. ELSTER. Alle Beträge sind Beispielwerte und unverbindlich. Bitte überprüfen Sie die aktuellen gesetzlichen Werte vor der Abgabe.</t>
  </si>
  <si>
    <t>Einkommensteuererklärung Vorlage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</si>
</sst>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  €&quot;"/>
    <numFmt numFmtId="165" formatCode="0.0&quot; %&quot;"/>
    <numFmt numFmtId="166" formatCode="#,##0.0&quot;  km&quot;"/>
    <numFmt numFmtId="167" formatCode="#,##0&quot;  Tage&quot;"/>
  </numFmts>
  <fonts count="20" x14ac:knownFonts="1">
    <font>
      <sz val="11"/>
      <color theme="1"/>
      <name val="Calibri"/>
      <family val="2"/>
      <charset val="1"/>
    </font>
    <font>
      <b/>
      <sz val="18"/>
      <color rgb="FFFFFFFF"/>
      <name val="Calibri"/>
      <charset val="1"/>
    </font>
    <font>
      <i/>
      <sz val="11"/>
      <color rgb="FFFFFFFF"/>
      <name val="Calibri"/>
      <charset val="1"/>
    </font>
    <font>
      <b/>
      <sz val="12"/>
      <color rgb="FF0F4C5C"/>
      <name val="Calibri"/>
      <charset val="1"/>
    </font>
    <font>
      <b/>
      <sz val="10"/>
      <color rgb="FF0F4C5C"/>
      <name val="Calibri"/>
      <charset val="1"/>
    </font>
    <font>
      <sz val="11"/>
      <color rgb="FF1D2B2E"/>
      <name val="Calibri"/>
      <charset val="1"/>
    </font>
    <font>
      <b/>
      <sz val="9"/>
      <color rgb="FFFFFFFF"/>
      <name val="Calibri"/>
      <charset val="1"/>
    </font>
    <font>
      <b/>
      <sz val="16"/>
      <color rgb="FFFFFFFF"/>
      <name val="Calibri"/>
      <charset val="1"/>
    </font>
    <font>
      <b/>
      <sz val="11"/>
      <color rgb="FF0F4C5C"/>
      <name val="Calibri"/>
      <charset val="1"/>
    </font>
    <font>
      <b/>
      <sz val="11"/>
      <color rgb="FFC77D17"/>
      <name val="Calibri"/>
      <charset val="1"/>
    </font>
    <font>
      <b/>
      <sz val="12"/>
      <color rgb="FF1D2B2E"/>
      <name val="Calibri"/>
      <charset val="1"/>
    </font>
    <font>
      <b/>
      <sz val="12"/>
      <color rgb="FFFFFFFF"/>
      <name val="Calibri"/>
      <charset val="1"/>
    </font>
    <font>
      <b/>
      <sz val="15"/>
      <color rgb="FFFFFFFF"/>
      <name val="Calibri"/>
      <charset val="1"/>
    </font>
    <font>
      <i/>
      <sz val="9"/>
      <color rgb="FF5B7378"/>
      <name val="Calibri"/>
      <charset val="1"/>
    </font>
    <font>
      <b/>
      <sz val="10"/>
      <color rgb="FFFFFFFF"/>
      <name val="Calibri"/>
      <charset val="1"/>
    </font>
    <font>
      <sz val="10"/>
      <color rgb="FF5B7378"/>
      <name val="Calibri"/>
      <charset val="1"/>
    </font>
    <font>
      <b/>
      <sz val="11"/>
      <color rgb="FFFFFFFF"/>
      <name val="Calibri"/>
      <charset val="1"/>
    </font>
    <font>
      <sz val="10"/>
      <color rgb="FF1D2B2E"/>
      <name val="Calibri"/>
      <charset val="1"/>
    </font>
    <font>
      <b/>
      <sz val="14"/>
      <color rgb="FFFFFFFF"/>
      <name val="Calibri"/>
      <charset val="1"/>
    </font>
    <font>
      <i/>
      <sz val="10"/>
      <color rgb="FF5B7378"/>
      <name val="Calibri"/>
      <charset val="1"/>
    </font>
  </fonts>
  <fills count="10">
    <fill>
      <patternFill patternType="none"/>
    </fill>
    <fill>
      <patternFill patternType="gray125"/>
    </fill>
    <fill>
      <patternFill patternType="solid">
        <fgColor rgb="FF0F4C5C"/>
        <bgColor rgb="FF13707E"/>
      </patternFill>
    </fill>
    <fill>
      <patternFill patternType="solid">
        <fgColor rgb="FF13707E"/>
        <bgColor rgb="FF008080"/>
      </patternFill>
    </fill>
    <fill>
      <patternFill patternType="solid">
        <fgColor rgb="FFDCEBEE"/>
        <bgColor rgb="FFF2F8F8"/>
      </patternFill>
    </fill>
    <fill>
      <patternFill patternType="solid">
        <fgColor rgb="FFFFF8E1"/>
        <bgColor rgb="FFFBEFD6"/>
      </patternFill>
    </fill>
    <fill>
      <patternFill patternType="solid">
        <fgColor rgb="FFC77D17"/>
        <bgColor rgb="FFFF9900"/>
      </patternFill>
    </fill>
    <fill>
      <patternFill patternType="solid">
        <fgColor rgb="FFFFFFFF"/>
        <bgColor rgb="FFF2F8F8"/>
      </patternFill>
    </fill>
    <fill>
      <patternFill patternType="solid">
        <fgColor rgb="FFFBEFD6"/>
        <bgColor rgb="FFFFF8E1"/>
      </patternFill>
    </fill>
    <fill>
      <patternFill patternType="solid">
        <fgColor rgb="FFF2F8F8"/>
        <bgColor rgb="FFFFFFFF"/>
      </patternFill>
    </fill>
  </fills>
  <borders count="3">
    <border>
      <left/>
      <right/>
      <top/>
      <bottom/>
      <diagonal/>
    </border>
    <border>
      <left/>
      <right/>
      <top/>
      <bottom style="medium">
        <color rgb="FF13707E"/>
      </bottom>
      <diagonal/>
    </border>
    <border>
      <left style="thin">
        <color rgb="FFBFD3D6"/>
      </left>
      <right style="thin">
        <color rgb="FFBFD3D6"/>
      </right>
      <top style="thin">
        <color rgb="FFBFD3D6"/>
      </top>
      <bottom style="thin">
        <color rgb="FFBFD3D6"/>
      </bottom>
      <diagonal/>
    </border>
  </borders>
  <cellStyleXfs count="1">
    <xf numFmtId="0" fontId="0" fillId="0" borderId="0"/>
  </cellStyleXfs>
  <cellXfs count="44">
    <xf numFmtId="0" fontId="0" fillId="0" borderId="0" xfId="0"/>
    <xf numFmtId="165" fontId="10" fillId="5" borderId="2" xfId="0" applyNumberFormat="1" applyFont="1" applyFill="1" applyBorder="1" applyAlignment="1">
      <alignment horizontal="right" vertical="center"/>
    </xf>
    <xf numFmtId="0" fontId="9" fillId="8" borderId="2" xfId="0" applyFont="1" applyFill="1" applyBorder="1" applyAlignment="1">
      <alignment horizontal="left" vertical="center" indent="1"/>
    </xf>
    <xf numFmtId="164" fontId="3" fillId="4" borderId="2" xfId="0" applyNumberFormat="1" applyFont="1" applyFill="1" applyBorder="1" applyAlignment="1">
      <alignment horizontal="right" vertical="center"/>
    </xf>
    <xf numFmtId="0" fontId="8" fillId="4" borderId="2" xfId="0" applyFont="1" applyFill="1" applyBorder="1" applyAlignment="1">
      <alignment horizontal="left" vertical="center" indent="1"/>
    </xf>
    <xf numFmtId="164" fontId="5" fillId="7" borderId="2" xfId="0" applyNumberFormat="1" applyFont="1" applyFill="1" applyBorder="1" applyAlignment="1">
      <alignment horizontal="right" vertical="center"/>
    </xf>
    <xf numFmtId="0" fontId="5" fillId="7" borderId="2" xfId="0" applyFont="1" applyFill="1" applyBorder="1" applyAlignment="1">
      <alignment horizontal="left" vertical="center" indent="1"/>
    </xf>
    <xf numFmtId="164" fontId="7" fillId="6" borderId="0" xfId="0" applyNumberFormat="1" applyFont="1" applyFill="1" applyAlignment="1">
      <alignment horizontal="left" vertical="center" indent="1"/>
    </xf>
    <xf numFmtId="164" fontId="7" fillId="2" borderId="0" xfId="0" applyNumberFormat="1" applyFont="1" applyFill="1" applyAlignment="1">
      <alignment horizontal="left" vertical="center" indent="1"/>
    </xf>
    <xf numFmtId="0" fontId="6" fillId="6" borderId="0" xfId="0" applyFont="1" applyFill="1" applyAlignment="1">
      <alignment horizontal="left" vertical="center" indent="1"/>
    </xf>
    <xf numFmtId="0" fontId="6" fillId="2" borderId="0" xfId="0" applyFont="1" applyFill="1" applyAlignment="1">
      <alignment horizontal="left" vertical="center" indent="1"/>
    </xf>
    <xf numFmtId="0" fontId="5" fillId="5" borderId="2" xfId="0" applyFont="1" applyFill="1" applyBorder="1" applyAlignment="1">
      <alignment horizontal="left" vertical="center"/>
    </xf>
    <xf numFmtId="0" fontId="3" fillId="4" borderId="1" xfId="0" applyFont="1" applyFill="1" applyBorder="1" applyAlignment="1">
      <alignment horizontal="left" vertical="center" indent="1"/>
    </xf>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4" fillId="0" borderId="0" xfId="0" applyFont="1" applyAlignment="1">
      <alignment horizontal="left" vertical="center"/>
    </xf>
    <xf numFmtId="0" fontId="5" fillId="5" borderId="2" xfId="0" applyFont="1" applyFill="1" applyBorder="1" applyAlignment="1">
      <alignment horizontal="left" vertical="center"/>
    </xf>
    <xf numFmtId="0" fontId="14" fillId="3"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64" fontId="5" fillId="5" borderId="2" xfId="0" applyNumberFormat="1" applyFont="1" applyFill="1" applyBorder="1" applyAlignment="1">
      <alignment horizontal="right" vertical="center"/>
    </xf>
    <xf numFmtId="0" fontId="15" fillId="9" borderId="2" xfId="0" applyFont="1" applyFill="1" applyBorder="1" applyAlignment="1">
      <alignment horizontal="center" vertical="center" wrapText="1"/>
    </xf>
    <xf numFmtId="164" fontId="11" fillId="2" borderId="2" xfId="0" applyNumberFormat="1" applyFont="1" applyFill="1" applyBorder="1" applyAlignment="1">
      <alignment horizontal="right" vertical="center"/>
    </xf>
    <xf numFmtId="0" fontId="17" fillId="2" borderId="2" xfId="0" applyFont="1" applyFill="1" applyBorder="1" applyAlignment="1">
      <alignment horizontal="left" vertical="center"/>
    </xf>
    <xf numFmtId="164" fontId="16" fillId="3" borderId="2" xfId="0" applyNumberFormat="1" applyFont="1" applyFill="1" applyBorder="1" applyAlignment="1">
      <alignment horizontal="right" vertical="center"/>
    </xf>
    <xf numFmtId="164" fontId="18" fillId="2" borderId="2" xfId="0" applyNumberFormat="1" applyFont="1" applyFill="1" applyBorder="1" applyAlignment="1">
      <alignment horizontal="right" vertical="center"/>
    </xf>
    <xf numFmtId="0" fontId="17" fillId="3" borderId="2" xfId="0" applyFont="1" applyFill="1" applyBorder="1" applyAlignment="1">
      <alignment horizontal="center" vertical="center" wrapText="1"/>
    </xf>
    <xf numFmtId="0" fontId="8" fillId="9" borderId="2" xfId="0" applyFont="1" applyFill="1" applyBorder="1" applyAlignment="1">
      <alignment horizontal="left" vertical="center" wrapText="1"/>
    </xf>
    <xf numFmtId="0" fontId="5" fillId="9" borderId="2" xfId="0" applyFont="1" applyFill="1" applyBorder="1" applyAlignment="1">
      <alignment horizontal="left" vertical="center" wrapText="1"/>
    </xf>
    <xf numFmtId="0" fontId="8" fillId="7" borderId="2" xfId="0" applyFont="1" applyFill="1" applyBorder="1" applyAlignment="1">
      <alignment horizontal="left" vertical="center" wrapText="1"/>
    </xf>
    <xf numFmtId="0" fontId="5" fillId="7" borderId="2" xfId="0" applyFont="1" applyFill="1" applyBorder="1" applyAlignment="1">
      <alignment horizontal="left" vertical="center" wrapText="1"/>
    </xf>
    <xf numFmtId="0" fontId="11" fillId="6" borderId="2" xfId="0" applyFont="1" applyFill="1" applyBorder="1" applyAlignment="1">
      <alignment horizontal="left" vertical="center" indent="1"/>
    </xf>
    <xf numFmtId="164" fontId="12" fillId="6" borderId="2" xfId="0" applyNumberFormat="1" applyFont="1" applyFill="1" applyBorder="1" applyAlignment="1">
      <alignment horizontal="right" vertical="center"/>
    </xf>
    <xf numFmtId="0" fontId="13" fillId="0" borderId="0" xfId="0" applyFont="1" applyAlignment="1">
      <alignment horizontal="left" vertical="top" wrapText="1"/>
    </xf>
    <xf numFmtId="0" fontId="16" fillId="2" borderId="2" xfId="0" applyFont="1" applyFill="1" applyBorder="1" applyAlignment="1">
      <alignment horizontal="left" vertical="center"/>
    </xf>
    <xf numFmtId="0" fontId="8" fillId="0" borderId="2" xfId="0" applyFont="1" applyBorder="1" applyAlignment="1">
      <alignment horizontal="left" vertical="center" indent="1"/>
    </xf>
    <xf numFmtId="166" fontId="5" fillId="5" borderId="2" xfId="0" applyNumberFormat="1" applyFont="1" applyFill="1" applyBorder="1" applyAlignment="1">
      <alignment horizontal="right" vertical="center"/>
    </xf>
    <xf numFmtId="167" fontId="5" fillId="5" borderId="2" xfId="0" applyNumberFormat="1" applyFont="1" applyFill="1" applyBorder="1" applyAlignment="1">
      <alignment horizontal="right" vertical="center"/>
    </xf>
    <xf numFmtId="0" fontId="13" fillId="0" borderId="2" xfId="0" applyFont="1" applyBorder="1" applyAlignment="1">
      <alignment horizontal="left" vertical="center" indent="1"/>
    </xf>
    <xf numFmtId="0" fontId="13" fillId="0" borderId="2" xfId="0" applyFont="1" applyBorder="1" applyAlignment="1">
      <alignment horizontal="center" vertical="center" wrapText="1"/>
    </xf>
    <xf numFmtId="164" fontId="18" fillId="6" borderId="2" xfId="0" applyNumberFormat="1" applyFont="1" applyFill="1" applyBorder="1" applyAlignment="1">
      <alignment horizontal="right" vertical="center"/>
    </xf>
    <xf numFmtId="0" fontId="16" fillId="3" borderId="2" xfId="0" applyFont="1" applyFill="1" applyBorder="1" applyAlignment="1">
      <alignment horizontal="left" vertical="center"/>
    </xf>
    <xf numFmtId="0" fontId="11" fillId="2" borderId="2" xfId="0" applyFont="1" applyFill="1" applyBorder="1" applyAlignment="1">
      <alignment horizontal="left" vertical="center"/>
    </xf>
    <xf numFmtId="0" fontId="19" fillId="8"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3707E"/>
      <rgbColor rgb="FFC0C0C0"/>
      <rgbColor rgb="FF808080"/>
      <rgbColor rgb="FF9999FF"/>
      <rgbColor rgb="FF993366"/>
      <rgbColor rgb="FFFFF8E1"/>
      <rgbColor rgb="FFDCEBEE"/>
      <rgbColor rgb="FF660066"/>
      <rgbColor rgb="FFFF8080"/>
      <rgbColor rgb="FF0066CC"/>
      <rgbColor rgb="FFBFD3D6"/>
      <rgbColor rgb="FF000080"/>
      <rgbColor rgb="FFFF00FF"/>
      <rgbColor rgb="FFFFFF00"/>
      <rgbColor rgb="FF00FFFF"/>
      <rgbColor rgb="FF800080"/>
      <rgbColor rgb="FF800000"/>
      <rgbColor rgb="FF008080"/>
      <rgbColor rgb="FF0000FF"/>
      <rgbColor rgb="FF00CCFF"/>
      <rgbColor rgb="FFF2F8F8"/>
      <rgbColor rgb="FFCCFFCC"/>
      <rgbColor rgb="FFFBEFD6"/>
      <rgbColor rgb="FF99CCFF"/>
      <rgbColor rgb="FFFF99CC"/>
      <rgbColor rgb="FFCC99FF"/>
      <rgbColor rgb="FFFFCC99"/>
      <rgbColor rgb="FF3366FF"/>
      <rgbColor rgb="FF33CCCC"/>
      <rgbColor rgb="FF99CC00"/>
      <rgbColor rgb="FFFFCC00"/>
      <rgbColor rgb="FFFF9900"/>
      <rgbColor rgb="FFC77D17"/>
      <rgbColor rgb="FF5B7378"/>
      <rgbColor rgb="FF969696"/>
      <rgbColor rgb="FF0F4C5C"/>
      <rgbColor rgb="FF339966"/>
      <rgbColor rgb="FF003300"/>
      <rgbColor rgb="FF333300"/>
      <rgbColor rgb="FF993300"/>
      <rgbColor rgb="FF993366"/>
      <rgbColor rgb="FF333399"/>
      <rgbColor rgb="FF1D2B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F4C5C"/>
  </sheetPr>
  <dimension ref="B2:G30"/>
  <sheetViews>
    <sheetView showGridLines="0" tabSelected="1" zoomScaleNormal="100" workbookViewId="0">
      <pane ySplit="4" topLeftCell="A5" activePane="bottomLeft" state="frozen"/>
      <selection pane="bottomLeft" activeCell="J34" sqref="J34"/>
    </sheetView>
  </sheetViews>
  <sheetFormatPr baseColWidth="10" defaultColWidth="8.7109375" defaultRowHeight="15" x14ac:dyDescent="0.25"/>
  <cols>
    <col min="1" max="1" width="2.140625" customWidth="1"/>
    <col min="2" max="2" width="20.28515625" bestFit="1" customWidth="1"/>
    <col min="3" max="4" width="15.5703125" customWidth="1"/>
    <col min="5" max="5" width="18.7109375" bestFit="1" customWidth="1"/>
    <col min="6" max="7" width="15.5703125" customWidth="1"/>
    <col min="8" max="8" width="2.140625" customWidth="1"/>
  </cols>
  <sheetData>
    <row r="2" spans="2:7" ht="33.75" customHeight="1" x14ac:dyDescent="0.25">
      <c r="B2" s="14" t="s">
        <v>162</v>
      </c>
      <c r="C2" s="14"/>
      <c r="D2" s="14"/>
      <c r="E2" s="14"/>
      <c r="F2" s="14"/>
      <c r="G2" s="14"/>
    </row>
    <row r="3" spans="2:7" ht="19.5" customHeight="1" x14ac:dyDescent="0.25">
      <c r="B3" s="13" t="s">
        <v>0</v>
      </c>
      <c r="C3" s="13"/>
      <c r="D3" s="13"/>
      <c r="E3" s="13"/>
      <c r="F3" s="13"/>
      <c r="G3" s="13"/>
    </row>
    <row r="5" spans="2:7" ht="24" customHeight="1" x14ac:dyDescent="0.25">
      <c r="B5" s="12" t="s">
        <v>1</v>
      </c>
      <c r="C5" s="12"/>
      <c r="D5" s="12"/>
      <c r="E5" s="12"/>
      <c r="F5" s="12"/>
      <c r="G5" s="12"/>
    </row>
    <row r="6" spans="2:7" ht="19.5" customHeight="1" x14ac:dyDescent="0.25">
      <c r="B6" s="15" t="s">
        <v>2</v>
      </c>
      <c r="C6" s="11" t="s">
        <v>3</v>
      </c>
      <c r="D6" s="11"/>
      <c r="E6" s="15" t="s">
        <v>4</v>
      </c>
      <c r="F6" s="11" t="s">
        <v>5</v>
      </c>
      <c r="G6" s="11"/>
    </row>
    <row r="7" spans="2:7" ht="19.5" customHeight="1" x14ac:dyDescent="0.25">
      <c r="B7" s="15" t="s">
        <v>6</v>
      </c>
      <c r="C7" s="11" t="s">
        <v>7</v>
      </c>
      <c r="D7" s="11"/>
      <c r="E7" s="15" t="s">
        <v>8</v>
      </c>
      <c r="F7" s="11" t="s">
        <v>9</v>
      </c>
      <c r="G7" s="11"/>
    </row>
    <row r="8" spans="2:7" ht="19.5" customHeight="1" x14ac:dyDescent="0.25">
      <c r="B8" s="15" t="s">
        <v>10</v>
      </c>
      <c r="C8" s="11" t="s">
        <v>11</v>
      </c>
      <c r="D8" s="11"/>
      <c r="E8" s="15" t="s">
        <v>12</v>
      </c>
      <c r="F8" s="11" t="s">
        <v>13</v>
      </c>
      <c r="G8" s="11"/>
    </row>
    <row r="9" spans="2:7" ht="19.5" customHeight="1" x14ac:dyDescent="0.25">
      <c r="B9" s="15" t="s">
        <v>14</v>
      </c>
      <c r="C9" s="11" t="s">
        <v>15</v>
      </c>
      <c r="D9" s="11"/>
      <c r="E9" s="15" t="s">
        <v>16</v>
      </c>
      <c r="F9" s="11" t="s">
        <v>17</v>
      </c>
      <c r="G9" s="11"/>
    </row>
    <row r="10" spans="2:7" ht="19.5" customHeight="1" x14ac:dyDescent="0.25">
      <c r="B10" s="15" t="s">
        <v>18</v>
      </c>
      <c r="C10" s="11" t="s">
        <v>19</v>
      </c>
      <c r="D10" s="11"/>
      <c r="E10" s="15" t="s">
        <v>20</v>
      </c>
      <c r="F10" s="11" t="s">
        <v>21</v>
      </c>
      <c r="G10" s="11"/>
    </row>
    <row r="11" spans="2:7" ht="19.5" customHeight="1" x14ac:dyDescent="0.25">
      <c r="B11" s="15" t="s">
        <v>22</v>
      </c>
      <c r="C11" s="11" t="s">
        <v>23</v>
      </c>
      <c r="D11" s="11"/>
      <c r="E11" s="15" t="s">
        <v>24</v>
      </c>
      <c r="F11" s="11" t="s">
        <v>25</v>
      </c>
      <c r="G11" s="11"/>
    </row>
    <row r="13" spans="2:7" ht="24" customHeight="1" x14ac:dyDescent="0.25">
      <c r="B13" s="12" t="s">
        <v>26</v>
      </c>
      <c r="C13" s="12"/>
      <c r="D13" s="12"/>
      <c r="E13" s="12"/>
      <c r="F13" s="12"/>
      <c r="G13" s="12"/>
    </row>
    <row r="14" spans="2:7" ht="15.75" customHeight="1" x14ac:dyDescent="0.25">
      <c r="B14" s="10" t="s">
        <v>27</v>
      </c>
      <c r="C14" s="10"/>
      <c r="D14" s="10" t="s">
        <v>28</v>
      </c>
      <c r="E14" s="10"/>
      <c r="F14" s="9" t="s">
        <v>29</v>
      </c>
      <c r="G14" s="9"/>
    </row>
    <row r="15" spans="2:7" ht="25.5" customHeight="1" x14ac:dyDescent="0.25">
      <c r="B15" s="8">
        <f>Einkünfte!F21</f>
        <v>50670</v>
      </c>
      <c r="C15" s="8"/>
      <c r="D15" s="8">
        <f>MAX(Werbungskosten!F30,1230)+Sonderausgaben!F21</f>
        <v>12649.4</v>
      </c>
      <c r="E15" s="8"/>
      <c r="F15" s="7">
        <f>F26</f>
        <v>4338.82</v>
      </c>
      <c r="G15" s="7"/>
    </row>
    <row r="18" spans="2:7" ht="24" customHeight="1" x14ac:dyDescent="0.25">
      <c r="B18" s="12" t="s">
        <v>30</v>
      </c>
      <c r="C18" s="12"/>
      <c r="D18" s="12"/>
      <c r="E18" s="12"/>
      <c r="F18" s="12"/>
      <c r="G18" s="12"/>
    </row>
    <row r="19" spans="2:7" ht="18" customHeight="1" x14ac:dyDescent="0.25">
      <c r="B19" s="6" t="s">
        <v>31</v>
      </c>
      <c r="C19" s="6"/>
      <c r="D19" s="6"/>
      <c r="E19" s="6"/>
      <c r="F19" s="5">
        <f>Einkünfte!F21</f>
        <v>50670</v>
      </c>
      <c r="G19" s="5"/>
    </row>
    <row r="20" spans="2:7" ht="18" customHeight="1" x14ac:dyDescent="0.25">
      <c r="B20" s="6" t="s">
        <v>32</v>
      </c>
      <c r="C20" s="6"/>
      <c r="D20" s="6"/>
      <c r="E20" s="6"/>
      <c r="F20" s="5">
        <f>-MAX(Werbungskosten!F30,1230)</f>
        <v>-3509.4</v>
      </c>
      <c r="G20" s="5"/>
    </row>
    <row r="21" spans="2:7" ht="18" customHeight="1" x14ac:dyDescent="0.25">
      <c r="B21" s="6" t="s">
        <v>33</v>
      </c>
      <c r="C21" s="6"/>
      <c r="D21" s="6"/>
      <c r="E21" s="6"/>
      <c r="F21" s="5">
        <f>-Sonderausgaben!F21</f>
        <v>-9140</v>
      </c>
      <c r="G21" s="5"/>
    </row>
    <row r="22" spans="2:7" ht="18" customHeight="1" x14ac:dyDescent="0.25">
      <c r="B22" s="4" t="s">
        <v>34</v>
      </c>
      <c r="C22" s="4"/>
      <c r="D22" s="4"/>
      <c r="E22" s="4"/>
      <c r="F22" s="3">
        <f>F19+F20+F21</f>
        <v>38020.6</v>
      </c>
      <c r="G22" s="3"/>
    </row>
    <row r="23" spans="2:7" ht="18" customHeight="1" x14ac:dyDescent="0.25">
      <c r="B23" s="2" t="s">
        <v>35</v>
      </c>
      <c r="C23" s="2"/>
      <c r="D23" s="2"/>
      <c r="E23" s="2"/>
      <c r="F23" s="1">
        <v>30</v>
      </c>
      <c r="G23" s="1"/>
    </row>
    <row r="24" spans="2:7" ht="18" customHeight="1" x14ac:dyDescent="0.25">
      <c r="B24" s="6" t="s">
        <v>36</v>
      </c>
      <c r="C24" s="6"/>
      <c r="D24" s="6"/>
      <c r="E24" s="6"/>
      <c r="F24" s="5">
        <f>(MAX(Werbungskosten!F30,1230)+Sonderausgaben!F21)*F23/100</f>
        <v>3794.82</v>
      </c>
      <c r="G24" s="5"/>
    </row>
    <row r="25" spans="2:7" ht="18" customHeight="1" x14ac:dyDescent="0.25">
      <c r="B25" s="6" t="s">
        <v>37</v>
      </c>
      <c r="C25" s="6"/>
      <c r="D25" s="6"/>
      <c r="E25" s="6"/>
      <c r="F25" s="5">
        <f>'Haushaltsnahe Leistungen'!G25</f>
        <v>544</v>
      </c>
      <c r="G25" s="5"/>
    </row>
    <row r="26" spans="2:7" ht="25.5" customHeight="1" x14ac:dyDescent="0.25">
      <c r="B26" s="31" t="s">
        <v>38</v>
      </c>
      <c r="C26" s="31"/>
      <c r="D26" s="31"/>
      <c r="E26" s="31"/>
      <c r="F26" s="32">
        <f>F24+F25</f>
        <v>4338.82</v>
      </c>
      <c r="G26" s="32"/>
    </row>
    <row r="28" spans="2:7" ht="15" customHeight="1" x14ac:dyDescent="0.25">
      <c r="B28" s="33" t="s">
        <v>39</v>
      </c>
      <c r="C28" s="33"/>
      <c r="D28" s="33"/>
      <c r="E28" s="33"/>
      <c r="F28" s="33"/>
      <c r="G28" s="33"/>
    </row>
    <row r="29" spans="2:7" x14ac:dyDescent="0.25">
      <c r="B29" s="33"/>
      <c r="C29" s="33"/>
      <c r="D29" s="33"/>
      <c r="E29" s="33"/>
      <c r="F29" s="33"/>
      <c r="G29" s="33"/>
    </row>
    <row r="30" spans="2:7" x14ac:dyDescent="0.25">
      <c r="B30" s="33"/>
      <c r="C30" s="33"/>
      <c r="D30" s="33"/>
      <c r="E30" s="33"/>
      <c r="F30" s="33"/>
      <c r="G30" s="33"/>
    </row>
  </sheetData>
  <mergeCells count="40">
    <mergeCell ref="B28:G30"/>
    <mergeCell ref="B24:E24"/>
    <mergeCell ref="F24:G24"/>
    <mergeCell ref="B25:E25"/>
    <mergeCell ref="F25:G25"/>
    <mergeCell ref="B26:E26"/>
    <mergeCell ref="F26:G26"/>
    <mergeCell ref="B21:E21"/>
    <mergeCell ref="F21:G21"/>
    <mergeCell ref="B22:E22"/>
    <mergeCell ref="F22:G22"/>
    <mergeCell ref="B23:E23"/>
    <mergeCell ref="F23:G23"/>
    <mergeCell ref="B18:G18"/>
    <mergeCell ref="B19:E19"/>
    <mergeCell ref="F19:G19"/>
    <mergeCell ref="B20:E20"/>
    <mergeCell ref="F20:G20"/>
    <mergeCell ref="B14:C14"/>
    <mergeCell ref="D14:E14"/>
    <mergeCell ref="F14:G14"/>
    <mergeCell ref="B15:C15"/>
    <mergeCell ref="D15:E15"/>
    <mergeCell ref="F15:G15"/>
    <mergeCell ref="C10:D10"/>
    <mergeCell ref="F10:G10"/>
    <mergeCell ref="C11:D11"/>
    <mergeCell ref="F11:G11"/>
    <mergeCell ref="B13:G13"/>
    <mergeCell ref="C7:D7"/>
    <mergeCell ref="F7:G7"/>
    <mergeCell ref="C8:D8"/>
    <mergeCell ref="F8:G8"/>
    <mergeCell ref="C9:D9"/>
    <mergeCell ref="F9:G9"/>
    <mergeCell ref="B2:G2"/>
    <mergeCell ref="B3:G3"/>
    <mergeCell ref="B5:G5"/>
    <mergeCell ref="C6:D6"/>
    <mergeCell ref="F6:G6"/>
  </mergeCells>
  <dataValidations count="4">
    <dataValidation type="list" allowBlank="1" sqref="F7" xr:uid="{00000000-0002-0000-0000-000000000000}">
      <formula1>"Einzelveranlagung,Zusammenveranlagung"</formula1>
      <formula2>0</formula2>
    </dataValidation>
    <dataValidation type="list" allowBlank="1" sqref="F8" xr:uid="{00000000-0002-0000-0000-000001000000}">
      <formula1>"ledig,verheiratet,eingetragene Lebenspartnerschaft,geschieden,verwitwet"</formula1>
      <formula2>0</formula2>
    </dataValidation>
    <dataValidation type="list" allowBlank="1" sqref="F9" xr:uid="{00000000-0002-0000-0000-000002000000}">
      <formula1>"ja,nein"</formula1>
      <formula2>0</formula2>
    </dataValidation>
    <dataValidation type="list" allowBlank="1" sqref="F11" xr:uid="{00000000-0002-0000-0000-000003000000}">
      <formula1>"offen,in Arbeit,geprüft"</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3707E"/>
  </sheetPr>
  <dimension ref="B2:H24"/>
  <sheetViews>
    <sheetView showGridLines="0" zoomScaleNormal="100" workbookViewId="0">
      <pane ySplit="5" topLeftCell="A6" activePane="bottomLeft" state="frozen"/>
      <selection pane="bottomLeft"/>
    </sheetView>
  </sheetViews>
  <sheetFormatPr baseColWidth="10" defaultColWidth="8.7109375" defaultRowHeight="15" x14ac:dyDescent="0.25"/>
  <cols>
    <col min="1" max="1" width="2.140625" customWidth="1"/>
    <col min="2" max="2" width="6" customWidth="1"/>
    <col min="3" max="3" width="26" customWidth="1"/>
    <col min="4" max="4" width="30" customWidth="1"/>
    <col min="5" max="5" width="13" customWidth="1"/>
    <col min="6" max="6" width="15" customWidth="1"/>
    <col min="7" max="7" width="16" customWidth="1"/>
    <col min="8" max="8" width="26" customWidth="1"/>
  </cols>
  <sheetData>
    <row r="2" spans="2:8" ht="33.75" customHeight="1" x14ac:dyDescent="0.25">
      <c r="B2" s="14" t="s">
        <v>40</v>
      </c>
      <c r="C2" s="14"/>
      <c r="D2" s="14"/>
      <c r="E2" s="14"/>
      <c r="F2" s="14"/>
      <c r="G2" s="14"/>
      <c r="H2" s="14"/>
    </row>
    <row r="3" spans="2:8" ht="19.5" customHeight="1" x14ac:dyDescent="0.25">
      <c r="B3" s="13" t="s">
        <v>41</v>
      </c>
      <c r="C3" s="13"/>
      <c r="D3" s="13"/>
      <c r="E3" s="13"/>
      <c r="F3" s="13"/>
      <c r="G3" s="13"/>
      <c r="H3" s="13"/>
    </row>
    <row r="4" spans="2:8" ht="24" customHeight="1" x14ac:dyDescent="0.25">
      <c r="B4" s="12" t="s">
        <v>42</v>
      </c>
      <c r="C4" s="12"/>
      <c r="D4" s="12"/>
      <c r="E4" s="12"/>
      <c r="F4" s="12"/>
      <c r="G4" s="12"/>
      <c r="H4" s="12"/>
    </row>
    <row r="5" spans="2:8" ht="30" customHeight="1" x14ac:dyDescent="0.25">
      <c r="B5" s="17" t="s">
        <v>43</v>
      </c>
      <c r="C5" s="17" t="s">
        <v>44</v>
      </c>
      <c r="D5" s="17" t="s">
        <v>45</v>
      </c>
      <c r="E5" s="17" t="s">
        <v>46</v>
      </c>
      <c r="F5" s="17" t="s">
        <v>47</v>
      </c>
      <c r="G5" s="17" t="s">
        <v>48</v>
      </c>
      <c r="H5" s="17" t="s">
        <v>49</v>
      </c>
    </row>
    <row r="6" spans="2:8" ht="18" customHeight="1" x14ac:dyDescent="0.25">
      <c r="B6" s="18">
        <v>1</v>
      </c>
      <c r="C6" s="16" t="s">
        <v>50</v>
      </c>
      <c r="D6" s="16" t="s">
        <v>51</v>
      </c>
      <c r="E6" s="19" t="s">
        <v>52</v>
      </c>
      <c r="F6" s="20">
        <v>48600</v>
      </c>
      <c r="G6" s="20">
        <v>8940</v>
      </c>
      <c r="H6" s="16" t="s">
        <v>53</v>
      </c>
    </row>
    <row r="7" spans="2:8" ht="18" customHeight="1" x14ac:dyDescent="0.25">
      <c r="B7" s="21">
        <v>2</v>
      </c>
      <c r="C7" s="16" t="s">
        <v>54</v>
      </c>
      <c r="D7" s="16" t="s">
        <v>55</v>
      </c>
      <c r="E7" s="19" t="s">
        <v>5</v>
      </c>
      <c r="F7" s="20">
        <v>820</v>
      </c>
      <c r="G7" s="20">
        <v>205</v>
      </c>
      <c r="H7" s="16" t="s">
        <v>56</v>
      </c>
    </row>
    <row r="8" spans="2:8" ht="18" customHeight="1" x14ac:dyDescent="0.25">
      <c r="B8" s="18">
        <v>3</v>
      </c>
      <c r="C8" s="16" t="s">
        <v>57</v>
      </c>
      <c r="D8" s="16" t="s">
        <v>58</v>
      </c>
      <c r="E8" s="19" t="s">
        <v>5</v>
      </c>
      <c r="F8" s="20">
        <v>1250</v>
      </c>
      <c r="G8" s="20">
        <v>0</v>
      </c>
      <c r="H8" s="16" t="s">
        <v>59</v>
      </c>
    </row>
    <row r="9" spans="2:8" ht="18" customHeight="1" x14ac:dyDescent="0.25">
      <c r="B9" s="21">
        <v>4</v>
      </c>
      <c r="C9" s="16"/>
      <c r="D9" s="16"/>
      <c r="E9" s="19"/>
      <c r="F9" s="20"/>
      <c r="G9" s="20"/>
      <c r="H9" s="16"/>
    </row>
    <row r="10" spans="2:8" ht="18" customHeight="1" x14ac:dyDescent="0.25">
      <c r="B10" s="18">
        <v>5</v>
      </c>
      <c r="C10" s="16"/>
      <c r="D10" s="16"/>
      <c r="E10" s="19"/>
      <c r="F10" s="20"/>
      <c r="G10" s="20"/>
      <c r="H10" s="16"/>
    </row>
    <row r="11" spans="2:8" ht="18" customHeight="1" x14ac:dyDescent="0.25">
      <c r="B11" s="21">
        <v>6</v>
      </c>
      <c r="C11" s="16"/>
      <c r="D11" s="16"/>
      <c r="E11" s="19"/>
      <c r="F11" s="20"/>
      <c r="G11" s="20"/>
      <c r="H11" s="16"/>
    </row>
    <row r="12" spans="2:8" ht="18" customHeight="1" x14ac:dyDescent="0.25">
      <c r="B12" s="18">
        <v>7</v>
      </c>
      <c r="C12" s="16"/>
      <c r="D12" s="16"/>
      <c r="E12" s="19"/>
      <c r="F12" s="20"/>
      <c r="G12" s="20"/>
      <c r="H12" s="16"/>
    </row>
    <row r="13" spans="2:8" ht="18" customHeight="1" x14ac:dyDescent="0.25">
      <c r="B13" s="21">
        <v>8</v>
      </c>
      <c r="C13" s="16"/>
      <c r="D13" s="16"/>
      <c r="E13" s="19"/>
      <c r="F13" s="20"/>
      <c r="G13" s="20"/>
      <c r="H13" s="16"/>
    </row>
    <row r="14" spans="2:8" ht="18" customHeight="1" x14ac:dyDescent="0.25">
      <c r="B14" s="18">
        <v>9</v>
      </c>
      <c r="C14" s="16"/>
      <c r="D14" s="16"/>
      <c r="E14" s="19"/>
      <c r="F14" s="20"/>
      <c r="G14" s="20"/>
      <c r="H14" s="16"/>
    </row>
    <row r="15" spans="2:8" ht="18" customHeight="1" x14ac:dyDescent="0.25">
      <c r="B15" s="21">
        <v>10</v>
      </c>
      <c r="C15" s="16"/>
      <c r="D15" s="16"/>
      <c r="E15" s="19"/>
      <c r="F15" s="20"/>
      <c r="G15" s="20"/>
      <c r="H15" s="16"/>
    </row>
    <row r="16" spans="2:8" ht="18" customHeight="1" x14ac:dyDescent="0.25">
      <c r="B16" s="18">
        <v>11</v>
      </c>
      <c r="C16" s="16"/>
      <c r="D16" s="16"/>
      <c r="E16" s="19"/>
      <c r="F16" s="20"/>
      <c r="G16" s="20"/>
      <c r="H16" s="16"/>
    </row>
    <row r="17" spans="2:8" ht="18" customHeight="1" x14ac:dyDescent="0.25">
      <c r="B17" s="21">
        <v>12</v>
      </c>
      <c r="C17" s="16"/>
      <c r="D17" s="16"/>
      <c r="E17" s="19"/>
      <c r="F17" s="20"/>
      <c r="G17" s="20"/>
      <c r="H17" s="16"/>
    </row>
    <row r="18" spans="2:8" ht="18" customHeight="1" x14ac:dyDescent="0.25">
      <c r="B18" s="18">
        <v>13</v>
      </c>
      <c r="C18" s="16"/>
      <c r="D18" s="16"/>
      <c r="E18" s="19"/>
      <c r="F18" s="20"/>
      <c r="G18" s="20"/>
      <c r="H18" s="16"/>
    </row>
    <row r="19" spans="2:8" ht="18" customHeight="1" x14ac:dyDescent="0.25">
      <c r="B19" s="21">
        <v>14</v>
      </c>
      <c r="C19" s="16"/>
      <c r="D19" s="16"/>
      <c r="E19" s="19"/>
      <c r="F19" s="20"/>
      <c r="G19" s="20"/>
      <c r="H19" s="16"/>
    </row>
    <row r="20" spans="2:8" ht="18" customHeight="1" x14ac:dyDescent="0.25">
      <c r="B20" s="18">
        <v>15</v>
      </c>
      <c r="C20" s="16"/>
      <c r="D20" s="16"/>
      <c r="E20" s="19"/>
      <c r="F20" s="20"/>
      <c r="G20" s="20"/>
      <c r="H20" s="16"/>
    </row>
    <row r="21" spans="2:8" ht="24" customHeight="1" x14ac:dyDescent="0.25">
      <c r="B21" s="34" t="s">
        <v>60</v>
      </c>
      <c r="C21" s="34"/>
      <c r="D21" s="34"/>
      <c r="E21" s="34"/>
      <c r="F21" s="22">
        <f>SUM(F6:F20)</f>
        <v>50670</v>
      </c>
      <c r="G21" s="22">
        <f>SUM(G6:G20)</f>
        <v>9145</v>
      </c>
      <c r="H21" s="23"/>
    </row>
    <row r="23" spans="2:8" ht="15" customHeight="1" x14ac:dyDescent="0.25">
      <c r="B23" s="33" t="s">
        <v>61</v>
      </c>
      <c r="C23" s="33"/>
      <c r="D23" s="33"/>
      <c r="E23" s="33"/>
      <c r="F23" s="33"/>
      <c r="G23" s="33"/>
      <c r="H23" s="33"/>
    </row>
    <row r="24" spans="2:8" x14ac:dyDescent="0.25">
      <c r="B24" s="33"/>
      <c r="C24" s="33"/>
      <c r="D24" s="33"/>
      <c r="E24" s="33"/>
      <c r="F24" s="33"/>
      <c r="G24" s="33"/>
      <c r="H24" s="33"/>
    </row>
  </sheetData>
  <mergeCells count="5">
    <mergeCell ref="B2:H2"/>
    <mergeCell ref="B3:H3"/>
    <mergeCell ref="B4:H4"/>
    <mergeCell ref="B21:E21"/>
    <mergeCell ref="B23:H24"/>
  </mergeCells>
  <dataValidations count="1">
    <dataValidation type="list" allowBlank="1" sqref="C6:C20" xr:uid="{00000000-0002-0000-0100-000000000000}">
      <formula1>"Bruttoarbeitslohn,Rente / Pension,Kapitalerträge,Vermietung &amp; Verpachtung,Selbständige Tätigkeit,Gewerbebetrieb,Sonstige Einkünfte"</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3707E"/>
  </sheetPr>
  <dimension ref="B2:H33"/>
  <sheetViews>
    <sheetView showGridLines="0" zoomScaleNormal="100" workbookViewId="0">
      <pane ySplit="4" topLeftCell="A5" activePane="bottomLeft" state="frozen"/>
      <selection pane="bottomLeft"/>
    </sheetView>
  </sheetViews>
  <sheetFormatPr baseColWidth="10" defaultColWidth="8.7109375" defaultRowHeight="15" x14ac:dyDescent="0.25"/>
  <cols>
    <col min="1" max="1" width="2.140625" customWidth="1"/>
    <col min="2" max="2" width="7" customWidth="1"/>
    <col min="3" max="4" width="30" customWidth="1"/>
    <col min="5" max="5" width="14" customWidth="1"/>
    <col min="6" max="6" width="16" customWidth="1"/>
    <col min="7" max="8" width="14" customWidth="1"/>
  </cols>
  <sheetData>
    <row r="2" spans="2:8" ht="33.75" customHeight="1" x14ac:dyDescent="0.25">
      <c r="B2" s="14" t="s">
        <v>62</v>
      </c>
      <c r="C2" s="14"/>
      <c r="D2" s="14"/>
      <c r="E2" s="14"/>
      <c r="F2" s="14"/>
      <c r="G2" s="14"/>
      <c r="H2" s="14"/>
    </row>
    <row r="3" spans="2:8" ht="19.5" customHeight="1" x14ac:dyDescent="0.25">
      <c r="B3" s="13" t="s">
        <v>63</v>
      </c>
      <c r="C3" s="13"/>
      <c r="D3" s="13"/>
      <c r="E3" s="13"/>
      <c r="F3" s="13"/>
      <c r="G3" s="13"/>
      <c r="H3" s="13"/>
    </row>
    <row r="4" spans="2:8" ht="24" customHeight="1" x14ac:dyDescent="0.25">
      <c r="B4" s="12" t="s">
        <v>64</v>
      </c>
      <c r="C4" s="12"/>
      <c r="D4" s="12"/>
      <c r="E4" s="12"/>
      <c r="F4" s="12"/>
      <c r="G4" s="12"/>
      <c r="H4" s="12"/>
    </row>
    <row r="5" spans="2:8" ht="19.5" customHeight="1" x14ac:dyDescent="0.25">
      <c r="B5" s="35" t="s">
        <v>65</v>
      </c>
      <c r="C5" s="35"/>
      <c r="D5" s="35"/>
      <c r="E5" s="36">
        <v>24</v>
      </c>
      <c r="F5" s="36"/>
    </row>
    <row r="6" spans="2:8" ht="19.5" customHeight="1" x14ac:dyDescent="0.25">
      <c r="B6" s="35" t="s">
        <v>66</v>
      </c>
      <c r="C6" s="35"/>
      <c r="D6" s="35"/>
      <c r="E6" s="37">
        <v>220</v>
      </c>
      <c r="F6" s="37"/>
    </row>
    <row r="7" spans="2:8" ht="15" customHeight="1" x14ac:dyDescent="0.25">
      <c r="B7" s="38" t="s">
        <v>67</v>
      </c>
      <c r="C7" s="38"/>
      <c r="D7" s="38"/>
      <c r="E7" s="39" t="s">
        <v>68</v>
      </c>
      <c r="F7" s="39"/>
    </row>
    <row r="8" spans="2:8" ht="25.5" customHeight="1" x14ac:dyDescent="0.25">
      <c r="B8" s="31" t="s">
        <v>69</v>
      </c>
      <c r="C8" s="31"/>
      <c r="D8" s="31"/>
      <c r="E8" s="40">
        <f>ROUND((MIN(E5,20)*0.3+MAX(E5-20,0)*0.38)*E6,2)</f>
        <v>1654.4</v>
      </c>
      <c r="F8" s="40"/>
    </row>
    <row r="10" spans="2:8" ht="24" customHeight="1" x14ac:dyDescent="0.25">
      <c r="B10" s="12" t="s">
        <v>70</v>
      </c>
      <c r="C10" s="12"/>
      <c r="D10" s="12"/>
      <c r="E10" s="12"/>
      <c r="F10" s="12"/>
      <c r="G10" s="12"/>
      <c r="H10" s="12"/>
    </row>
    <row r="11" spans="2:8" ht="30" customHeight="1" x14ac:dyDescent="0.25">
      <c r="B11" s="17" t="s">
        <v>43</v>
      </c>
      <c r="C11" s="17" t="s">
        <v>71</v>
      </c>
      <c r="D11" s="17" t="s">
        <v>72</v>
      </c>
      <c r="E11" s="17" t="s">
        <v>73</v>
      </c>
      <c r="F11" s="17" t="s">
        <v>47</v>
      </c>
    </row>
    <row r="12" spans="2:8" ht="18" customHeight="1" x14ac:dyDescent="0.25">
      <c r="B12" s="18">
        <v>1</v>
      </c>
      <c r="C12" s="16" t="s">
        <v>74</v>
      </c>
      <c r="D12" s="16" t="s">
        <v>75</v>
      </c>
      <c r="E12" s="19" t="s">
        <v>76</v>
      </c>
      <c r="F12" s="20">
        <v>780</v>
      </c>
    </row>
    <row r="13" spans="2:8" ht="18" customHeight="1" x14ac:dyDescent="0.25">
      <c r="B13" s="21">
        <v>2</v>
      </c>
      <c r="C13" s="16" t="s">
        <v>77</v>
      </c>
      <c r="D13" s="16" t="s">
        <v>78</v>
      </c>
      <c r="E13" s="19" t="s">
        <v>5</v>
      </c>
      <c r="F13" s="20">
        <v>145</v>
      </c>
    </row>
    <row r="14" spans="2:8" ht="18" customHeight="1" x14ac:dyDescent="0.25">
      <c r="B14" s="18">
        <v>3</v>
      </c>
      <c r="C14" s="16" t="s">
        <v>79</v>
      </c>
      <c r="D14" s="16" t="s">
        <v>80</v>
      </c>
      <c r="E14" s="19" t="s">
        <v>81</v>
      </c>
      <c r="F14" s="20">
        <v>390</v>
      </c>
    </row>
    <row r="15" spans="2:8" ht="18" customHeight="1" x14ac:dyDescent="0.25">
      <c r="B15" s="21">
        <v>4</v>
      </c>
      <c r="C15" s="16" t="s">
        <v>82</v>
      </c>
      <c r="D15" s="16" t="s">
        <v>83</v>
      </c>
      <c r="E15" s="19" t="s">
        <v>5</v>
      </c>
      <c r="F15" s="20">
        <v>360</v>
      </c>
    </row>
    <row r="16" spans="2:8" ht="18" customHeight="1" x14ac:dyDescent="0.25">
      <c r="B16" s="18">
        <v>5</v>
      </c>
      <c r="C16" s="16" t="s">
        <v>84</v>
      </c>
      <c r="D16" s="16" t="s">
        <v>85</v>
      </c>
      <c r="E16" s="19" t="s">
        <v>5</v>
      </c>
      <c r="F16" s="20">
        <v>180</v>
      </c>
    </row>
    <row r="17" spans="2:8" ht="18" customHeight="1" x14ac:dyDescent="0.25">
      <c r="B17" s="21">
        <v>6</v>
      </c>
      <c r="C17" s="16"/>
      <c r="D17" s="16"/>
      <c r="E17" s="19"/>
      <c r="F17" s="20"/>
    </row>
    <row r="18" spans="2:8" ht="18" customHeight="1" x14ac:dyDescent="0.25">
      <c r="B18" s="18">
        <v>7</v>
      </c>
      <c r="C18" s="16"/>
      <c r="D18" s="16"/>
      <c r="E18" s="19"/>
      <c r="F18" s="20"/>
    </row>
    <row r="19" spans="2:8" ht="18" customHeight="1" x14ac:dyDescent="0.25">
      <c r="B19" s="21">
        <v>8</v>
      </c>
      <c r="C19" s="16"/>
      <c r="D19" s="16"/>
      <c r="E19" s="19"/>
      <c r="F19" s="20"/>
    </row>
    <row r="20" spans="2:8" ht="18" customHeight="1" x14ac:dyDescent="0.25">
      <c r="B20" s="18">
        <v>9</v>
      </c>
      <c r="C20" s="16"/>
      <c r="D20" s="16"/>
      <c r="E20" s="19"/>
      <c r="F20" s="20"/>
    </row>
    <row r="21" spans="2:8" ht="18" customHeight="1" x14ac:dyDescent="0.25">
      <c r="B21" s="21">
        <v>10</v>
      </c>
      <c r="C21" s="16"/>
      <c r="D21" s="16"/>
      <c r="E21" s="19"/>
      <c r="F21" s="20"/>
    </row>
    <row r="22" spans="2:8" ht="18" customHeight="1" x14ac:dyDescent="0.25">
      <c r="B22" s="18">
        <v>11</v>
      </c>
      <c r="C22" s="16"/>
      <c r="D22" s="16"/>
      <c r="E22" s="19"/>
      <c r="F22" s="20"/>
    </row>
    <row r="23" spans="2:8" ht="18" customHeight="1" x14ac:dyDescent="0.25">
      <c r="B23" s="21">
        <v>12</v>
      </c>
      <c r="C23" s="16"/>
      <c r="D23" s="16"/>
      <c r="E23" s="19"/>
      <c r="F23" s="20"/>
    </row>
    <row r="24" spans="2:8" ht="18" customHeight="1" x14ac:dyDescent="0.25">
      <c r="B24" s="18">
        <v>13</v>
      </c>
      <c r="C24" s="16"/>
      <c r="D24" s="16"/>
      <c r="E24" s="19"/>
      <c r="F24" s="20"/>
    </row>
    <row r="25" spans="2:8" ht="18" customHeight="1" x14ac:dyDescent="0.25">
      <c r="B25" s="21">
        <v>14</v>
      </c>
      <c r="C25" s="16"/>
      <c r="D25" s="16"/>
      <c r="E25" s="19"/>
      <c r="F25" s="20"/>
    </row>
    <row r="26" spans="2:8" ht="18" customHeight="1" x14ac:dyDescent="0.25">
      <c r="B26" s="18">
        <v>15</v>
      </c>
      <c r="C26" s="16"/>
      <c r="D26" s="16"/>
      <c r="E26" s="19"/>
      <c r="F26" s="20"/>
    </row>
    <row r="27" spans="2:8" x14ac:dyDescent="0.25">
      <c r="B27" s="41" t="s">
        <v>86</v>
      </c>
      <c r="C27" s="41"/>
      <c r="D27" s="41"/>
      <c r="E27" s="41"/>
      <c r="F27" s="24">
        <f>SUM(F12:F26)</f>
        <v>1855</v>
      </c>
    </row>
    <row r="30" spans="2:8" ht="25.5" customHeight="1" x14ac:dyDescent="0.25">
      <c r="B30" s="42" t="s">
        <v>87</v>
      </c>
      <c r="C30" s="42"/>
      <c r="D30" s="42"/>
      <c r="E30" s="42"/>
      <c r="F30" s="25">
        <f>E8+F27</f>
        <v>3509.4</v>
      </c>
    </row>
    <row r="32" spans="2:8" ht="15" customHeight="1" x14ac:dyDescent="0.25">
      <c r="B32" s="33" t="s">
        <v>88</v>
      </c>
      <c r="C32" s="33"/>
      <c r="D32" s="33"/>
      <c r="E32" s="33"/>
      <c r="F32" s="33"/>
      <c r="G32" s="33"/>
      <c r="H32" s="33"/>
    </row>
    <row r="33" spans="2:8" x14ac:dyDescent="0.25">
      <c r="B33" s="33"/>
      <c r="C33" s="33"/>
      <c r="D33" s="33"/>
      <c r="E33" s="33"/>
      <c r="F33" s="33"/>
      <c r="G33" s="33"/>
      <c r="H33" s="33"/>
    </row>
  </sheetData>
  <mergeCells count="15">
    <mergeCell ref="B10:H10"/>
    <mergeCell ref="B27:E27"/>
    <mergeCell ref="B30:E30"/>
    <mergeCell ref="B32:H33"/>
    <mergeCell ref="B6:D6"/>
    <mergeCell ref="E6:F6"/>
    <mergeCell ref="B7:D7"/>
    <mergeCell ref="E7:F7"/>
    <mergeCell ref="B8:D8"/>
    <mergeCell ref="E8:F8"/>
    <mergeCell ref="B2:H2"/>
    <mergeCell ref="B3:H3"/>
    <mergeCell ref="B4:H4"/>
    <mergeCell ref="B5:D5"/>
    <mergeCell ref="E5:F5"/>
  </mergeCells>
  <dataValidations count="1">
    <dataValidation type="list" allowBlank="1" sqref="C12:C26" xr:uid="{00000000-0002-0000-0200-000000000000}">
      <formula1>"Arbeitsmittel,Fachliteratur,Fortbildung,Bewerbungskosten,Berufsverband/Gewerkschaft,Kontoführungsgebühren,Homeoffice-Pauschale,Reisekosten,Sonstiges"</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3707E"/>
  </sheetPr>
  <dimension ref="B2:H24"/>
  <sheetViews>
    <sheetView showGridLines="0" zoomScaleNormal="100" workbookViewId="0">
      <pane ySplit="5" topLeftCell="A6" activePane="bottomLeft" state="frozen"/>
      <selection pane="bottomLeft"/>
    </sheetView>
  </sheetViews>
  <sheetFormatPr baseColWidth="10" defaultColWidth="8.7109375" defaultRowHeight="15" x14ac:dyDescent="0.25"/>
  <cols>
    <col min="1" max="1" width="2.140625" customWidth="1"/>
    <col min="2" max="2" width="7" customWidth="1"/>
    <col min="3" max="3" width="34" customWidth="1"/>
    <col min="4" max="4" width="30" customWidth="1"/>
    <col min="5" max="5" width="14" customWidth="1"/>
    <col min="6" max="6" width="16" customWidth="1"/>
    <col min="7" max="8" width="3" customWidth="1"/>
  </cols>
  <sheetData>
    <row r="2" spans="2:8" ht="33.75" customHeight="1" x14ac:dyDescent="0.25">
      <c r="B2" s="14" t="s">
        <v>89</v>
      </c>
      <c r="C2" s="14"/>
      <c r="D2" s="14"/>
      <c r="E2" s="14"/>
      <c r="F2" s="14"/>
      <c r="G2" s="14"/>
      <c r="H2" s="14"/>
    </row>
    <row r="3" spans="2:8" ht="19.5" customHeight="1" x14ac:dyDescent="0.25">
      <c r="B3" s="13" t="s">
        <v>90</v>
      </c>
      <c r="C3" s="13"/>
      <c r="D3" s="13"/>
      <c r="E3" s="13"/>
      <c r="F3" s="13"/>
      <c r="G3" s="13"/>
      <c r="H3" s="13"/>
    </row>
    <row r="4" spans="2:8" ht="24" customHeight="1" x14ac:dyDescent="0.25">
      <c r="B4" s="12" t="s">
        <v>91</v>
      </c>
      <c r="C4" s="12"/>
      <c r="D4" s="12"/>
      <c r="E4" s="12"/>
      <c r="F4" s="12"/>
      <c r="G4" s="12"/>
      <c r="H4" s="12"/>
    </row>
    <row r="5" spans="2:8" ht="30" customHeight="1" x14ac:dyDescent="0.25">
      <c r="B5" s="17" t="s">
        <v>43</v>
      </c>
      <c r="C5" s="17" t="s">
        <v>71</v>
      </c>
      <c r="D5" s="17" t="s">
        <v>92</v>
      </c>
      <c r="E5" s="17" t="s">
        <v>73</v>
      </c>
      <c r="F5" s="17" t="s">
        <v>47</v>
      </c>
    </row>
    <row r="6" spans="2:8" ht="18" customHeight="1" x14ac:dyDescent="0.25">
      <c r="B6" s="18">
        <v>1</v>
      </c>
      <c r="C6" s="16" t="s">
        <v>93</v>
      </c>
      <c r="D6" s="16" t="s">
        <v>94</v>
      </c>
      <c r="E6" s="19" t="s">
        <v>5</v>
      </c>
      <c r="F6" s="20">
        <v>3960</v>
      </c>
    </row>
    <row r="7" spans="2:8" ht="18" customHeight="1" x14ac:dyDescent="0.25">
      <c r="B7" s="21">
        <v>2</v>
      </c>
      <c r="C7" s="16" t="s">
        <v>95</v>
      </c>
      <c r="D7" s="16" t="s">
        <v>96</v>
      </c>
      <c r="E7" s="19" t="s">
        <v>5</v>
      </c>
      <c r="F7" s="20">
        <v>4520</v>
      </c>
    </row>
    <row r="8" spans="2:8" ht="18" customHeight="1" x14ac:dyDescent="0.25">
      <c r="B8" s="18">
        <v>3</v>
      </c>
      <c r="C8" s="16" t="s">
        <v>97</v>
      </c>
      <c r="D8" s="16" t="s">
        <v>98</v>
      </c>
      <c r="E8" s="19" t="s">
        <v>5</v>
      </c>
      <c r="F8" s="20">
        <v>410</v>
      </c>
    </row>
    <row r="9" spans="2:8" ht="18" customHeight="1" x14ac:dyDescent="0.25">
      <c r="B9" s="21">
        <v>4</v>
      </c>
      <c r="C9" s="16" t="s">
        <v>99</v>
      </c>
      <c r="D9" s="16" t="s">
        <v>100</v>
      </c>
      <c r="E9" s="19" t="s">
        <v>101</v>
      </c>
      <c r="F9" s="20">
        <v>250</v>
      </c>
    </row>
    <row r="10" spans="2:8" ht="18" customHeight="1" x14ac:dyDescent="0.25">
      <c r="B10" s="18">
        <v>5</v>
      </c>
      <c r="C10" s="16"/>
      <c r="D10" s="16"/>
      <c r="E10" s="19"/>
      <c r="F10" s="20"/>
    </row>
    <row r="11" spans="2:8" ht="18" customHeight="1" x14ac:dyDescent="0.25">
      <c r="B11" s="21">
        <v>6</v>
      </c>
      <c r="C11" s="16"/>
      <c r="D11" s="16"/>
      <c r="E11" s="19"/>
      <c r="F11" s="20"/>
    </row>
    <row r="12" spans="2:8" ht="18" customHeight="1" x14ac:dyDescent="0.25">
      <c r="B12" s="18">
        <v>7</v>
      </c>
      <c r="C12" s="16"/>
      <c r="D12" s="16"/>
      <c r="E12" s="19"/>
      <c r="F12" s="20"/>
    </row>
    <row r="13" spans="2:8" ht="18" customHeight="1" x14ac:dyDescent="0.25">
      <c r="B13" s="21">
        <v>8</v>
      </c>
      <c r="C13" s="16"/>
      <c r="D13" s="16"/>
      <c r="E13" s="19"/>
      <c r="F13" s="20"/>
    </row>
    <row r="14" spans="2:8" ht="18" customHeight="1" x14ac:dyDescent="0.25">
      <c r="B14" s="18">
        <v>9</v>
      </c>
      <c r="C14" s="16"/>
      <c r="D14" s="16"/>
      <c r="E14" s="19"/>
      <c r="F14" s="20"/>
    </row>
    <row r="15" spans="2:8" ht="18" customHeight="1" x14ac:dyDescent="0.25">
      <c r="B15" s="21">
        <v>10</v>
      </c>
      <c r="C15" s="16"/>
      <c r="D15" s="16"/>
      <c r="E15" s="19"/>
      <c r="F15" s="20"/>
    </row>
    <row r="16" spans="2:8" ht="18" customHeight="1" x14ac:dyDescent="0.25">
      <c r="B16" s="18">
        <v>11</v>
      </c>
      <c r="C16" s="16"/>
      <c r="D16" s="16"/>
      <c r="E16" s="19"/>
      <c r="F16" s="20"/>
    </row>
    <row r="17" spans="2:8" ht="18" customHeight="1" x14ac:dyDescent="0.25">
      <c r="B17" s="21">
        <v>12</v>
      </c>
      <c r="C17" s="16"/>
      <c r="D17" s="16"/>
      <c r="E17" s="19"/>
      <c r="F17" s="20"/>
    </row>
    <row r="18" spans="2:8" ht="18" customHeight="1" x14ac:dyDescent="0.25">
      <c r="B18" s="18">
        <v>13</v>
      </c>
      <c r="C18" s="16"/>
      <c r="D18" s="16"/>
      <c r="E18" s="19"/>
      <c r="F18" s="20"/>
    </row>
    <row r="19" spans="2:8" ht="18" customHeight="1" x14ac:dyDescent="0.25">
      <c r="B19" s="21">
        <v>14</v>
      </c>
      <c r="C19" s="16"/>
      <c r="D19" s="16"/>
      <c r="E19" s="19"/>
      <c r="F19" s="20"/>
    </row>
    <row r="20" spans="2:8" ht="18" customHeight="1" x14ac:dyDescent="0.25">
      <c r="B20" s="18">
        <v>15</v>
      </c>
      <c r="C20" s="16"/>
      <c r="D20" s="16"/>
      <c r="E20" s="19"/>
      <c r="F20" s="20"/>
    </row>
    <row r="21" spans="2:8" ht="25.5" customHeight="1" x14ac:dyDescent="0.25">
      <c r="B21" s="42" t="s">
        <v>102</v>
      </c>
      <c r="C21" s="42"/>
      <c r="D21" s="42"/>
      <c r="E21" s="42"/>
      <c r="F21" s="25">
        <f>SUM(F6:F20)</f>
        <v>9140</v>
      </c>
    </row>
    <row r="23" spans="2:8" ht="15" customHeight="1" x14ac:dyDescent="0.25">
      <c r="B23" s="33" t="s">
        <v>103</v>
      </c>
      <c r="C23" s="33"/>
      <c r="D23" s="33"/>
      <c r="E23" s="33"/>
      <c r="F23" s="33"/>
      <c r="G23" s="33"/>
      <c r="H23" s="33"/>
    </row>
    <row r="24" spans="2:8" x14ac:dyDescent="0.25">
      <c r="B24" s="33"/>
      <c r="C24" s="33"/>
      <c r="D24" s="33"/>
      <c r="E24" s="33"/>
      <c r="F24" s="33"/>
      <c r="G24" s="33"/>
      <c r="H24" s="33"/>
    </row>
  </sheetData>
  <mergeCells count="5">
    <mergeCell ref="B2:H2"/>
    <mergeCell ref="B3:H3"/>
    <mergeCell ref="B4:H4"/>
    <mergeCell ref="B21:E21"/>
    <mergeCell ref="B23:H24"/>
  </mergeCells>
  <dataValidations count="1">
    <dataValidation type="list" allowBlank="1" sqref="C6:C20" xr:uid="{00000000-0002-0000-0300-000000000000}">
      <formula1>"Vorsorge Kranken-/Pflegeversicherung,Altersvorsorge,Kirchensteuer,Spenden,Kinderbetreuung,Ausbildungskosten,Unterhaltsleistungen,Sonstiges"</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3707E"/>
  </sheetPr>
  <dimension ref="B2:I28"/>
  <sheetViews>
    <sheetView showGridLines="0" zoomScaleNormal="100" workbookViewId="0">
      <pane ySplit="5" topLeftCell="A6" activePane="bottomLeft" state="frozen"/>
      <selection pane="bottomLeft"/>
    </sheetView>
  </sheetViews>
  <sheetFormatPr baseColWidth="10" defaultColWidth="8.7109375" defaultRowHeight="15" x14ac:dyDescent="0.25"/>
  <cols>
    <col min="1" max="1" width="2.140625" customWidth="1"/>
    <col min="2" max="2" width="6" customWidth="1"/>
    <col min="3" max="3" width="28" customWidth="1"/>
    <col min="4" max="4" width="24" customWidth="1"/>
    <col min="5" max="5" width="15" customWidth="1"/>
    <col min="6" max="6" width="16" customWidth="1"/>
    <col min="7" max="7" width="17" customWidth="1"/>
    <col min="8" max="8" width="15" customWidth="1"/>
    <col min="9" max="9" width="12" customWidth="1"/>
  </cols>
  <sheetData>
    <row r="2" spans="2:9" ht="33.75" customHeight="1" x14ac:dyDescent="0.25">
      <c r="B2" s="14" t="s">
        <v>104</v>
      </c>
      <c r="C2" s="14"/>
      <c r="D2" s="14"/>
      <c r="E2" s="14"/>
      <c r="F2" s="14"/>
      <c r="G2" s="14"/>
      <c r="H2" s="14"/>
      <c r="I2" s="14"/>
    </row>
    <row r="3" spans="2:9" ht="19.5" customHeight="1" x14ac:dyDescent="0.25">
      <c r="B3" s="13" t="s">
        <v>105</v>
      </c>
      <c r="C3" s="13"/>
      <c r="D3" s="13"/>
      <c r="E3" s="13"/>
      <c r="F3" s="13"/>
      <c r="G3" s="13"/>
      <c r="H3" s="13"/>
      <c r="I3" s="13"/>
    </row>
    <row r="4" spans="2:9" ht="24" customHeight="1" x14ac:dyDescent="0.25">
      <c r="B4" s="12" t="s">
        <v>106</v>
      </c>
      <c r="C4" s="12"/>
      <c r="D4" s="12"/>
      <c r="E4" s="12"/>
      <c r="F4" s="12"/>
      <c r="G4" s="12"/>
      <c r="H4" s="12"/>
      <c r="I4" s="12"/>
    </row>
    <row r="5" spans="2:9" ht="30" customHeight="1" x14ac:dyDescent="0.25">
      <c r="B5" s="17" t="s">
        <v>43</v>
      </c>
      <c r="C5" s="17" t="s">
        <v>107</v>
      </c>
      <c r="D5" s="17" t="s">
        <v>108</v>
      </c>
      <c r="E5" s="17" t="s">
        <v>109</v>
      </c>
      <c r="F5" s="17" t="s">
        <v>110</v>
      </c>
      <c r="G5" s="17" t="s">
        <v>111</v>
      </c>
      <c r="H5" s="17" t="s">
        <v>112</v>
      </c>
      <c r="I5" s="17" t="s">
        <v>113</v>
      </c>
    </row>
    <row r="6" spans="2:9" ht="18" customHeight="1" x14ac:dyDescent="0.25">
      <c r="B6" s="18">
        <v>1</v>
      </c>
      <c r="C6" s="16" t="s">
        <v>114</v>
      </c>
      <c r="D6" s="16" t="s">
        <v>115</v>
      </c>
      <c r="E6" s="19" t="s">
        <v>116</v>
      </c>
      <c r="F6" s="20">
        <v>1900</v>
      </c>
      <c r="G6" s="20">
        <v>1100</v>
      </c>
      <c r="H6" s="20">
        <v>800</v>
      </c>
      <c r="I6" s="19" t="s">
        <v>17</v>
      </c>
    </row>
    <row r="7" spans="2:9" ht="18" customHeight="1" x14ac:dyDescent="0.25">
      <c r="B7" s="21">
        <v>2</v>
      </c>
      <c r="C7" s="16" t="s">
        <v>117</v>
      </c>
      <c r="D7" s="16" t="s">
        <v>118</v>
      </c>
      <c r="E7" s="19" t="s">
        <v>5</v>
      </c>
      <c r="F7" s="20">
        <v>1440</v>
      </c>
      <c r="G7" s="20">
        <v>1440</v>
      </c>
      <c r="H7" s="20">
        <v>0</v>
      </c>
      <c r="I7" s="19" t="s">
        <v>17</v>
      </c>
    </row>
    <row r="8" spans="2:9" ht="18" customHeight="1" x14ac:dyDescent="0.25">
      <c r="B8" s="18">
        <v>3</v>
      </c>
      <c r="C8" s="16" t="s">
        <v>114</v>
      </c>
      <c r="D8" s="16" t="s">
        <v>119</v>
      </c>
      <c r="E8" s="19" t="s">
        <v>120</v>
      </c>
      <c r="F8" s="20">
        <v>260</v>
      </c>
      <c r="G8" s="20">
        <v>180</v>
      </c>
      <c r="H8" s="20">
        <v>80</v>
      </c>
      <c r="I8" s="19" t="s">
        <v>17</v>
      </c>
    </row>
    <row r="9" spans="2:9" ht="18" customHeight="1" x14ac:dyDescent="0.25">
      <c r="B9" s="21">
        <v>4</v>
      </c>
      <c r="C9" s="16"/>
      <c r="D9" s="16"/>
      <c r="E9" s="19"/>
      <c r="F9" s="20"/>
      <c r="G9" s="20"/>
      <c r="H9" s="20"/>
      <c r="I9" s="19"/>
    </row>
    <row r="10" spans="2:9" ht="18" customHeight="1" x14ac:dyDescent="0.25">
      <c r="B10" s="18">
        <v>5</v>
      </c>
      <c r="C10" s="16"/>
      <c r="D10" s="16"/>
      <c r="E10" s="19"/>
      <c r="F10" s="20"/>
      <c r="G10" s="20"/>
      <c r="H10" s="20"/>
      <c r="I10" s="19"/>
    </row>
    <row r="11" spans="2:9" ht="18" customHeight="1" x14ac:dyDescent="0.25">
      <c r="B11" s="21">
        <v>6</v>
      </c>
      <c r="C11" s="16"/>
      <c r="D11" s="16"/>
      <c r="E11" s="19"/>
      <c r="F11" s="20"/>
      <c r="G11" s="20"/>
      <c r="H11" s="20"/>
      <c r="I11" s="19"/>
    </row>
    <row r="12" spans="2:9" ht="18" customHeight="1" x14ac:dyDescent="0.25">
      <c r="B12" s="18">
        <v>7</v>
      </c>
      <c r="C12" s="16"/>
      <c r="D12" s="16"/>
      <c r="E12" s="19"/>
      <c r="F12" s="20"/>
      <c r="G12" s="20"/>
      <c r="H12" s="20"/>
      <c r="I12" s="19"/>
    </row>
    <row r="13" spans="2:9" ht="18" customHeight="1" x14ac:dyDescent="0.25">
      <c r="B13" s="21">
        <v>8</v>
      </c>
      <c r="C13" s="16"/>
      <c r="D13" s="16"/>
      <c r="E13" s="19"/>
      <c r="F13" s="20"/>
      <c r="G13" s="20"/>
      <c r="H13" s="20"/>
      <c r="I13" s="19"/>
    </row>
    <row r="14" spans="2:9" ht="18" customHeight="1" x14ac:dyDescent="0.25">
      <c r="B14" s="18">
        <v>9</v>
      </c>
      <c r="C14" s="16"/>
      <c r="D14" s="16"/>
      <c r="E14" s="19"/>
      <c r="F14" s="20"/>
      <c r="G14" s="20"/>
      <c r="H14" s="20"/>
      <c r="I14" s="19"/>
    </row>
    <row r="15" spans="2:9" ht="18" customHeight="1" x14ac:dyDescent="0.25">
      <c r="B15" s="21">
        <v>10</v>
      </c>
      <c r="C15" s="16"/>
      <c r="D15" s="16"/>
      <c r="E15" s="19"/>
      <c r="F15" s="20"/>
      <c r="G15" s="20"/>
      <c r="H15" s="20"/>
      <c r="I15" s="19"/>
    </row>
    <row r="16" spans="2:9" ht="18" customHeight="1" x14ac:dyDescent="0.25">
      <c r="B16" s="18">
        <v>11</v>
      </c>
      <c r="C16" s="16"/>
      <c r="D16" s="16"/>
      <c r="E16" s="19"/>
      <c r="F16" s="20"/>
      <c r="G16" s="20"/>
      <c r="H16" s="20"/>
      <c r="I16" s="19"/>
    </row>
    <row r="17" spans="2:9" ht="18" customHeight="1" x14ac:dyDescent="0.25">
      <c r="B17" s="21">
        <v>12</v>
      </c>
      <c r="C17" s="16"/>
      <c r="D17" s="16"/>
      <c r="E17" s="19"/>
      <c r="F17" s="20"/>
      <c r="G17" s="20"/>
      <c r="H17" s="20"/>
      <c r="I17" s="19"/>
    </row>
    <row r="18" spans="2:9" ht="18" customHeight="1" x14ac:dyDescent="0.25">
      <c r="B18" s="18">
        <v>13</v>
      </c>
      <c r="C18" s="16"/>
      <c r="D18" s="16"/>
      <c r="E18" s="19"/>
      <c r="F18" s="20"/>
      <c r="G18" s="20"/>
      <c r="H18" s="20"/>
      <c r="I18" s="19"/>
    </row>
    <row r="19" spans="2:9" x14ac:dyDescent="0.25">
      <c r="B19" s="41" t="s">
        <v>60</v>
      </c>
      <c r="C19" s="41"/>
      <c r="D19" s="41"/>
      <c r="E19" s="41"/>
      <c r="F19" s="24">
        <f>SUM(F6:F18)</f>
        <v>3600</v>
      </c>
      <c r="G19" s="24">
        <f>SUM(G6:G18)</f>
        <v>2720</v>
      </c>
      <c r="H19" s="24">
        <f>SUM(H6:H18)</f>
        <v>880</v>
      </c>
      <c r="I19" s="26"/>
    </row>
    <row r="21" spans="2:9" ht="24" customHeight="1" x14ac:dyDescent="0.25">
      <c r="B21" s="12" t="s">
        <v>121</v>
      </c>
      <c r="C21" s="12"/>
      <c r="D21" s="12"/>
      <c r="E21" s="12"/>
      <c r="F21" s="12"/>
      <c r="G21" s="12"/>
      <c r="H21" s="12"/>
      <c r="I21" s="12"/>
    </row>
    <row r="22" spans="2:9" ht="18" customHeight="1" x14ac:dyDescent="0.25">
      <c r="B22" s="6" t="s">
        <v>122</v>
      </c>
      <c r="C22" s="6"/>
      <c r="D22" s="6"/>
      <c r="E22" s="6"/>
      <c r="F22" s="6"/>
      <c r="G22" s="5">
        <f>ROUND(MIN((SUMIFS(G6:G18,C6:C18,"Haushaltsnahe Dienstleistung")+SUMIFS(G6:G18,C6:C18,"Haushaltsnahes Beschäftigungsverhältnis"))*0.2,4000),2)</f>
        <v>288</v>
      </c>
      <c r="H22" s="5"/>
      <c r="I22" s="5"/>
    </row>
    <row r="23" spans="2:9" ht="18" customHeight="1" x14ac:dyDescent="0.25">
      <c r="B23" s="6" t="s">
        <v>123</v>
      </c>
      <c r="C23" s="6"/>
      <c r="D23" s="6"/>
      <c r="E23" s="6"/>
      <c r="F23" s="6"/>
      <c r="G23" s="5">
        <f>ROUND(MIN(SUMIFS(G6:G18,C6:C18,"Handwerkerleistung")*0.2,1200),2)</f>
        <v>256</v>
      </c>
      <c r="H23" s="5"/>
      <c r="I23" s="5"/>
    </row>
    <row r="25" spans="2:9" ht="25.5" customHeight="1" x14ac:dyDescent="0.25">
      <c r="B25" s="31" t="s">
        <v>124</v>
      </c>
      <c r="C25" s="31"/>
      <c r="D25" s="31"/>
      <c r="E25" s="31"/>
      <c r="F25" s="31"/>
      <c r="G25" s="40">
        <f>G22+G23</f>
        <v>544</v>
      </c>
      <c r="H25" s="40"/>
      <c r="I25" s="40"/>
    </row>
    <row r="27" spans="2:9" ht="15" customHeight="1" x14ac:dyDescent="0.25">
      <c r="B27" s="33" t="s">
        <v>125</v>
      </c>
      <c r="C27" s="33"/>
      <c r="D27" s="33"/>
      <c r="E27" s="33"/>
      <c r="F27" s="33"/>
      <c r="G27" s="33"/>
      <c r="H27" s="33"/>
      <c r="I27" s="33"/>
    </row>
    <row r="28" spans="2:9" x14ac:dyDescent="0.25">
      <c r="B28" s="33"/>
      <c r="C28" s="33"/>
      <c r="D28" s="33"/>
      <c r="E28" s="33"/>
      <c r="F28" s="33"/>
      <c r="G28" s="33"/>
      <c r="H28" s="33"/>
      <c r="I28" s="33"/>
    </row>
  </sheetData>
  <mergeCells count="12">
    <mergeCell ref="B27:I28"/>
    <mergeCell ref="B22:F22"/>
    <mergeCell ref="G22:I22"/>
    <mergeCell ref="B23:F23"/>
    <mergeCell ref="G23:I23"/>
    <mergeCell ref="B25:F25"/>
    <mergeCell ref="G25:I25"/>
    <mergeCell ref="B2:I2"/>
    <mergeCell ref="B3:I3"/>
    <mergeCell ref="B4:I4"/>
    <mergeCell ref="B19:E19"/>
    <mergeCell ref="B21:I21"/>
  </mergeCells>
  <dataValidations count="2">
    <dataValidation type="list" allowBlank="1" sqref="C6:C18" xr:uid="{00000000-0002-0000-0400-000000000000}">
      <formula1>"Haushaltsnahe Dienstleistung,Handwerkerleistung,Haushaltsnahes Beschäftigungsverhältnis"</formula1>
      <formula2>0</formula2>
    </dataValidation>
    <dataValidation type="list" allowBlank="1" sqref="I6:I18" xr:uid="{00000000-0002-0000-0400-000001000000}">
      <formula1>"ja,nein"</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77D17"/>
  </sheetPr>
  <dimension ref="B2:C28"/>
  <sheetViews>
    <sheetView showGridLines="0" zoomScaleNormal="100" workbookViewId="0"/>
  </sheetViews>
  <sheetFormatPr baseColWidth="10" defaultColWidth="8.7109375" defaultRowHeight="15" x14ac:dyDescent="0.25"/>
  <cols>
    <col min="1" max="1" width="2.140625" customWidth="1"/>
    <col min="2" max="2" width="42" customWidth="1"/>
    <col min="3" max="3" width="60" customWidth="1"/>
  </cols>
  <sheetData>
    <row r="2" spans="2:3" ht="33.75" customHeight="1" x14ac:dyDescent="0.25">
      <c r="B2" s="14" t="s">
        <v>126</v>
      </c>
      <c r="C2" s="14"/>
    </row>
    <row r="3" spans="2:3" ht="19.5" customHeight="1" x14ac:dyDescent="0.25">
      <c r="B3" s="13" t="s">
        <v>127</v>
      </c>
      <c r="C3" s="13"/>
    </row>
    <row r="4" spans="2:3" ht="24" customHeight="1" x14ac:dyDescent="0.25">
      <c r="B4" s="12" t="s">
        <v>128</v>
      </c>
      <c r="C4" s="12"/>
    </row>
    <row r="5" spans="2:3" ht="21.75" customHeight="1" x14ac:dyDescent="0.25">
      <c r="B5" s="27" t="s">
        <v>129</v>
      </c>
      <c r="C5" s="28" t="s">
        <v>130</v>
      </c>
    </row>
    <row r="6" spans="2:3" ht="21.75" customHeight="1" x14ac:dyDescent="0.25">
      <c r="B6" s="29" t="s">
        <v>131</v>
      </c>
      <c r="C6" s="30" t="s">
        <v>132</v>
      </c>
    </row>
    <row r="7" spans="2:3" ht="21.75" customHeight="1" x14ac:dyDescent="0.25">
      <c r="B7" s="27" t="s">
        <v>133</v>
      </c>
      <c r="C7" s="28" t="s">
        <v>134</v>
      </c>
    </row>
    <row r="9" spans="2:3" ht="24" customHeight="1" x14ac:dyDescent="0.25">
      <c r="B9" s="12" t="s">
        <v>135</v>
      </c>
      <c r="C9" s="12"/>
    </row>
    <row r="10" spans="2:3" ht="21.75" customHeight="1" x14ac:dyDescent="0.25">
      <c r="B10" s="29" t="s">
        <v>136</v>
      </c>
      <c r="C10" s="30" t="s">
        <v>137</v>
      </c>
    </row>
    <row r="11" spans="2:3" ht="21.75" customHeight="1" x14ac:dyDescent="0.25">
      <c r="B11" s="27" t="s">
        <v>138</v>
      </c>
      <c r="C11" s="28" t="s">
        <v>139</v>
      </c>
    </row>
    <row r="12" spans="2:3" ht="21.75" customHeight="1" x14ac:dyDescent="0.25">
      <c r="B12" s="29" t="s">
        <v>140</v>
      </c>
      <c r="C12" s="30" t="s">
        <v>141</v>
      </c>
    </row>
    <row r="13" spans="2:3" ht="21.75" customHeight="1" x14ac:dyDescent="0.25">
      <c r="B13" s="27" t="s">
        <v>142</v>
      </c>
      <c r="C13" s="28" t="s">
        <v>143</v>
      </c>
    </row>
    <row r="14" spans="2:3" ht="21.75" customHeight="1" x14ac:dyDescent="0.25">
      <c r="B14" s="29" t="s">
        <v>144</v>
      </c>
      <c r="C14" s="30" t="s">
        <v>145</v>
      </c>
    </row>
    <row r="15" spans="2:3" ht="21.75" customHeight="1" x14ac:dyDescent="0.25">
      <c r="B15" s="27" t="s">
        <v>146</v>
      </c>
      <c r="C15" s="28" t="s">
        <v>147</v>
      </c>
    </row>
    <row r="17" spans="2:3" ht="24" customHeight="1" x14ac:dyDescent="0.25">
      <c r="B17" s="12" t="s">
        <v>148</v>
      </c>
      <c r="C17" s="12"/>
    </row>
    <row r="18" spans="2:3" ht="21.75" customHeight="1" x14ac:dyDescent="0.25">
      <c r="B18" s="29" t="s">
        <v>149</v>
      </c>
      <c r="C18" s="30" t="s">
        <v>150</v>
      </c>
    </row>
    <row r="19" spans="2:3" ht="21.75" customHeight="1" x14ac:dyDescent="0.25">
      <c r="B19" s="27" t="s">
        <v>151</v>
      </c>
      <c r="C19" s="28" t="s">
        <v>152</v>
      </c>
    </row>
    <row r="20" spans="2:3" ht="21.75" customHeight="1" x14ac:dyDescent="0.25">
      <c r="B20" s="29" t="s">
        <v>82</v>
      </c>
      <c r="C20" s="30" t="s">
        <v>153</v>
      </c>
    </row>
    <row r="21" spans="2:3" ht="21.75" customHeight="1" x14ac:dyDescent="0.25">
      <c r="B21" s="27" t="s">
        <v>154</v>
      </c>
      <c r="C21" s="28" t="s">
        <v>155</v>
      </c>
    </row>
    <row r="22" spans="2:3" ht="21.75" customHeight="1" x14ac:dyDescent="0.25">
      <c r="B22" s="29" t="s">
        <v>156</v>
      </c>
      <c r="C22" s="30" t="s">
        <v>157</v>
      </c>
    </row>
    <row r="23" spans="2:3" ht="21.75" customHeight="1" x14ac:dyDescent="0.25">
      <c r="B23" s="27" t="s">
        <v>158</v>
      </c>
      <c r="C23" s="28" t="s">
        <v>159</v>
      </c>
    </row>
    <row r="25" spans="2:3" ht="24" customHeight="1" x14ac:dyDescent="0.25">
      <c r="B25" s="12" t="s">
        <v>160</v>
      </c>
      <c r="C25" s="12"/>
    </row>
    <row r="26" spans="2:3" ht="15" customHeight="1" x14ac:dyDescent="0.25">
      <c r="B26" s="43" t="s">
        <v>161</v>
      </c>
      <c r="C26" s="43"/>
    </row>
    <row r="27" spans="2:3" x14ac:dyDescent="0.25">
      <c r="B27" s="43"/>
      <c r="C27" s="43"/>
    </row>
    <row r="28" spans="2:3" x14ac:dyDescent="0.25">
      <c r="B28" s="43"/>
      <c r="C28" s="43"/>
    </row>
  </sheetData>
  <mergeCells count="7">
    <mergeCell ref="B25:C25"/>
    <mergeCell ref="B26:C28"/>
    <mergeCell ref="B2:C2"/>
    <mergeCell ref="B3:C3"/>
    <mergeCell ref="B4:C4"/>
    <mergeCell ref="B9:C9"/>
    <mergeCell ref="B17:C17"/>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Übersicht</vt:lpstr>
      <vt:lpstr>Einkünfte</vt:lpstr>
      <vt:lpstr>Werbungskosten</vt:lpstr>
      <vt:lpstr>Sonderausgaben</vt:lpstr>
      <vt:lpstr>Haushaltsnahe Leistungen</vt:lpstr>
      <vt:lpstr>Anleitung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0</cp:revision>
  <dcterms:created xsi:type="dcterms:W3CDTF">2026-08-10T10:54:10Z</dcterms:created>
  <dcterms:modified xsi:type="dcterms:W3CDTF">2026-08-10T11:15:15Z</dcterms:modified>
  <dc:language>en-US</dc:language>
</cp:coreProperties>
</file>