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FC27BB22-0371-407C-9669-3945AC2A8795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Fahrtenbuch" sheetId="1" r:id="rId1"/>
  </sheets>
  <definedNames>
    <definedName name="_xlnm.Print_Area" localSheetId="0">Fahrtenbuch!$A$1:$O$49</definedName>
    <definedName name="_xlnm.Print_Titles" localSheetId="0">Fahrtenbuch!$17:$17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42" i="1" l="1"/>
  <c r="L42" i="1"/>
  <c r="B42" i="1"/>
  <c r="M41" i="1"/>
  <c r="L41" i="1"/>
  <c r="B41" i="1"/>
  <c r="M40" i="1"/>
  <c r="L40" i="1"/>
  <c r="B40" i="1"/>
  <c r="M39" i="1"/>
  <c r="L39" i="1"/>
  <c r="B39" i="1"/>
  <c r="M38" i="1"/>
  <c r="L38" i="1"/>
  <c r="B38" i="1"/>
  <c r="M37" i="1"/>
  <c r="L37" i="1"/>
  <c r="B37" i="1"/>
  <c r="M36" i="1"/>
  <c r="L36" i="1"/>
  <c r="B36" i="1"/>
  <c r="M35" i="1"/>
  <c r="L35" i="1"/>
  <c r="B35" i="1"/>
  <c r="M34" i="1"/>
  <c r="L34" i="1"/>
  <c r="B34" i="1"/>
  <c r="M33" i="1"/>
  <c r="L33" i="1"/>
  <c r="B33" i="1"/>
  <c r="M32" i="1"/>
  <c r="L32" i="1"/>
  <c r="B32" i="1"/>
  <c r="M31" i="1"/>
  <c r="L31" i="1"/>
  <c r="B31" i="1"/>
  <c r="M30" i="1"/>
  <c r="L30" i="1"/>
  <c r="B30" i="1"/>
  <c r="M29" i="1"/>
  <c r="L29" i="1"/>
  <c r="B29" i="1"/>
  <c r="M28" i="1"/>
  <c r="L28" i="1"/>
  <c r="B28" i="1"/>
  <c r="M27" i="1"/>
  <c r="L27" i="1"/>
  <c r="B27" i="1"/>
  <c r="M26" i="1"/>
  <c r="L26" i="1"/>
  <c r="B26" i="1"/>
  <c r="M25" i="1"/>
  <c r="L25" i="1"/>
  <c r="B25" i="1"/>
  <c r="M24" i="1"/>
  <c r="L24" i="1"/>
  <c r="B24" i="1"/>
  <c r="M23" i="1"/>
  <c r="L23" i="1"/>
  <c r="B23" i="1"/>
  <c r="M22" i="1"/>
  <c r="L22" i="1"/>
  <c r="B22" i="1"/>
  <c r="M21" i="1"/>
  <c r="L21" i="1"/>
  <c r="B21" i="1"/>
  <c r="M20" i="1"/>
  <c r="L20" i="1"/>
  <c r="B13" i="1" s="1"/>
  <c r="B20" i="1"/>
  <c r="M19" i="1"/>
  <c r="L19" i="1"/>
  <c r="B19" i="1"/>
  <c r="M18" i="1"/>
  <c r="L18" i="1"/>
  <c r="L43" i="1" s="1"/>
  <c r="B18" i="1"/>
  <c r="K14" i="1"/>
  <c r="I14" i="1"/>
  <c r="G14" i="1"/>
  <c r="E14" i="1"/>
  <c r="K13" i="1"/>
  <c r="I13" i="1"/>
  <c r="G13" i="1"/>
  <c r="E13" i="1"/>
  <c r="J8" i="1"/>
  <c r="G3" i="1"/>
  <c r="B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J8" authorId="0" shapeId="0" xr:uid="{00000000-0006-0000-0000-000002000000}">
      <text>
        <r>
          <rPr>
            <sz val="10"/>
            <rFont val="Arial"/>
            <family val="2"/>
          </rPr>
          <t>Wird automatisch aus der letzten Fahrt übernommen.</t>
        </r>
      </text>
    </comment>
    <comment ref="D9" authorId="0" shapeId="0" xr:uid="{00000000-0006-0000-0000-000001000000}">
      <text>
        <r>
          <rPr>
            <sz val="10"/>
            <rFont val="Arial"/>
            <family val="2"/>
          </rPr>
          <t>PKW 0,30 €/km, Motorrad 0,20 €/km (Stand 2026). Nur für Fahrten mit privatem Fahrzeug relevant.</t>
        </r>
      </text>
    </comment>
  </commentList>
</comments>
</file>

<file path=xl/sharedStrings.xml><?xml version="1.0" encoding="utf-8"?>
<sst xmlns="http://schemas.openxmlformats.org/spreadsheetml/2006/main" count="109" uniqueCount="71">
  <si>
    <t>Fahrtenbuch</t>
  </si>
  <si>
    <t>Steuerliches Fahrtenbuch · Kalenderjahr 2026</t>
  </si>
  <si>
    <t>Fahrzeug- und Halterdaten</t>
  </si>
  <si>
    <t>Fahrzeug / Modell</t>
  </si>
  <si>
    <t>VW Passat Variant</t>
  </si>
  <si>
    <t>Amtliches Kennzeichen</t>
  </si>
  <si>
    <t>HH-NM 1420</t>
  </si>
  <si>
    <t>Fahrzeughalter</t>
  </si>
  <si>
    <t>Nordlicht Manufaktur GmbH</t>
  </si>
  <si>
    <t>Aufzeichnungszeitraum</t>
  </si>
  <si>
    <t>01.01.2026 – 31.12.2026</t>
  </si>
  <si>
    <t>km-Stand Beginn</t>
  </si>
  <si>
    <t>km-Stand Ende</t>
  </si>
  <si>
    <t>km-Satz (Pauschale)</t>
  </si>
  <si>
    <t>Fahrzeugart</t>
  </si>
  <si>
    <t>PKW</t>
  </si>
  <si>
    <t>Auswertung des Zeitraums</t>
  </si>
  <si>
    <t>Gesamt gefahren</t>
  </si>
  <si>
    <t>Geschäftlich</t>
  </si>
  <si>
    <t>Privat</t>
  </si>
  <si>
    <t>Arbeitsweg</t>
  </si>
  <si>
    <t>Kilometergeld geschäftlich</t>
  </si>
  <si>
    <t>Einzelfahrten</t>
  </si>
  <si>
    <t>Nr.</t>
  </si>
  <si>
    <t>Datum</t>
  </si>
  <si>
    <t>Fahrer</t>
  </si>
  <si>
    <t>Startadresse</t>
  </si>
  <si>
    <t>Zieladresse</t>
  </si>
  <si>
    <t>Reisezweck / Anlass</t>
  </si>
  <si>
    <t>Geschäftspartner / Kunde</t>
  </si>
  <si>
    <t>Art der Fahrt</t>
  </si>
  <si>
    <t>km-Stand
Beginn</t>
  </si>
  <si>
    <t>km-Stand
Ende</t>
  </si>
  <si>
    <t>km
gefahren</t>
  </si>
  <si>
    <t>Kontrolle</t>
  </si>
  <si>
    <t>Notizen</t>
  </si>
  <si>
    <t>07.01.2026</t>
  </si>
  <si>
    <t>M. Ellinger</t>
  </si>
  <si>
    <t>Hamburg, Speicherstraße 12</t>
  </si>
  <si>
    <t>Lübeck, Willy-Brandt-Allee 3</t>
  </si>
  <si>
    <t>Kundentermin, Angebotspräsentation</t>
  </si>
  <si>
    <t>Meyer &amp; Sohn KG</t>
  </si>
  <si>
    <t>Rückfahrt vom Kundentermin</t>
  </si>
  <si>
    <t>09.01.2026</t>
  </si>
  <si>
    <t>T. Brandt</t>
  </si>
  <si>
    <t>Hamburg-Harburg, Industrieweg 8</t>
  </si>
  <si>
    <t>Materialabholung</t>
  </si>
  <si>
    <t>Stahlhandel Nord GmbH</t>
  </si>
  <si>
    <t>12.01.2026</t>
  </si>
  <si>
    <t>Hamburg, Rothenbaumchaussee 5</t>
  </si>
  <si>
    <t>Fahrt Wohnung–Arbeitsstätte</t>
  </si>
  <si>
    <t>Bremen, Marktplatz 1</t>
  </si>
  <si>
    <t>Projektbesprechung Neubau</t>
  </si>
  <si>
    <t>Weser Bau AG</t>
  </si>
  <si>
    <t>Stau A1</t>
  </si>
  <si>
    <t>Rückfahrt Projektbesprechung</t>
  </si>
  <si>
    <t>15.01.2026</t>
  </si>
  <si>
    <t>Hamburg, Elbe-EKZ</t>
  </si>
  <si>
    <t>Privatfahrt Wochenende</t>
  </si>
  <si>
    <t>20.01.2026</t>
  </si>
  <si>
    <t>Hannover, Messegelände 1</t>
  </si>
  <si>
    <t>Fachmesse Zulieferindustrie</t>
  </si>
  <si>
    <t>InduTech Messe GmbH</t>
  </si>
  <si>
    <t>Rückfahrt Fachmesse</t>
  </si>
  <si>
    <t>23.01.2026</t>
  </si>
  <si>
    <t>Fahrt Arbeitsstätte–Wohnung</t>
  </si>
  <si>
    <t>Summe · Gesamtkilometer im Zeitraum</t>
  </si>
  <si>
    <t>Pflichtangaben je Fahrt (Finanzamt): Datum, km-Stand bei Beginn und Ende, Start- und Zieladresse, Reisezweck sowie – bei geschäftlichen Fahrten – der/die aufgesuchte Geschäftspartner:in. Bei Privatfahrten genügt die Kilometerangabe.</t>
  </si>
  <si>
    <t>Die Spalte „Kontrolle“ prüft, ob die Aufzeichnung lückenlos ist (Anfangs-km = End-km der Vorfahrt). „Lücke!“ weist auf eine fehlende Fahrt hin.</t>
  </si>
  <si>
    <t>Hinweis: Ein am PC in Excel geführtes Fahrtenbuch wird vom Finanzamt nicht anerkannt (fehlende Manipulationssicherheit). Diese Vorlage dient der strukturierten Erfassung und als Druckvorlage bzw. Vorbereitung; für die Anerkennung ist eine handschriftliche oder GoBD-konforme elektronische Führung erforderlich.</t>
  </si>
  <si>
    <t>Alle Fahrzeug-, Personen- und Adressdaten sind frei erfunden. Keine Steuerberatung.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</si>
</sst>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€/km&quot;"/>
    <numFmt numFmtId="165" formatCode="#,##0&quot; km&quot;"/>
    <numFmt numFmtId="166" formatCode="#,##0.00&quot; €&quot;"/>
    <numFmt numFmtId="167" formatCode="0.0%"/>
  </numFmts>
  <fonts count="25" x14ac:knownFonts="1">
    <font>
      <sz val="11"/>
      <color theme="1"/>
      <name val="Calibri"/>
      <family val="2"/>
      <charset val="1"/>
    </font>
    <font>
      <b/>
      <sz val="12"/>
      <color rgb="FFFFFFFF"/>
      <name val="Calibri"/>
      <charset val="1"/>
    </font>
    <font>
      <sz val="10"/>
      <color rgb="FFFFFFFF"/>
      <name val="Calibri"/>
      <charset val="1"/>
    </font>
    <font>
      <b/>
      <sz val="10"/>
      <color rgb="FFFFFFFF"/>
      <name val="Calibri"/>
      <charset val="1"/>
    </font>
    <font>
      <b/>
      <sz val="10"/>
      <color rgb="FF1C2331"/>
      <name val="Calibri"/>
      <charset val="1"/>
    </font>
    <font>
      <sz val="10"/>
      <color rgb="FF6E6B64"/>
      <name val="Calibri"/>
      <charset val="1"/>
    </font>
    <font>
      <b/>
      <sz val="9"/>
      <color rgb="FF33507D"/>
      <name val="Calibri"/>
      <charset val="1"/>
    </font>
    <font>
      <b/>
      <sz val="9"/>
      <color rgb="FF2E7D5B"/>
      <name val="Calibri"/>
      <charset val="1"/>
    </font>
    <font>
      <b/>
      <sz val="9"/>
      <color rgb="FF6E6B64"/>
      <name val="Calibri"/>
      <charset val="1"/>
    </font>
    <font>
      <b/>
      <sz val="9"/>
      <color rgb="FFB4832B"/>
      <name val="Calibri"/>
      <charset val="1"/>
    </font>
    <font>
      <b/>
      <sz val="15"/>
      <color rgb="FF33507D"/>
      <name val="Calibri"/>
      <charset val="1"/>
    </font>
    <font>
      <b/>
      <sz val="15"/>
      <color rgb="FF2E7D5B"/>
      <name val="Calibri"/>
      <charset val="1"/>
    </font>
    <font>
      <b/>
      <sz val="15"/>
      <color rgb="FF6E6B64"/>
      <name val="Calibri"/>
      <charset val="1"/>
    </font>
    <font>
      <b/>
      <sz val="15"/>
      <color rgb="FFB4832B"/>
      <name val="Calibri"/>
      <charset val="1"/>
    </font>
    <font>
      <sz val="9"/>
      <color rgb="FF33507D"/>
      <name val="Calibri"/>
      <charset val="1"/>
    </font>
    <font>
      <sz val="9"/>
      <color rgb="FF2E7D5B"/>
      <name val="Calibri"/>
      <charset val="1"/>
    </font>
    <font>
      <sz val="9"/>
      <color rgb="FF6E6B64"/>
      <name val="Calibri"/>
      <charset val="1"/>
    </font>
    <font>
      <sz val="9"/>
      <color rgb="FFB4832B"/>
      <name val="Calibri"/>
      <charset val="1"/>
    </font>
    <font>
      <b/>
      <sz val="9"/>
      <color rgb="FFFFFFFF"/>
      <name val="Calibri"/>
      <charset val="1"/>
    </font>
    <font>
      <sz val="10"/>
      <color rgb="FF1C2331"/>
      <name val="Calibri"/>
      <charset val="1"/>
    </font>
    <font>
      <b/>
      <sz val="9"/>
      <color rgb="FF1C2331"/>
      <name val="Calibri"/>
      <charset val="1"/>
    </font>
    <font>
      <b/>
      <sz val="11"/>
      <color rgb="FFFFFFFF"/>
      <name val="Calibri"/>
      <charset val="1"/>
    </font>
    <font>
      <i/>
      <sz val="8"/>
      <color rgb="FF6E6B64"/>
      <name val="Calibri"/>
      <charset val="1"/>
    </font>
    <font>
      <sz val="10"/>
      <name val="Arial"/>
      <family val="2"/>
    </font>
    <font>
      <b/>
      <sz val="21"/>
      <color rgb="FFFFFFFF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1C2A47"/>
        <bgColor rgb="FF1C2331"/>
      </patternFill>
    </fill>
    <fill>
      <patternFill patternType="solid">
        <fgColor rgb="FF33507D"/>
        <bgColor rgb="FF2E7D5B"/>
      </patternFill>
    </fill>
    <fill>
      <patternFill patternType="solid">
        <fgColor rgb="FFE3E9F1"/>
        <bgColor rgb="FFDDE7F3"/>
      </patternFill>
    </fill>
    <fill>
      <patternFill patternType="solid">
        <fgColor rgb="FFFFF4C9"/>
        <bgColor rgb="FFF4E8CC"/>
      </patternFill>
    </fill>
    <fill>
      <patternFill patternType="solid">
        <fgColor rgb="FFDCEBE2"/>
        <bgColor rgb="FFDDE7F3"/>
      </patternFill>
    </fill>
    <fill>
      <patternFill patternType="solid">
        <fgColor rgb="FFECEAE4"/>
        <bgColor rgb="FFE3E9F1"/>
      </patternFill>
    </fill>
    <fill>
      <patternFill patternType="solid">
        <fgColor rgb="FFDDE7F3"/>
        <bgColor rgb="FFE3E9F1"/>
      </patternFill>
    </fill>
    <fill>
      <patternFill patternType="solid">
        <fgColor rgb="FFF4E8CC"/>
        <bgColor rgb="FFECEAE4"/>
      </patternFill>
    </fill>
    <fill>
      <patternFill patternType="solid">
        <fgColor rgb="FFFFFFFF"/>
        <bgColor rgb="FFF5F8FB"/>
      </patternFill>
    </fill>
    <fill>
      <patternFill patternType="solid">
        <fgColor rgb="FFF5F8FB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2DC"/>
      </bottom>
      <diagonal/>
    </border>
    <border>
      <left/>
      <right/>
      <top style="medium">
        <color rgb="FF33507D"/>
      </top>
      <bottom/>
      <diagonal/>
    </border>
    <border>
      <left/>
      <right/>
      <top style="medium">
        <color rgb="FF2E7D5B"/>
      </top>
      <bottom/>
      <diagonal/>
    </border>
    <border>
      <left/>
      <right/>
      <top style="medium">
        <color rgb="FF6E6B64"/>
      </top>
      <bottom/>
      <diagonal/>
    </border>
    <border>
      <left/>
      <right/>
      <top style="medium">
        <color rgb="FFB4832B"/>
      </top>
      <bottom/>
      <diagonal/>
    </border>
    <border>
      <left style="thin">
        <color rgb="FFCBD2DC"/>
      </left>
      <right style="thin">
        <color rgb="FFCBD2DC"/>
      </right>
      <top style="thin">
        <color rgb="FFCBD2DC"/>
      </top>
      <bottom style="thin">
        <color rgb="FFCBD2DC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6" fillId="8" borderId="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left" vertical="center" indent="1"/>
    </xf>
    <xf numFmtId="3" fontId="4" fillId="0" borderId="1" xfId="0" applyNumberFormat="1" applyFont="1" applyBorder="1" applyAlignment="1">
      <alignment horizontal="left" vertical="center" indent="1"/>
    </xf>
    <xf numFmtId="3" fontId="4" fillId="5" borderId="1" xfId="0" applyNumberFormat="1" applyFont="1" applyFill="1" applyBorder="1" applyAlignment="1">
      <alignment horizontal="left" vertical="center" indent="1"/>
    </xf>
    <xf numFmtId="0" fontId="4" fillId="5" borderId="1" xfId="0" applyFont="1" applyFill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right" vertical="center" indent="1"/>
    </xf>
    <xf numFmtId="0" fontId="18" fillId="3" borderId="6" xfId="0" applyFont="1" applyFill="1" applyBorder="1" applyAlignment="1">
      <alignment horizontal="center" vertical="center" wrapText="1"/>
    </xf>
    <xf numFmtId="1" fontId="5" fillId="10" borderId="6" xfId="0" applyNumberFormat="1" applyFont="1" applyFill="1" applyBorder="1" applyAlignment="1">
      <alignment horizontal="center" vertical="center"/>
    </xf>
    <xf numFmtId="0" fontId="19" fillId="10" borderId="6" xfId="0" applyFont="1" applyFill="1" applyBorder="1" applyAlignment="1">
      <alignment horizontal="center" vertical="center"/>
    </xf>
    <xf numFmtId="0" fontId="19" fillId="10" borderId="6" xfId="0" applyFont="1" applyFill="1" applyBorder="1" applyAlignment="1">
      <alignment horizontal="left" vertical="center" indent="1"/>
    </xf>
    <xf numFmtId="0" fontId="4" fillId="10" borderId="6" xfId="0" applyFont="1" applyFill="1" applyBorder="1" applyAlignment="1">
      <alignment horizontal="center" vertical="center"/>
    </xf>
    <xf numFmtId="3" fontId="19" fillId="10" borderId="6" xfId="0" applyNumberFormat="1" applyFont="1" applyFill="1" applyBorder="1" applyAlignment="1">
      <alignment horizontal="right" vertical="center"/>
    </xf>
    <xf numFmtId="165" fontId="4" fillId="10" borderId="6" xfId="0" applyNumberFormat="1" applyFont="1" applyFill="1" applyBorder="1" applyAlignment="1">
      <alignment horizontal="right" vertical="center"/>
    </xf>
    <xf numFmtId="0" fontId="20" fillId="10" borderId="6" xfId="0" applyFont="1" applyFill="1" applyBorder="1" applyAlignment="1">
      <alignment horizontal="center" vertical="center"/>
    </xf>
    <xf numFmtId="0" fontId="16" fillId="10" borderId="6" xfId="0" applyFont="1" applyFill="1" applyBorder="1" applyAlignment="1">
      <alignment horizontal="left" vertical="center" indent="1"/>
    </xf>
    <xf numFmtId="1" fontId="5" fillId="11" borderId="6" xfId="0" applyNumberFormat="1" applyFont="1" applyFill="1" applyBorder="1" applyAlignment="1">
      <alignment horizontal="center" vertical="center"/>
    </xf>
    <xf numFmtId="0" fontId="19" fillId="11" borderId="6" xfId="0" applyFont="1" applyFill="1" applyBorder="1" applyAlignment="1">
      <alignment horizontal="center" vertical="center"/>
    </xf>
    <xf numFmtId="0" fontId="19" fillId="11" borderId="6" xfId="0" applyFont="1" applyFill="1" applyBorder="1" applyAlignment="1">
      <alignment horizontal="left" vertical="center" indent="1"/>
    </xf>
    <xf numFmtId="0" fontId="4" fillId="11" borderId="6" xfId="0" applyFont="1" applyFill="1" applyBorder="1" applyAlignment="1">
      <alignment horizontal="center" vertical="center"/>
    </xf>
    <xf numFmtId="3" fontId="19" fillId="11" borderId="6" xfId="0" applyNumberFormat="1" applyFont="1" applyFill="1" applyBorder="1" applyAlignment="1">
      <alignment horizontal="right" vertical="center"/>
    </xf>
    <xf numFmtId="165" fontId="4" fillId="11" borderId="6" xfId="0" applyNumberFormat="1" applyFont="1" applyFill="1" applyBorder="1" applyAlignment="1">
      <alignment horizontal="right" vertical="center"/>
    </xf>
    <xf numFmtId="0" fontId="20" fillId="11" borderId="6" xfId="0" applyFont="1" applyFill="1" applyBorder="1" applyAlignment="1">
      <alignment horizontal="center" vertical="center"/>
    </xf>
    <xf numFmtId="0" fontId="16" fillId="11" borderId="6" xfId="0" applyFont="1" applyFill="1" applyBorder="1" applyAlignment="1">
      <alignment horizontal="left" vertical="center" indent="1"/>
    </xf>
    <xf numFmtId="165" fontId="21" fillId="2" borderId="6" xfId="0" applyNumberFormat="1" applyFont="1" applyFill="1" applyBorder="1" applyAlignment="1">
      <alignment horizontal="right" vertical="center"/>
    </xf>
    <xf numFmtId="0" fontId="19" fillId="2" borderId="6" xfId="0" applyFont="1" applyFill="1" applyBorder="1" applyAlignment="1">
      <alignment vertical="center"/>
    </xf>
    <xf numFmtId="0" fontId="9" fillId="9" borderId="5" xfId="0" applyFont="1" applyFill="1" applyBorder="1" applyAlignment="1">
      <alignment horizontal="center" vertical="center"/>
    </xf>
    <xf numFmtId="165" fontId="10" fillId="4" borderId="0" xfId="0" applyNumberFormat="1" applyFont="1" applyFill="1" applyAlignment="1">
      <alignment horizontal="center" vertical="center"/>
    </xf>
    <xf numFmtId="165" fontId="11" fillId="6" borderId="0" xfId="0" applyNumberFormat="1" applyFont="1" applyFill="1" applyAlignment="1">
      <alignment horizontal="center" vertical="center"/>
    </xf>
    <xf numFmtId="165" fontId="12" fillId="7" borderId="0" xfId="0" applyNumberFormat="1" applyFont="1" applyFill="1" applyAlignment="1">
      <alignment horizontal="center" vertical="center"/>
    </xf>
    <xf numFmtId="165" fontId="10" fillId="8" borderId="0" xfId="0" applyNumberFormat="1" applyFont="1" applyFill="1" applyAlignment="1">
      <alignment horizontal="center" vertical="center"/>
    </xf>
    <xf numFmtId="166" fontId="13" fillId="9" borderId="0" xfId="0" applyNumberFormat="1" applyFont="1" applyFill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167" fontId="15" fillId="6" borderId="1" xfId="0" applyNumberFormat="1" applyFont="1" applyFill="1" applyBorder="1" applyAlignment="1">
      <alignment horizontal="center" vertical="center"/>
    </xf>
    <xf numFmtId="167" fontId="16" fillId="7" borderId="1" xfId="0" applyNumberFormat="1" applyFont="1" applyFill="1" applyBorder="1" applyAlignment="1">
      <alignment horizontal="center" vertical="center"/>
    </xf>
    <xf numFmtId="167" fontId="14" fillId="8" borderId="1" xfId="0" applyNumberFormat="1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 vertical="center" indent="1"/>
    </xf>
  </cellXfs>
  <cellStyles count="1">
    <cellStyle name="Standard" xfId="0" builtinId="0"/>
  </cellStyles>
  <dxfs count="6">
    <dxf>
      <font>
        <b/>
        <sz val="9"/>
        <color rgb="FF33507D"/>
        <name val="Calibri"/>
        <charset val="1"/>
      </font>
    </dxf>
    <dxf>
      <font>
        <b/>
        <sz val="9"/>
        <color rgb="FF2E7D5B"/>
        <name val="Calibri"/>
        <charset val="1"/>
      </font>
    </dxf>
    <dxf>
      <font>
        <b/>
        <sz val="9"/>
        <color rgb="FFB33A3A"/>
        <name val="Calibri"/>
        <charset val="1"/>
      </font>
      <fill>
        <patternFill>
          <bgColor rgb="FFF7DEDE"/>
        </patternFill>
      </fill>
    </dxf>
    <dxf>
      <font>
        <b/>
        <sz val="10"/>
        <color rgb="FF33507D"/>
        <name val="Calibri"/>
        <charset val="1"/>
      </font>
      <fill>
        <patternFill>
          <bgColor rgb="FFDDE7F3"/>
        </patternFill>
      </fill>
    </dxf>
    <dxf>
      <font>
        <b/>
        <sz val="10"/>
        <color rgb="FF6E6B64"/>
        <name val="Calibri"/>
        <charset val="1"/>
      </font>
      <fill>
        <patternFill>
          <bgColor rgb="FFECEAE4"/>
        </patternFill>
      </fill>
    </dxf>
    <dxf>
      <font>
        <b/>
        <sz val="10"/>
        <color rgb="FF2E7D5B"/>
        <name val="Calibri"/>
        <charset val="1"/>
      </font>
      <fill>
        <patternFill>
          <bgColor rgb="FFDCEBE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832B"/>
      <rgbColor rgb="FF800080"/>
      <rgbColor rgb="FF008080"/>
      <rgbColor rgb="FFECEAE4"/>
      <rgbColor rgb="FF808080"/>
      <rgbColor rgb="FF9999FF"/>
      <rgbColor rgb="FFB33A3A"/>
      <rgbColor rgb="FFFFF4C9"/>
      <rgbColor rgb="FFDDE7F3"/>
      <rgbColor rgb="FF660066"/>
      <rgbColor rgb="FFFF8080"/>
      <rgbColor rgb="FF0066CC"/>
      <rgbColor rgb="FFCBD2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9F1"/>
      <rgbColor rgb="FFDCEBE2"/>
      <rgbColor rgb="FFF4E8CC"/>
      <rgbColor rgb="FFF5F8FB"/>
      <rgbColor rgb="FFFF99CC"/>
      <rgbColor rgb="FFCC99FF"/>
      <rgbColor rgb="FFF7DEDE"/>
      <rgbColor rgb="FF3366FF"/>
      <rgbColor rgb="FF33CCCC"/>
      <rgbColor rgb="FF99CC00"/>
      <rgbColor rgb="FFFFCC00"/>
      <rgbColor rgb="FFFF9900"/>
      <rgbColor rgb="FFFF6600"/>
      <rgbColor rgb="FF6E6B64"/>
      <rgbColor rgb="FF969696"/>
      <rgbColor rgb="FF003366"/>
      <rgbColor rgb="FF2E7D5B"/>
      <rgbColor rgb="FF003300"/>
      <rgbColor rgb="FF1C2331"/>
      <rgbColor rgb="FF993300"/>
      <rgbColor rgb="FF993366"/>
      <rgbColor rgb="FF33507D"/>
      <rgbColor rgb="FF1C2A4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48"/>
  <sheetViews>
    <sheetView showGridLines="0" tabSelected="1" zoomScaleNormal="100" workbookViewId="0">
      <pane ySplit="17" topLeftCell="A18" activePane="bottomLeft" state="frozen"/>
      <selection pane="bottomLeft" activeCell="G91" sqref="G91"/>
    </sheetView>
  </sheetViews>
  <sheetFormatPr baseColWidth="10" defaultColWidth="8.7109375" defaultRowHeight="15" x14ac:dyDescent="0.25"/>
  <cols>
    <col min="1" max="1" width="2" customWidth="1"/>
    <col min="2" max="2" width="5" customWidth="1"/>
    <col min="3" max="3" width="11" customWidth="1"/>
    <col min="4" max="4" width="15" customWidth="1"/>
    <col min="5" max="6" width="22" customWidth="1"/>
    <col min="7" max="7" width="24" customWidth="1"/>
    <col min="8" max="8" width="19" customWidth="1"/>
    <col min="9" max="9" width="14" customWidth="1"/>
    <col min="10" max="12" width="11" customWidth="1"/>
    <col min="13" max="13" width="10" customWidth="1"/>
    <col min="14" max="14" width="18" customWidth="1"/>
    <col min="15" max="15" width="2" customWidth="1"/>
  </cols>
  <sheetData>
    <row r="1" spans="2:14" ht="6" customHeight="1" x14ac:dyDescent="0.25"/>
    <row r="2" spans="2:14" ht="31.5" customHeight="1" x14ac:dyDescent="0.25">
      <c r="B2" s="46" t="s">
        <v>0</v>
      </c>
      <c r="C2" s="46"/>
      <c r="D2" s="46"/>
      <c r="E2" s="46"/>
      <c r="F2" s="46"/>
      <c r="G2" s="13" t="s">
        <v>1</v>
      </c>
      <c r="H2" s="13"/>
      <c r="I2" s="13"/>
      <c r="J2" s="13"/>
      <c r="K2" s="13"/>
      <c r="L2" s="13"/>
      <c r="M2" s="13"/>
      <c r="N2" s="13"/>
    </row>
    <row r="3" spans="2:14" ht="18" customHeight="1" x14ac:dyDescent="0.25">
      <c r="B3" s="12" t="str">
        <f>"Fahrzeug: "&amp;D6&amp;"  ·  "&amp;J6</f>
        <v>Fahrzeug: VW Passat Variant  ·  HH-NM 1420</v>
      </c>
      <c r="C3" s="12"/>
      <c r="D3" s="12"/>
      <c r="E3" s="12"/>
      <c r="F3" s="12"/>
      <c r="G3" s="11" t="str">
        <f>"Aufzeichnungszeitraum: "&amp;J7</f>
        <v>Aufzeichnungszeitraum: 01.01.2026 – 31.12.2026</v>
      </c>
      <c r="H3" s="11"/>
      <c r="I3" s="11"/>
      <c r="J3" s="11"/>
      <c r="K3" s="11"/>
      <c r="L3" s="11"/>
      <c r="M3" s="11"/>
      <c r="N3" s="11"/>
    </row>
    <row r="4" spans="2:14" ht="6" customHeight="1" x14ac:dyDescent="0.25"/>
    <row r="5" spans="2:14" ht="18.75" customHeight="1" x14ac:dyDescent="0.25">
      <c r="B5" s="10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2:14" x14ac:dyDescent="0.25">
      <c r="B6" s="9" t="s">
        <v>3</v>
      </c>
      <c r="C6" s="9"/>
      <c r="D6" s="8" t="s">
        <v>4</v>
      </c>
      <c r="E6" s="8"/>
      <c r="F6" s="8"/>
      <c r="G6" s="8"/>
      <c r="H6" s="9" t="s">
        <v>5</v>
      </c>
      <c r="I6" s="9"/>
      <c r="J6" s="8" t="s">
        <v>6</v>
      </c>
      <c r="K6" s="8"/>
      <c r="L6" s="8"/>
      <c r="M6" s="8"/>
      <c r="N6" s="8"/>
    </row>
    <row r="7" spans="2:14" x14ac:dyDescent="0.25">
      <c r="B7" s="9" t="s">
        <v>7</v>
      </c>
      <c r="C7" s="9"/>
      <c r="D7" s="8" t="s">
        <v>8</v>
      </c>
      <c r="E7" s="8"/>
      <c r="F7" s="8"/>
      <c r="G7" s="8"/>
      <c r="H7" s="9" t="s">
        <v>9</v>
      </c>
      <c r="I7" s="9"/>
      <c r="J7" s="8" t="s">
        <v>10</v>
      </c>
      <c r="K7" s="8"/>
      <c r="L7" s="8"/>
      <c r="M7" s="8"/>
      <c r="N7" s="8"/>
    </row>
    <row r="8" spans="2:14" x14ac:dyDescent="0.25">
      <c r="B8" s="9" t="s">
        <v>11</v>
      </c>
      <c r="C8" s="9"/>
      <c r="D8" s="7">
        <v>42500</v>
      </c>
      <c r="E8" s="7"/>
      <c r="F8" s="7"/>
      <c r="G8" s="7"/>
      <c r="H8" s="9" t="s">
        <v>12</v>
      </c>
      <c r="I8" s="9"/>
      <c r="J8" s="6">
        <f>IFERROR(MAX(K18:K42),0)</f>
        <v>43327</v>
      </c>
      <c r="K8" s="6"/>
      <c r="L8" s="6"/>
      <c r="M8" s="6"/>
      <c r="N8" s="6"/>
    </row>
    <row r="9" spans="2:14" x14ac:dyDescent="0.25">
      <c r="B9" s="9" t="s">
        <v>13</v>
      </c>
      <c r="C9" s="9"/>
      <c r="D9" s="5">
        <v>0.3</v>
      </c>
      <c r="E9" s="5"/>
      <c r="F9" s="5"/>
      <c r="G9" s="5"/>
      <c r="H9" s="9" t="s">
        <v>14</v>
      </c>
      <c r="I9" s="9"/>
      <c r="J9" s="8" t="s">
        <v>15</v>
      </c>
      <c r="K9" s="8"/>
      <c r="L9" s="8"/>
      <c r="M9" s="8"/>
      <c r="N9" s="8"/>
    </row>
    <row r="10" spans="2:14" ht="6" customHeight="1" x14ac:dyDescent="0.25"/>
    <row r="11" spans="2:14" ht="18.75" customHeight="1" x14ac:dyDescent="0.25">
      <c r="B11" s="10" t="s">
        <v>16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2:14" ht="15.75" customHeight="1" x14ac:dyDescent="0.25">
      <c r="B12" s="4" t="s">
        <v>17</v>
      </c>
      <c r="C12" s="4"/>
      <c r="D12" s="4"/>
      <c r="E12" s="3" t="s">
        <v>18</v>
      </c>
      <c r="F12" s="3"/>
      <c r="G12" s="2" t="s">
        <v>19</v>
      </c>
      <c r="H12" s="2"/>
      <c r="I12" s="1" t="s">
        <v>20</v>
      </c>
      <c r="J12" s="1"/>
      <c r="K12" s="33" t="s">
        <v>21</v>
      </c>
      <c r="L12" s="33"/>
      <c r="M12" s="33"/>
      <c r="N12" s="33"/>
    </row>
    <row r="13" spans="2:14" ht="25.5" customHeight="1" x14ac:dyDescent="0.25">
      <c r="B13" s="34">
        <f>SUM(L18:L42)</f>
        <v>827</v>
      </c>
      <c r="C13" s="34"/>
      <c r="D13" s="34"/>
      <c r="E13" s="35">
        <f>SUMIF(I18:I42,"Geschäftlich",L18:L42)</f>
        <v>764</v>
      </c>
      <c r="F13" s="35"/>
      <c r="G13" s="36">
        <f>SUMIF(I18:I42,"Privat",L18:L42)</f>
        <v>33</v>
      </c>
      <c r="H13" s="36"/>
      <c r="I13" s="37">
        <f>SUMIF(I18:I42,"Arbeitsweg",L18:L42)</f>
        <v>30</v>
      </c>
      <c r="J13" s="37"/>
      <c r="K13" s="38">
        <f>SUMIF(I18:I42,"Geschäftlich",L18:L42)*D9</f>
        <v>229.2</v>
      </c>
      <c r="L13" s="38"/>
      <c r="M13" s="38"/>
      <c r="N13" s="38"/>
    </row>
    <row r="14" spans="2:14" ht="15" customHeight="1" x14ac:dyDescent="0.25">
      <c r="B14" s="39"/>
      <c r="C14" s="39"/>
      <c r="D14" s="39"/>
      <c r="E14" s="40">
        <f>IFERROR(SUMIF(I18:I42,"Geschäftlich",L18:L42)/SUM(L18:L42),0)</f>
        <v>0.92382103990326481</v>
      </c>
      <c r="F14" s="40"/>
      <c r="G14" s="41">
        <f>IFERROR(SUMIF(I18:I42,"Privat",L18:L42)/SUM(L18:L42),0)</f>
        <v>3.9903264812575577E-2</v>
      </c>
      <c r="H14" s="41"/>
      <c r="I14" s="42">
        <f>IFERROR(SUMIF(I18:I42,"Arbeitsweg",L18:L42)/SUM(L18:L42),0)</f>
        <v>3.6275695284159616E-2</v>
      </c>
      <c r="J14" s="42"/>
      <c r="K14" s="43" t="str">
        <f>"Satz "&amp;TEXT(D9,"0.00")&amp;" €/km"</f>
        <v>Satz 000 €/km</v>
      </c>
      <c r="L14" s="43"/>
      <c r="M14" s="43"/>
      <c r="N14" s="43"/>
    </row>
    <row r="15" spans="2:14" ht="6" customHeight="1" x14ac:dyDescent="0.25"/>
    <row r="16" spans="2:14" ht="18.75" customHeight="1" x14ac:dyDescent="0.25">
      <c r="B16" s="10" t="s">
        <v>22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2:14" ht="27.75" customHeight="1" x14ac:dyDescent="0.25">
      <c r="B17" s="14" t="s">
        <v>23</v>
      </c>
      <c r="C17" s="14" t="s">
        <v>24</v>
      </c>
      <c r="D17" s="14" t="s">
        <v>25</v>
      </c>
      <c r="E17" s="14" t="s">
        <v>26</v>
      </c>
      <c r="F17" s="14" t="s">
        <v>27</v>
      </c>
      <c r="G17" s="14" t="s">
        <v>28</v>
      </c>
      <c r="H17" s="14" t="s">
        <v>29</v>
      </c>
      <c r="I17" s="14" t="s">
        <v>30</v>
      </c>
      <c r="J17" s="14" t="s">
        <v>31</v>
      </c>
      <c r="K17" s="14" t="s">
        <v>32</v>
      </c>
      <c r="L17" s="14" t="s">
        <v>33</v>
      </c>
      <c r="M17" s="14" t="s">
        <v>34</v>
      </c>
      <c r="N17" s="14" t="s">
        <v>35</v>
      </c>
    </row>
    <row r="18" spans="2:14" x14ac:dyDescent="0.25">
      <c r="B18" s="15">
        <f t="shared" ref="B18:B42" si="0">IF(C18="","",ROW()-17)</f>
        <v>1</v>
      </c>
      <c r="C18" s="16" t="s">
        <v>36</v>
      </c>
      <c r="D18" s="17" t="s">
        <v>37</v>
      </c>
      <c r="E18" s="17" t="s">
        <v>38</v>
      </c>
      <c r="F18" s="17" t="s">
        <v>39</v>
      </c>
      <c r="G18" s="17" t="s">
        <v>40</v>
      </c>
      <c r="H18" s="17" t="s">
        <v>41</v>
      </c>
      <c r="I18" s="18" t="s">
        <v>18</v>
      </c>
      <c r="J18" s="19">
        <v>42500</v>
      </c>
      <c r="K18" s="19">
        <v>42588</v>
      </c>
      <c r="L18" s="20">
        <f t="shared" ref="L18:L42" si="1">IF(OR(J18="",K18=""),"",K18-J18)</f>
        <v>88</v>
      </c>
      <c r="M18" s="21" t="str">
        <f t="shared" ref="M18:M42" si="2">IF(J18="","",IF(ROW()=18,"Start",IF(J18=K17,"OK","Lücke!")))</f>
        <v>Start</v>
      </c>
      <c r="N18" s="22"/>
    </row>
    <row r="19" spans="2:14" x14ac:dyDescent="0.25">
      <c r="B19" s="23">
        <f t="shared" si="0"/>
        <v>2</v>
      </c>
      <c r="C19" s="24" t="s">
        <v>36</v>
      </c>
      <c r="D19" s="25" t="s">
        <v>37</v>
      </c>
      <c r="E19" s="25" t="s">
        <v>39</v>
      </c>
      <c r="F19" s="25" t="s">
        <v>38</v>
      </c>
      <c r="G19" s="25" t="s">
        <v>42</v>
      </c>
      <c r="H19" s="25" t="s">
        <v>41</v>
      </c>
      <c r="I19" s="26" t="s">
        <v>18</v>
      </c>
      <c r="J19" s="27">
        <v>42588</v>
      </c>
      <c r="K19" s="27">
        <v>42676</v>
      </c>
      <c r="L19" s="28">
        <f t="shared" si="1"/>
        <v>88</v>
      </c>
      <c r="M19" s="29" t="str">
        <f t="shared" si="2"/>
        <v>OK</v>
      </c>
      <c r="N19" s="30"/>
    </row>
    <row r="20" spans="2:14" x14ac:dyDescent="0.25">
      <c r="B20" s="15">
        <f t="shared" si="0"/>
        <v>3</v>
      </c>
      <c r="C20" s="16" t="s">
        <v>43</v>
      </c>
      <c r="D20" s="17" t="s">
        <v>44</v>
      </c>
      <c r="E20" s="17" t="s">
        <v>38</v>
      </c>
      <c r="F20" s="17" t="s">
        <v>45</v>
      </c>
      <c r="G20" s="17" t="s">
        <v>46</v>
      </c>
      <c r="H20" s="17" t="s">
        <v>47</v>
      </c>
      <c r="I20" s="18" t="s">
        <v>18</v>
      </c>
      <c r="J20" s="19">
        <v>42676</v>
      </c>
      <c r="K20" s="19">
        <v>42704</v>
      </c>
      <c r="L20" s="20">
        <f t="shared" si="1"/>
        <v>28</v>
      </c>
      <c r="M20" s="21" t="str">
        <f t="shared" si="2"/>
        <v>OK</v>
      </c>
      <c r="N20" s="22"/>
    </row>
    <row r="21" spans="2:14" x14ac:dyDescent="0.25">
      <c r="B21" s="23">
        <f t="shared" si="0"/>
        <v>4</v>
      </c>
      <c r="C21" s="24" t="s">
        <v>48</v>
      </c>
      <c r="D21" s="25" t="s">
        <v>37</v>
      </c>
      <c r="E21" s="25" t="s">
        <v>49</v>
      </c>
      <c r="F21" s="25" t="s">
        <v>38</v>
      </c>
      <c r="G21" s="25" t="s">
        <v>50</v>
      </c>
      <c r="H21" s="25"/>
      <c r="I21" s="26" t="s">
        <v>20</v>
      </c>
      <c r="J21" s="27">
        <v>42704</v>
      </c>
      <c r="K21" s="27">
        <v>42719</v>
      </c>
      <c r="L21" s="28">
        <f t="shared" si="1"/>
        <v>15</v>
      </c>
      <c r="M21" s="29" t="str">
        <f t="shared" si="2"/>
        <v>OK</v>
      </c>
      <c r="N21" s="30"/>
    </row>
    <row r="22" spans="2:14" x14ac:dyDescent="0.25">
      <c r="B22" s="15">
        <f t="shared" si="0"/>
        <v>5</v>
      </c>
      <c r="C22" s="16" t="s">
        <v>48</v>
      </c>
      <c r="D22" s="17" t="s">
        <v>37</v>
      </c>
      <c r="E22" s="17" t="s">
        <v>38</v>
      </c>
      <c r="F22" s="17" t="s">
        <v>51</v>
      </c>
      <c r="G22" s="17" t="s">
        <v>52</v>
      </c>
      <c r="H22" s="17" t="s">
        <v>53</v>
      </c>
      <c r="I22" s="18" t="s">
        <v>18</v>
      </c>
      <c r="J22" s="19">
        <v>42719</v>
      </c>
      <c r="K22" s="19">
        <v>42842</v>
      </c>
      <c r="L22" s="20">
        <f t="shared" si="1"/>
        <v>123</v>
      </c>
      <c r="M22" s="21" t="str">
        <f t="shared" si="2"/>
        <v>OK</v>
      </c>
      <c r="N22" s="22" t="s">
        <v>54</v>
      </c>
    </row>
    <row r="23" spans="2:14" x14ac:dyDescent="0.25">
      <c r="B23" s="23">
        <f t="shared" si="0"/>
        <v>6</v>
      </c>
      <c r="C23" s="24" t="s">
        <v>48</v>
      </c>
      <c r="D23" s="25" t="s">
        <v>37</v>
      </c>
      <c r="E23" s="25" t="s">
        <v>51</v>
      </c>
      <c r="F23" s="25" t="s">
        <v>38</v>
      </c>
      <c r="G23" s="25" t="s">
        <v>55</v>
      </c>
      <c r="H23" s="25" t="s">
        <v>53</v>
      </c>
      <c r="I23" s="26" t="s">
        <v>18</v>
      </c>
      <c r="J23" s="27">
        <v>42842</v>
      </c>
      <c r="K23" s="27">
        <v>42965</v>
      </c>
      <c r="L23" s="28">
        <f t="shared" si="1"/>
        <v>123</v>
      </c>
      <c r="M23" s="29" t="str">
        <f t="shared" si="2"/>
        <v>OK</v>
      </c>
      <c r="N23" s="30"/>
    </row>
    <row r="24" spans="2:14" x14ac:dyDescent="0.25">
      <c r="B24" s="15">
        <f t="shared" si="0"/>
        <v>7</v>
      </c>
      <c r="C24" s="16" t="s">
        <v>56</v>
      </c>
      <c r="D24" s="17" t="s">
        <v>37</v>
      </c>
      <c r="E24" s="17" t="s">
        <v>49</v>
      </c>
      <c r="F24" s="17" t="s">
        <v>57</v>
      </c>
      <c r="G24" s="17" t="s">
        <v>58</v>
      </c>
      <c r="H24" s="17"/>
      <c r="I24" s="18" t="s">
        <v>19</v>
      </c>
      <c r="J24" s="19">
        <v>42965</v>
      </c>
      <c r="K24" s="19">
        <v>42998</v>
      </c>
      <c r="L24" s="20">
        <f t="shared" si="1"/>
        <v>33</v>
      </c>
      <c r="M24" s="21" t="str">
        <f t="shared" si="2"/>
        <v>OK</v>
      </c>
      <c r="N24" s="22"/>
    </row>
    <row r="25" spans="2:14" x14ac:dyDescent="0.25">
      <c r="B25" s="23">
        <f t="shared" si="0"/>
        <v>8</v>
      </c>
      <c r="C25" s="24" t="s">
        <v>59</v>
      </c>
      <c r="D25" s="25" t="s">
        <v>44</v>
      </c>
      <c r="E25" s="25" t="s">
        <v>38</v>
      </c>
      <c r="F25" s="25" t="s">
        <v>60</v>
      </c>
      <c r="G25" s="25" t="s">
        <v>61</v>
      </c>
      <c r="H25" s="25" t="s">
        <v>62</v>
      </c>
      <c r="I25" s="26" t="s">
        <v>18</v>
      </c>
      <c r="J25" s="27">
        <v>42998</v>
      </c>
      <c r="K25" s="27">
        <v>43155</v>
      </c>
      <c r="L25" s="28">
        <f t="shared" si="1"/>
        <v>157</v>
      </c>
      <c r="M25" s="29" t="str">
        <f t="shared" si="2"/>
        <v>OK</v>
      </c>
      <c r="N25" s="30"/>
    </row>
    <row r="26" spans="2:14" x14ac:dyDescent="0.25">
      <c r="B26" s="15">
        <f t="shared" si="0"/>
        <v>9</v>
      </c>
      <c r="C26" s="16" t="s">
        <v>59</v>
      </c>
      <c r="D26" s="17" t="s">
        <v>44</v>
      </c>
      <c r="E26" s="17" t="s">
        <v>60</v>
      </c>
      <c r="F26" s="17" t="s">
        <v>38</v>
      </c>
      <c r="G26" s="17" t="s">
        <v>63</v>
      </c>
      <c r="H26" s="17" t="s">
        <v>62</v>
      </c>
      <c r="I26" s="18" t="s">
        <v>18</v>
      </c>
      <c r="J26" s="19">
        <v>43155</v>
      </c>
      <c r="K26" s="19">
        <v>43312</v>
      </c>
      <c r="L26" s="20">
        <f t="shared" si="1"/>
        <v>157</v>
      </c>
      <c r="M26" s="21" t="str">
        <f t="shared" si="2"/>
        <v>OK</v>
      </c>
      <c r="N26" s="22"/>
    </row>
    <row r="27" spans="2:14" x14ac:dyDescent="0.25">
      <c r="B27" s="23">
        <f t="shared" si="0"/>
        <v>10</v>
      </c>
      <c r="C27" s="24" t="s">
        <v>64</v>
      </c>
      <c r="D27" s="25" t="s">
        <v>37</v>
      </c>
      <c r="E27" s="25" t="s">
        <v>38</v>
      </c>
      <c r="F27" s="25" t="s">
        <v>49</v>
      </c>
      <c r="G27" s="25" t="s">
        <v>65</v>
      </c>
      <c r="H27" s="25"/>
      <c r="I27" s="26" t="s">
        <v>20</v>
      </c>
      <c r="J27" s="27">
        <v>43312</v>
      </c>
      <c r="K27" s="27">
        <v>43327</v>
      </c>
      <c r="L27" s="28">
        <f t="shared" si="1"/>
        <v>15</v>
      </c>
      <c r="M27" s="29" t="str">
        <f t="shared" si="2"/>
        <v>OK</v>
      </c>
      <c r="N27" s="30"/>
    </row>
    <row r="28" spans="2:14" x14ac:dyDescent="0.25">
      <c r="B28" s="15" t="str">
        <f t="shared" si="0"/>
        <v/>
      </c>
      <c r="C28" s="16"/>
      <c r="D28" s="17"/>
      <c r="E28" s="17"/>
      <c r="F28" s="17"/>
      <c r="G28" s="17"/>
      <c r="H28" s="17"/>
      <c r="I28" s="18"/>
      <c r="J28" s="19"/>
      <c r="K28" s="19"/>
      <c r="L28" s="20" t="str">
        <f t="shared" si="1"/>
        <v/>
      </c>
      <c r="M28" s="21" t="str">
        <f t="shared" si="2"/>
        <v/>
      </c>
      <c r="N28" s="22"/>
    </row>
    <row r="29" spans="2:14" x14ac:dyDescent="0.25">
      <c r="B29" s="23" t="str">
        <f t="shared" si="0"/>
        <v/>
      </c>
      <c r="C29" s="24"/>
      <c r="D29" s="25"/>
      <c r="E29" s="25"/>
      <c r="F29" s="25"/>
      <c r="G29" s="25"/>
      <c r="H29" s="25"/>
      <c r="I29" s="26"/>
      <c r="J29" s="27"/>
      <c r="K29" s="27"/>
      <c r="L29" s="28" t="str">
        <f t="shared" si="1"/>
        <v/>
      </c>
      <c r="M29" s="29" t="str">
        <f t="shared" si="2"/>
        <v/>
      </c>
      <c r="N29" s="30"/>
    </row>
    <row r="30" spans="2:14" x14ac:dyDescent="0.25">
      <c r="B30" s="15" t="str">
        <f t="shared" si="0"/>
        <v/>
      </c>
      <c r="C30" s="16"/>
      <c r="D30" s="17"/>
      <c r="E30" s="17"/>
      <c r="F30" s="17"/>
      <c r="G30" s="17"/>
      <c r="H30" s="17"/>
      <c r="I30" s="18"/>
      <c r="J30" s="19"/>
      <c r="K30" s="19"/>
      <c r="L30" s="20" t="str">
        <f t="shared" si="1"/>
        <v/>
      </c>
      <c r="M30" s="21" t="str">
        <f t="shared" si="2"/>
        <v/>
      </c>
      <c r="N30" s="22"/>
    </row>
    <row r="31" spans="2:14" x14ac:dyDescent="0.25">
      <c r="B31" s="23" t="str">
        <f t="shared" si="0"/>
        <v/>
      </c>
      <c r="C31" s="24"/>
      <c r="D31" s="25"/>
      <c r="E31" s="25"/>
      <c r="F31" s="25"/>
      <c r="G31" s="25"/>
      <c r="H31" s="25"/>
      <c r="I31" s="26"/>
      <c r="J31" s="27"/>
      <c r="K31" s="27"/>
      <c r="L31" s="28" t="str">
        <f t="shared" si="1"/>
        <v/>
      </c>
      <c r="M31" s="29" t="str">
        <f t="shared" si="2"/>
        <v/>
      </c>
      <c r="N31" s="30"/>
    </row>
    <row r="32" spans="2:14" x14ac:dyDescent="0.25">
      <c r="B32" s="15" t="str">
        <f t="shared" si="0"/>
        <v/>
      </c>
      <c r="C32" s="16"/>
      <c r="D32" s="17"/>
      <c r="E32" s="17"/>
      <c r="F32" s="17"/>
      <c r="G32" s="17"/>
      <c r="H32" s="17"/>
      <c r="I32" s="18"/>
      <c r="J32" s="19"/>
      <c r="K32" s="19"/>
      <c r="L32" s="20" t="str">
        <f t="shared" si="1"/>
        <v/>
      </c>
      <c r="M32" s="21" t="str">
        <f t="shared" si="2"/>
        <v/>
      </c>
      <c r="N32" s="22"/>
    </row>
    <row r="33" spans="2:14" x14ac:dyDescent="0.25">
      <c r="B33" s="23" t="str">
        <f t="shared" si="0"/>
        <v/>
      </c>
      <c r="C33" s="24"/>
      <c r="D33" s="25"/>
      <c r="E33" s="25"/>
      <c r="F33" s="25"/>
      <c r="G33" s="25"/>
      <c r="H33" s="25"/>
      <c r="I33" s="26"/>
      <c r="J33" s="27"/>
      <c r="K33" s="27"/>
      <c r="L33" s="28" t="str">
        <f t="shared" si="1"/>
        <v/>
      </c>
      <c r="M33" s="29" t="str">
        <f t="shared" si="2"/>
        <v/>
      </c>
      <c r="N33" s="30"/>
    </row>
    <row r="34" spans="2:14" x14ac:dyDescent="0.25">
      <c r="B34" s="15" t="str">
        <f t="shared" si="0"/>
        <v/>
      </c>
      <c r="C34" s="16"/>
      <c r="D34" s="17"/>
      <c r="E34" s="17"/>
      <c r="F34" s="17"/>
      <c r="G34" s="17"/>
      <c r="H34" s="17"/>
      <c r="I34" s="18"/>
      <c r="J34" s="19"/>
      <c r="K34" s="19"/>
      <c r="L34" s="20" t="str">
        <f t="shared" si="1"/>
        <v/>
      </c>
      <c r="M34" s="21" t="str">
        <f t="shared" si="2"/>
        <v/>
      </c>
      <c r="N34" s="22"/>
    </row>
    <row r="35" spans="2:14" x14ac:dyDescent="0.25">
      <c r="B35" s="23" t="str">
        <f t="shared" si="0"/>
        <v/>
      </c>
      <c r="C35" s="24"/>
      <c r="D35" s="25"/>
      <c r="E35" s="25"/>
      <c r="F35" s="25"/>
      <c r="G35" s="25"/>
      <c r="H35" s="25"/>
      <c r="I35" s="26"/>
      <c r="J35" s="27"/>
      <c r="K35" s="27"/>
      <c r="L35" s="28" t="str">
        <f t="shared" si="1"/>
        <v/>
      </c>
      <c r="M35" s="29" t="str">
        <f t="shared" si="2"/>
        <v/>
      </c>
      <c r="N35" s="30"/>
    </row>
    <row r="36" spans="2:14" x14ac:dyDescent="0.25">
      <c r="B36" s="15" t="str">
        <f t="shared" si="0"/>
        <v/>
      </c>
      <c r="C36" s="16"/>
      <c r="D36" s="17"/>
      <c r="E36" s="17"/>
      <c r="F36" s="17"/>
      <c r="G36" s="17"/>
      <c r="H36" s="17"/>
      <c r="I36" s="18"/>
      <c r="J36" s="19"/>
      <c r="K36" s="19"/>
      <c r="L36" s="20" t="str">
        <f t="shared" si="1"/>
        <v/>
      </c>
      <c r="M36" s="21" t="str">
        <f t="shared" si="2"/>
        <v/>
      </c>
      <c r="N36" s="22"/>
    </row>
    <row r="37" spans="2:14" x14ac:dyDescent="0.25">
      <c r="B37" s="23" t="str">
        <f t="shared" si="0"/>
        <v/>
      </c>
      <c r="C37" s="24"/>
      <c r="D37" s="25"/>
      <c r="E37" s="25"/>
      <c r="F37" s="25"/>
      <c r="G37" s="25"/>
      <c r="H37" s="25"/>
      <c r="I37" s="26"/>
      <c r="J37" s="27"/>
      <c r="K37" s="27"/>
      <c r="L37" s="28" t="str">
        <f t="shared" si="1"/>
        <v/>
      </c>
      <c r="M37" s="29" t="str">
        <f t="shared" si="2"/>
        <v/>
      </c>
      <c r="N37" s="30"/>
    </row>
    <row r="38" spans="2:14" x14ac:dyDescent="0.25">
      <c r="B38" s="15" t="str">
        <f t="shared" si="0"/>
        <v/>
      </c>
      <c r="C38" s="16"/>
      <c r="D38" s="17"/>
      <c r="E38" s="17"/>
      <c r="F38" s="17"/>
      <c r="G38" s="17"/>
      <c r="H38" s="17"/>
      <c r="I38" s="18"/>
      <c r="J38" s="19"/>
      <c r="K38" s="19"/>
      <c r="L38" s="20" t="str">
        <f t="shared" si="1"/>
        <v/>
      </c>
      <c r="M38" s="21" t="str">
        <f t="shared" si="2"/>
        <v/>
      </c>
      <c r="N38" s="22"/>
    </row>
    <row r="39" spans="2:14" x14ac:dyDescent="0.25">
      <c r="B39" s="23" t="str">
        <f t="shared" si="0"/>
        <v/>
      </c>
      <c r="C39" s="24"/>
      <c r="D39" s="25"/>
      <c r="E39" s="25"/>
      <c r="F39" s="25"/>
      <c r="G39" s="25"/>
      <c r="H39" s="25"/>
      <c r="I39" s="26"/>
      <c r="J39" s="27"/>
      <c r="K39" s="27"/>
      <c r="L39" s="28" t="str">
        <f t="shared" si="1"/>
        <v/>
      </c>
      <c r="M39" s="29" t="str">
        <f t="shared" si="2"/>
        <v/>
      </c>
      <c r="N39" s="30"/>
    </row>
    <row r="40" spans="2:14" x14ac:dyDescent="0.25">
      <c r="B40" s="15" t="str">
        <f t="shared" si="0"/>
        <v/>
      </c>
      <c r="C40" s="16"/>
      <c r="D40" s="17"/>
      <c r="E40" s="17"/>
      <c r="F40" s="17"/>
      <c r="G40" s="17"/>
      <c r="H40" s="17"/>
      <c r="I40" s="18"/>
      <c r="J40" s="19"/>
      <c r="K40" s="19"/>
      <c r="L40" s="20" t="str">
        <f t="shared" si="1"/>
        <v/>
      </c>
      <c r="M40" s="21" t="str">
        <f t="shared" si="2"/>
        <v/>
      </c>
      <c r="N40" s="22"/>
    </row>
    <row r="41" spans="2:14" x14ac:dyDescent="0.25">
      <c r="B41" s="23" t="str">
        <f t="shared" si="0"/>
        <v/>
      </c>
      <c r="C41" s="24"/>
      <c r="D41" s="25"/>
      <c r="E41" s="25"/>
      <c r="F41" s="25"/>
      <c r="G41" s="25"/>
      <c r="H41" s="25"/>
      <c r="I41" s="26"/>
      <c r="J41" s="27"/>
      <c r="K41" s="27"/>
      <c r="L41" s="28" t="str">
        <f t="shared" si="1"/>
        <v/>
      </c>
      <c r="M41" s="29" t="str">
        <f t="shared" si="2"/>
        <v/>
      </c>
      <c r="N41" s="30"/>
    </row>
    <row r="42" spans="2:14" x14ac:dyDescent="0.25">
      <c r="B42" s="15" t="str">
        <f t="shared" si="0"/>
        <v/>
      </c>
      <c r="C42" s="16"/>
      <c r="D42" s="17"/>
      <c r="E42" s="17"/>
      <c r="F42" s="17"/>
      <c r="G42" s="17"/>
      <c r="H42" s="17"/>
      <c r="I42" s="18"/>
      <c r="J42" s="19"/>
      <c r="K42" s="19"/>
      <c r="L42" s="20" t="str">
        <f t="shared" si="1"/>
        <v/>
      </c>
      <c r="M42" s="21" t="str">
        <f t="shared" si="2"/>
        <v/>
      </c>
      <c r="N42" s="22"/>
    </row>
    <row r="43" spans="2:14" ht="19.5" customHeight="1" x14ac:dyDescent="0.25">
      <c r="B43" s="44" t="s">
        <v>66</v>
      </c>
      <c r="C43" s="44"/>
      <c r="D43" s="44"/>
      <c r="E43" s="44"/>
      <c r="F43" s="44"/>
      <c r="G43" s="44"/>
      <c r="H43" s="44"/>
      <c r="I43" s="44"/>
      <c r="J43" s="44"/>
      <c r="K43" s="44"/>
      <c r="L43" s="31">
        <f>SUM(L18:L42)</f>
        <v>827</v>
      </c>
      <c r="M43" s="32"/>
      <c r="N43" s="32"/>
    </row>
    <row r="45" spans="2:14" ht="25.5" customHeight="1" x14ac:dyDescent="0.25">
      <c r="B45" s="45" t="s">
        <v>67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</row>
    <row r="46" spans="2:14" ht="25.5" customHeight="1" x14ac:dyDescent="0.25">
      <c r="B46" s="45" t="s">
        <v>68</v>
      </c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</row>
    <row r="47" spans="2:14" ht="25.5" customHeight="1" x14ac:dyDescent="0.25">
      <c r="B47" s="45" t="s">
        <v>69</v>
      </c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</row>
    <row r="48" spans="2:14" ht="15" customHeight="1" x14ac:dyDescent="0.25">
      <c r="B48" s="45" t="s">
        <v>70</v>
      </c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</row>
  </sheetData>
  <mergeCells count="43">
    <mergeCell ref="B48:N48"/>
    <mergeCell ref="B16:N16"/>
    <mergeCell ref="B43:K43"/>
    <mergeCell ref="B45:N45"/>
    <mergeCell ref="B46:N46"/>
    <mergeCell ref="B47:N47"/>
    <mergeCell ref="B14:D14"/>
    <mergeCell ref="E14:F14"/>
    <mergeCell ref="G14:H14"/>
    <mergeCell ref="I14:J14"/>
    <mergeCell ref="K14:N14"/>
    <mergeCell ref="B13:D13"/>
    <mergeCell ref="E13:F13"/>
    <mergeCell ref="G13:H13"/>
    <mergeCell ref="I13:J13"/>
    <mergeCell ref="K13:N13"/>
    <mergeCell ref="B11:N11"/>
    <mergeCell ref="B12:D12"/>
    <mergeCell ref="E12:F12"/>
    <mergeCell ref="G12:H12"/>
    <mergeCell ref="I12:J12"/>
    <mergeCell ref="K12:N12"/>
    <mergeCell ref="B8:C8"/>
    <mergeCell ref="D8:G8"/>
    <mergeCell ref="H8:I8"/>
    <mergeCell ref="J8:N8"/>
    <mergeCell ref="B9:C9"/>
    <mergeCell ref="D9:G9"/>
    <mergeCell ref="H9:I9"/>
    <mergeCell ref="J9:N9"/>
    <mergeCell ref="B6:C6"/>
    <mergeCell ref="D6:G6"/>
    <mergeCell ref="H6:I6"/>
    <mergeCell ref="J6:N6"/>
    <mergeCell ref="B7:C7"/>
    <mergeCell ref="D7:G7"/>
    <mergeCell ref="H7:I7"/>
    <mergeCell ref="J7:N7"/>
    <mergeCell ref="B2:F2"/>
    <mergeCell ref="G2:N2"/>
    <mergeCell ref="B3:F3"/>
    <mergeCell ref="G3:N3"/>
    <mergeCell ref="B5:N5"/>
  </mergeCells>
  <conditionalFormatting sqref="I18:I42">
    <cfRule type="cellIs" dxfId="5" priority="2" operator="equal">
      <formula>"Geschäftlich"</formula>
    </cfRule>
    <cfRule type="cellIs" dxfId="4" priority="3" operator="equal">
      <formula>"Privat"</formula>
    </cfRule>
    <cfRule type="cellIs" dxfId="3" priority="4" operator="equal">
      <formula>"Arbeitsweg"</formula>
    </cfRule>
  </conditionalFormatting>
  <conditionalFormatting sqref="M18:M42">
    <cfRule type="cellIs" dxfId="2" priority="5" operator="equal">
      <formula>"Lücke!"</formula>
    </cfRule>
    <cfRule type="cellIs" dxfId="1" priority="6" operator="equal">
      <formula>"OK"</formula>
    </cfRule>
    <cfRule type="cellIs" dxfId="0" priority="7" operator="equal">
      <formula>"Start"</formula>
    </cfRule>
  </conditionalFormatting>
  <dataValidations count="2">
    <dataValidation type="list" allowBlank="1" sqref="I18:I42" xr:uid="{00000000-0002-0000-0000-000000000000}">
      <formula1>"Geschäftlich,Privat,Arbeitsweg"</formula1>
      <formula2>0</formula2>
    </dataValidation>
    <dataValidation type="list" allowBlank="1" sqref="J9" xr:uid="{00000000-0002-0000-0000-000001000000}">
      <formula1>"PKW,Motorrad,Transporter,Elektro-PKW"</formula1>
      <formula2>0</formula2>
    </dataValidation>
  </dataValidations>
  <pageMargins left="0.3" right="0.3" top="0.4" bottom="0.4" header="0.511811023622047" footer="0.511811023622047"/>
  <pageSetup fitToHeight="0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Fahrtenbuch</vt:lpstr>
      <vt:lpstr>Fahrtenbuch!Druckbereich</vt:lpstr>
      <vt:lpstr>Fahrtenbuch!Drucktitel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Fahrtenbuch – Vorlage 2026</dc:title>
  <dc:subject/>
  <dc:creator>Vorlage</dc:creator>
  <dc:description/>
  <cp:lastModifiedBy>Sergio Jiménez Canales</cp:lastModifiedBy>
  <cp:revision>0</cp:revision>
  <dcterms:created xsi:type="dcterms:W3CDTF">2026-08-15T06:33:24Z</dcterms:created>
  <dcterms:modified xsi:type="dcterms:W3CDTF">2026-08-15T09:27:02Z</dcterms:modified>
  <dc:language>en-US</dc:language>
</cp:coreProperties>
</file>