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A7E89DAF-CC5C-4730-8F58-0CF5FC8D08A7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Kassenbuch 2026" sheetId="1" r:id="rId1"/>
    <sheet name="Monatsübersicht" sheetId="2" r:id="rId2"/>
    <sheet name="Anleitung" sheetId="3" r:id="rId3"/>
  </sheets>
  <definedNames>
    <definedName name="_xlnm.Print_Titles" localSheetId="0">'Kassenbuch 2026'!$6:$6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8" i="2" l="1"/>
  <c r="D18" i="2"/>
  <c r="C18" i="2"/>
  <c r="I32" i="1"/>
  <c r="H32" i="1"/>
  <c r="J7" i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</calcChain>
</file>

<file path=xl/sharedStrings.xml><?xml version="1.0" encoding="utf-8"?>
<sst xmlns="http://schemas.openxmlformats.org/spreadsheetml/2006/main" count="215" uniqueCount="192">
  <si>
    <t>Firmenname / Unternehmer:</t>
  </si>
  <si>
    <t>Muster GmbH &amp; Co. KG</t>
  </si>
  <si>
    <t>Anfangsbestand Kasse:</t>
  </si>
  <si>
    <t>Nr.</t>
  </si>
  <si>
    <t>Datum</t>
  </si>
  <si>
    <t>Beleg-Nr.</t>
  </si>
  <si>
    <t>Buchungstext / Erläuterung</t>
  </si>
  <si>
    <t>Geschäftspartner</t>
  </si>
  <si>
    <t>Kategorie</t>
  </si>
  <si>
    <t>MwSt
%</t>
  </si>
  <si>
    <t>Einnahme
(€ brutto)</t>
  </si>
  <si>
    <t>Ausgabe
(€ brutto)</t>
  </si>
  <si>
    <t>Kassenbestand
(€)</t>
  </si>
  <si>
    <t>Bemerkung</t>
  </si>
  <si>
    <t>02.01.2026</t>
  </si>
  <si>
    <t>B-001</t>
  </si>
  <si>
    <t>Bareinnahme – Dienstleistungsrechnung</t>
  </si>
  <si>
    <t>Bergmann &amp; Partner OHG</t>
  </si>
  <si>
    <t>Einnahmen</t>
  </si>
  <si>
    <t>04.01.2026</t>
  </si>
  <si>
    <t>B-002</t>
  </si>
  <si>
    <t>Büromaterial (Papier, Stifte, Hefter)</t>
  </si>
  <si>
    <t>Schreibwelt GmbH</t>
  </si>
  <si>
    <t>Bürobedarf</t>
  </si>
  <si>
    <t>07.01.2026</t>
  </si>
  <si>
    <t>B-003</t>
  </si>
  <si>
    <t>Warenverkauf – Produktlieferung</t>
  </si>
  <si>
    <t>Schneider Handels KG</t>
  </si>
  <si>
    <t>10.01.2026</t>
  </si>
  <si>
    <t>B-004</t>
  </si>
  <si>
    <t>Reinigungsmittel &amp; Hygienebedarf</t>
  </si>
  <si>
    <t>Reinigungs­depot Nord</t>
  </si>
  <si>
    <t>Betriebsmittel</t>
  </si>
  <si>
    <t>12.01.2026</t>
  </si>
  <si>
    <t>B-005</t>
  </si>
  <si>
    <t>Beratungshonorar – Projektabrechnung</t>
  </si>
  <si>
    <t>Klein &amp; Söhne GbR</t>
  </si>
  <si>
    <t>15.01.2026</t>
  </si>
  <si>
    <t>B-006</t>
  </si>
  <si>
    <t>Portokosten &amp; Versandmaterial</t>
  </si>
  <si>
    <t>Deutsche Post AG</t>
  </si>
  <si>
    <t>Versand</t>
  </si>
  <si>
    <t>18.01.2026</t>
  </si>
  <si>
    <t>B-007</t>
  </si>
  <si>
    <t>Barverkauf – Ersatzteile</t>
  </si>
  <si>
    <t>Automotive Service UG</t>
  </si>
  <si>
    <t>20.01.2026</t>
  </si>
  <si>
    <t>B-008</t>
  </si>
  <si>
    <t>Tankbelegerstattung – Firmenfahrzeug</t>
  </si>
  <si>
    <t>Eigenbeleg</t>
  </si>
  <si>
    <t>Fahrtkosten</t>
  </si>
  <si>
    <t>22.01.2026</t>
  </si>
  <si>
    <t>B-009</t>
  </si>
  <si>
    <t>Einnahme aus Seminar-/Kursgebühren</t>
  </si>
  <si>
    <t>div. Teilnehmer</t>
  </si>
  <si>
    <t>25.01.2026</t>
  </si>
  <si>
    <t>B-010</t>
  </si>
  <si>
    <t>Bewirtungsbeleg – Geschäftsessen</t>
  </si>
  <si>
    <t>Restaurant Zur Mühle</t>
  </si>
  <si>
    <t>Bewirtung</t>
  </si>
  <si>
    <t>28.01.2026</t>
  </si>
  <si>
    <t>B-011</t>
  </si>
  <si>
    <t>Kleinreparatur Kassengerät</t>
  </si>
  <si>
    <t>Tech­service Wagner</t>
  </si>
  <si>
    <t>Reparaturen</t>
  </si>
  <si>
    <t>30.01.2026</t>
  </si>
  <si>
    <t>B-012</t>
  </si>
  <si>
    <t>Bareinnahme – Anzahlung Auftrag #2601</t>
  </si>
  <si>
    <t>Hochbau Nordstern GmbH</t>
  </si>
  <si>
    <t>03.02.2026</t>
  </si>
  <si>
    <t>B-013</t>
  </si>
  <si>
    <t>Druckkosten – Werbematerial</t>
  </si>
  <si>
    <t>Printexpress KG</t>
  </si>
  <si>
    <t>Marketing</t>
  </si>
  <si>
    <t>06.02.2026</t>
  </si>
  <si>
    <t>B-014</t>
  </si>
  <si>
    <t>Dienstleistungseinnahme – Februar</t>
  </si>
  <si>
    <t>Steiger Consulting UG</t>
  </si>
  <si>
    <t>10.02.2026</t>
  </si>
  <si>
    <t>B-015</t>
  </si>
  <si>
    <t>Kaffeemaschine für Pausenraum</t>
  </si>
  <si>
    <t>Elektromarkt Zentrum</t>
  </si>
  <si>
    <t>Ausstattung</t>
  </si>
  <si>
    <t>13.02.2026</t>
  </si>
  <si>
    <t>B-016</t>
  </si>
  <si>
    <t>Warenverkauf – Sonderposten</t>
  </si>
  <si>
    <t>Handels AG West</t>
  </si>
  <si>
    <t>17.02.2026</t>
  </si>
  <si>
    <t>B-017</t>
  </si>
  <si>
    <t>Reinigungsdienstleistung Büro (bar)</t>
  </si>
  <si>
    <t>Sauber &amp; Schnell OHG</t>
  </si>
  <si>
    <t>20.02.2026</t>
  </si>
  <si>
    <t>B-018</t>
  </si>
  <si>
    <t>Beratungseinnahme – Abschlussrechnung</t>
  </si>
  <si>
    <t>Müller Immobilien GmbH</t>
  </si>
  <si>
    <t>24.02.2026</t>
  </si>
  <si>
    <t>B-019</t>
  </si>
  <si>
    <t>Privatentnahme Inhaber</t>
  </si>
  <si>
    <t>Privatentnahme</t>
  </si>
  <si>
    <t>27.02.2026</t>
  </si>
  <si>
    <t>B-020</t>
  </si>
  <si>
    <t>Seminargebühr – Weiterbildung Mitarb.</t>
  </si>
  <si>
    <t>IHK Akademie</t>
  </si>
  <si>
    <t>Fortbildung</t>
  </si>
  <si>
    <t>03.03.2026</t>
  </si>
  <si>
    <t>B-021</t>
  </si>
  <si>
    <t>Bareinnahme – Produktverkauf</t>
  </si>
  <si>
    <t>Einzelkunde (bar)</t>
  </si>
  <si>
    <t>06.03.2026</t>
  </si>
  <si>
    <t>B-022</t>
  </si>
  <si>
    <t>Büroreinigung März (Abschlag bar)</t>
  </si>
  <si>
    <t>10.03.2026</t>
  </si>
  <si>
    <t>B-023</t>
  </si>
  <si>
    <t>Beratungseinnahme – Auftrag #2603</t>
  </si>
  <si>
    <t>Becker &amp; Roth KG</t>
  </si>
  <si>
    <t>13.03.2026</t>
  </si>
  <si>
    <t>B-024</t>
  </si>
  <si>
    <t>Parkgebühren &amp; Nebenkosten (Eigen-Beleg)</t>
  </si>
  <si>
    <t>17.03.2026</t>
  </si>
  <si>
    <t>B-025</t>
  </si>
  <si>
    <t>Wareneingang – Kleinstmengen bar bezahlt</t>
  </si>
  <si>
    <t>Großhandel Zentrallager</t>
  </si>
  <si>
    <t>Wareneinkauf</t>
  </si>
  <si>
    <t>SUMMEN GESAMT</t>
  </si>
  <si>
    <t>ℹ  Hinweis: Grüne Felder = Einnahmen  |  Rote Felder = Ausgaben  |  Alle Beträge in Euro (brutto)  |  Keine Buchung ohne Beleg  |  Kassenbestand darf nicht negativ werden</t>
  </si>
  <si>
    <t>MONATSÜBERSICHT  2026</t>
  </si>
  <si>
    <t>Monat</t>
  </si>
  <si>
    <t>Einnahmen (€)</t>
  </si>
  <si>
    <t>Ausgaben (€)</t>
  </si>
  <si>
    <t>Saldo (€)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</si>
  <si>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</si>
  <si>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</si>
  <si>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</si>
  <si>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</si>
  <si>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</si>
  <si>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</si>
  <si>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</si>
  <si>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</si>
  <si>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</si>
  <si>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</si>
  <si>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</si>
  <si>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</si>
  <si>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JAHRESGESAMT</t>
  </si>
  <si>
    <t>ANLEITUNG &amp; LEGENDE</t>
  </si>
  <si>
    <t>SPALTEN</t>
  </si>
  <si>
    <t>Fortlaufende Nummer – nicht verändern</t>
  </si>
  <si>
    <t>Datum des Barvorgangs im Format TT.MM.JJJJ</t>
  </si>
  <si>
    <t>Nummer des Belegs (Quittung, Rechnung, Eigenbeleg)</t>
  </si>
  <si>
    <t>Buchungstext</t>
  </si>
  <si>
    <t>Kurze, eindeutige Beschreibung des Vorgangs</t>
  </si>
  <si>
    <t>Name der Person, Firma oder 'Eigenbeleg'</t>
  </si>
  <si>
    <t>Buchungskategorie (z. B. Einnahmen, Bürobedarf, Porto …)</t>
  </si>
  <si>
    <t>MwSt %</t>
  </si>
  <si>
    <t>Anzuwendender Mehrwertsteuersatz (0 %, 7 % oder 19 %)</t>
  </si>
  <si>
    <t>Einnahme (€ brutto)</t>
  </si>
  <si>
    <t>Betrag bei Geldzufluss – Bruttobetrag eintragen</t>
  </si>
  <si>
    <t>Ausgabe (€ brutto)</t>
  </si>
  <si>
    <t>Betrag bei Geldabfluss – Bruttobetrag eintragen</t>
  </si>
  <si>
    <t>Kassenbestand (€)</t>
  </si>
  <si>
    <t>Wird automatisch berechnet – nicht manuell ändern</t>
  </si>
  <si>
    <t>Optionale Anmerkungen, Projektnummer, Hinweise</t>
  </si>
  <si>
    <t>REGELN</t>
  </si>
  <si>
    <t>Tägliche Buchung</t>
  </si>
  <si>
    <t>Jeden Geschäftsvorfall noch am selben Tag erfassen</t>
  </si>
  <si>
    <t>Keine Buchung ohne Beleg</t>
  </si>
  <si>
    <t>Jeder Eintrag benötigt einen Beleg (Quittung, Rechnung, Eigenbeleg)</t>
  </si>
  <si>
    <t>Kein negativer Bestand</t>
  </si>
  <si>
    <t>Der Kassenbestand darf niemals unter 0 € fallen</t>
  </si>
  <si>
    <t>Kassensturz</t>
  </si>
  <si>
    <t>Täglich: tatsächlichen Bargeldbestand zählen und mit Spalte J vergleichen</t>
  </si>
  <si>
    <t>Stornobuchungen</t>
  </si>
  <si>
    <t>Fehler nicht löschen – neue Stornobuchung mit Vermerk 'Storno zu B-XXX' anlegen</t>
  </si>
  <si>
    <t>Privatentnahmen</t>
  </si>
  <si>
    <t>Als 'Privatentnahme' in Ausgaben buchen, Eigenbeleg erstellen</t>
  </si>
  <si>
    <t>AUFBEWAHRUNG</t>
  </si>
  <si>
    <t>Frist</t>
  </si>
  <si>
    <t>10 Jahre – Kassenbuch und alle Belege aufbewahren</t>
  </si>
  <si>
    <t>Digitale Sicherung</t>
  </si>
  <si>
    <t>Tägliche Sicherungskopie mit Datumszusatz empfohlen</t>
  </si>
  <si>
    <t>GoBD-Konformität</t>
  </si>
  <si>
    <t>Bei digitaler Führung: Änderungen nur über Stornobuchungen; keine Löschungen</t>
  </si>
  <si>
    <t>FARBKODIERUNG</t>
  </si>
  <si>
    <t>Grüne Felder</t>
  </si>
  <si>
    <t>Einnahmen (Geldzufluss)</t>
  </si>
  <si>
    <t>Rote Felder</t>
  </si>
  <si>
    <t>Ausgaben (Geldabfluss)</t>
  </si>
  <si>
    <t>Gelbe Felder</t>
  </si>
  <si>
    <t>Summenzeilen / Jahrestotale</t>
  </si>
  <si>
    <t>Blaue Felder</t>
  </si>
  <si>
    <t>Kassenbestand (automatisch berechnet)</t>
  </si>
  <si>
    <t>Geschäftsjahr XXXX</t>
  </si>
  <si>
    <t>KASSENBUCH 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</si>
</sst>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4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3"/>
      <color rgb="FFE8A020"/>
      <name val="Calibri"/>
      <charset val="1"/>
    </font>
    <font>
      <b/>
      <sz val="10"/>
      <color rgb="FFFFFFFF"/>
      <name val="Calibri"/>
      <charset val="1"/>
    </font>
    <font>
      <sz val="10"/>
      <color rgb="FFFFFFFF"/>
      <name val="Calibri"/>
      <charset val="1"/>
    </font>
    <font>
      <sz val="10"/>
      <color rgb="FF1B2A4A"/>
      <name val="Calibri"/>
      <charset val="1"/>
    </font>
    <font>
      <b/>
      <sz val="10"/>
      <color rgb="FF1D6A2E"/>
      <name val="Calibri"/>
      <charset val="1"/>
    </font>
    <font>
      <b/>
      <sz val="10"/>
      <color rgb="FF1B2A4A"/>
      <name val="Calibri"/>
      <charset val="1"/>
    </font>
    <font>
      <b/>
      <sz val="10"/>
      <color rgb="FF9C1724"/>
      <name val="Calibri"/>
      <charset val="1"/>
    </font>
    <font>
      <b/>
      <sz val="11"/>
      <color rgb="FFFFFFFF"/>
      <name val="Calibri"/>
      <charset val="1"/>
    </font>
    <font>
      <b/>
      <sz val="11"/>
      <color rgb="FF1B2A4A"/>
      <name val="Calibri"/>
      <charset val="1"/>
    </font>
    <font>
      <i/>
      <sz val="9"/>
      <color rgb="FF2E4D8A"/>
      <name val="Calibri"/>
      <charset val="1"/>
    </font>
    <font>
      <b/>
      <sz val="20"/>
      <color rgb="FFFFFFFF"/>
      <name val="Calibri"/>
      <charset val="1"/>
    </font>
    <font>
      <sz val="10"/>
      <color rgb="FFD0D7E5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E8A020"/>
        <bgColor rgb="FFFFCC00"/>
      </patternFill>
    </fill>
    <fill>
      <patternFill patternType="solid">
        <fgColor rgb="FF2E4D8A"/>
        <bgColor rgb="FF003366"/>
      </patternFill>
    </fill>
    <fill>
      <patternFill patternType="solid">
        <fgColor rgb="FFD6E4F7"/>
        <bgColor rgb="FFD0D7E5"/>
      </patternFill>
    </fill>
    <fill>
      <patternFill patternType="solid">
        <fgColor rgb="FFC6EFCE"/>
        <bgColor rgb="FFD6E4F7"/>
      </patternFill>
    </fill>
    <fill>
      <patternFill patternType="solid">
        <fgColor rgb="FFF4F6FA"/>
        <bgColor rgb="FFFFFFFF"/>
      </patternFill>
    </fill>
    <fill>
      <patternFill patternType="solid">
        <fgColor rgb="FFFFDCE0"/>
        <bgColor rgb="FFFFF3CC"/>
      </patternFill>
    </fill>
    <fill>
      <patternFill patternType="solid">
        <fgColor rgb="FFFFF3CC"/>
        <bgColor rgb="FFF4F6FA"/>
      </patternFill>
    </fill>
    <fill>
      <patternFill patternType="solid">
        <fgColor rgb="FFFFFFFF"/>
        <bgColor rgb="FFF4F6FA"/>
      </patternFill>
    </fill>
  </fills>
  <borders count="5">
    <border>
      <left/>
      <right/>
      <top/>
      <bottom/>
      <diagonal/>
    </border>
    <border>
      <left style="thin">
        <color rgb="FF2E4D8A"/>
      </left>
      <right style="thin">
        <color rgb="FF2E4D8A"/>
      </right>
      <top/>
      <bottom style="medium">
        <color rgb="FFE8A020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medium">
        <color rgb="FF1B2A4A"/>
      </top>
      <bottom style="medium">
        <color rgb="FF1B2A4A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9" fillId="4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1" fillId="5" borderId="0" xfId="0" applyFont="1" applyFill="1" applyAlignment="1">
      <alignment horizontal="left" vertical="center" indent="1"/>
    </xf>
    <xf numFmtId="0" fontId="9" fillId="2" borderId="3" xfId="0" applyFont="1" applyFill="1" applyBorder="1" applyAlignment="1">
      <alignment horizontal="left" vertical="center" indent="1"/>
    </xf>
    <xf numFmtId="0" fontId="3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0" fillId="3" borderId="0" xfId="0" applyFill="1"/>
    <xf numFmtId="164" fontId="3" fillId="4" borderId="0" xfId="0" applyNumberFormat="1" applyFont="1" applyFill="1" applyAlignment="1">
      <alignment horizontal="right" vertical="center"/>
    </xf>
    <xf numFmtId="0" fontId="0" fillId="4" borderId="0" xfId="0" applyFill="1"/>
    <xf numFmtId="0" fontId="0" fillId="5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indent="1"/>
    </xf>
    <xf numFmtId="9" fontId="5" fillId="5" borderId="2" xfId="0" applyNumberFormat="1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164" fontId="7" fillId="5" borderId="2" xfId="0" applyNumberFormat="1" applyFont="1" applyFill="1" applyBorder="1" applyAlignment="1">
      <alignment horizontal="right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 indent="1"/>
    </xf>
    <xf numFmtId="9" fontId="5" fillId="7" borderId="2" xfId="0" applyNumberFormat="1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right" vertical="center"/>
    </xf>
    <xf numFmtId="164" fontId="8" fillId="8" borderId="2" xfId="0" applyNumberFormat="1" applyFont="1" applyFill="1" applyBorder="1" applyAlignment="1">
      <alignment horizontal="right" vertical="center"/>
    </xf>
    <xf numFmtId="164" fontId="7" fillId="7" borderId="2" xfId="0" applyNumberFormat="1" applyFont="1" applyFill="1" applyBorder="1" applyAlignment="1">
      <alignment horizontal="right" vertical="center"/>
    </xf>
    <xf numFmtId="164" fontId="10" fillId="9" borderId="4" xfId="0" applyNumberFormat="1" applyFont="1" applyFill="1" applyBorder="1" applyAlignment="1">
      <alignment horizontal="right" vertical="center"/>
    </xf>
    <xf numFmtId="0" fontId="0" fillId="9" borderId="0" xfId="0" applyFill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right" vertical="center"/>
    </xf>
    <xf numFmtId="164" fontId="6" fillId="7" borderId="2" xfId="0" applyNumberFormat="1" applyFont="1" applyFill="1" applyBorder="1" applyAlignment="1">
      <alignment horizontal="right" vertical="center"/>
    </xf>
    <xf numFmtId="164" fontId="8" fillId="7" borderId="2" xfId="0" applyNumberFormat="1" applyFont="1" applyFill="1" applyBorder="1" applyAlignment="1">
      <alignment horizontal="right" vertical="center"/>
    </xf>
    <xf numFmtId="164" fontId="6" fillId="5" borderId="2" xfId="0" applyNumberFormat="1" applyFont="1" applyFill="1" applyBorder="1" applyAlignment="1">
      <alignment horizontal="right" vertical="center"/>
    </xf>
    <xf numFmtId="164" fontId="8" fillId="5" borderId="2" xfId="0" applyNumberFormat="1" applyFont="1" applyFill="1" applyBorder="1" applyAlignment="1">
      <alignment horizontal="right" vertical="center"/>
    </xf>
    <xf numFmtId="164" fontId="13" fillId="5" borderId="2" xfId="0" applyNumberFormat="1" applyFont="1" applyFill="1" applyBorder="1" applyAlignment="1">
      <alignment horizontal="right" vertical="center"/>
    </xf>
    <xf numFmtId="164" fontId="13" fillId="7" borderId="2" xfId="0" applyNumberFormat="1" applyFont="1" applyFill="1" applyBorder="1" applyAlignment="1">
      <alignment horizontal="right" vertical="center"/>
    </xf>
    <xf numFmtId="0" fontId="0" fillId="7" borderId="0" xfId="0" applyFill="1"/>
    <xf numFmtId="0" fontId="5" fillId="10" borderId="2" xfId="0" applyFont="1" applyFill="1" applyBorder="1" applyAlignment="1">
      <alignment horizontal="left" vertical="center" indent="1"/>
    </xf>
    <xf numFmtId="0" fontId="5" fillId="10" borderId="2" xfId="0" applyFont="1" applyFill="1" applyBorder="1" applyAlignment="1">
      <alignment horizontal="left" vertical="center" wrapText="1" indent="1"/>
    </xf>
    <xf numFmtId="0" fontId="7" fillId="5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A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C"/>
      <rgbColor rgb="FFD6E4F7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A"/>
      <rgbColor rgb="FFC6EFCE"/>
      <rgbColor rgb="FFFFFF99"/>
      <rgbColor rgb="FF99CCFF"/>
      <rgbColor rgb="FFFF99CC"/>
      <rgbColor rgb="FFCC99FF"/>
      <rgbColor rgb="FFFFDCE0"/>
      <rgbColor rgb="FF3366FF"/>
      <rgbColor rgb="FF33CCCC"/>
      <rgbColor rgb="FF99CC00"/>
      <rgbColor rgb="FFFFCC00"/>
      <rgbColor rgb="FFE8A020"/>
      <rgbColor rgb="FFFF6600"/>
      <rgbColor rgb="FF666699"/>
      <rgbColor rgb="FF969696"/>
      <rgbColor rgb="FF003366"/>
      <rgbColor rgb="FF339966"/>
      <rgbColor rgb="FF003300"/>
      <rgbColor rgb="FF333300"/>
      <rgbColor rgb="FF9C1724"/>
      <rgbColor rgb="FF993366"/>
      <rgbColor rgb="FF2E4D8A"/>
      <rgbColor rgb="FF1B2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zoomScaleNormal="100" workbookViewId="0">
      <pane ySplit="6" topLeftCell="A7" activePane="bottomLeft" state="frozen"/>
      <selection pane="bottomLeft" activeCell="A4" sqref="A4:D4"/>
    </sheetView>
  </sheetViews>
  <sheetFormatPr baseColWidth="10" defaultColWidth="8.7109375" defaultRowHeight="15" x14ac:dyDescent="0.25"/>
  <cols>
    <col min="1" max="1" width="5" customWidth="1"/>
    <col min="2" max="2" width="13" customWidth="1"/>
    <col min="3" max="3" width="11" customWidth="1"/>
    <col min="4" max="4" width="30" customWidth="1"/>
    <col min="5" max="5" width="22" customWidth="1"/>
    <col min="6" max="6" width="16" customWidth="1"/>
    <col min="7" max="7" width="7" customWidth="1"/>
    <col min="8" max="9" width="14" customWidth="1"/>
    <col min="10" max="10" width="16" customWidth="1"/>
    <col min="11" max="11" width="12" customWidth="1"/>
  </cols>
  <sheetData>
    <row r="1" spans="1:11" ht="13.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4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39.75" customHeight="1" x14ac:dyDescent="0.25">
      <c r="A3" s="9" t="s">
        <v>191</v>
      </c>
      <c r="B3" s="9"/>
      <c r="C3" s="9"/>
      <c r="D3" s="9"/>
      <c r="E3" s="9"/>
      <c r="F3" s="9"/>
      <c r="G3" s="9"/>
      <c r="H3" s="8" t="s">
        <v>190</v>
      </c>
      <c r="I3" s="8"/>
      <c r="J3" s="8"/>
      <c r="K3" s="8"/>
    </row>
    <row r="4" spans="1:11" ht="21.75" customHeight="1" x14ac:dyDescent="0.25">
      <c r="A4" s="7" t="s">
        <v>0</v>
      </c>
      <c r="B4" s="7"/>
      <c r="C4" s="7"/>
      <c r="D4" s="7"/>
      <c r="E4" s="6" t="s">
        <v>1</v>
      </c>
      <c r="F4" s="6"/>
      <c r="G4" s="6"/>
      <c r="H4" s="5" t="s">
        <v>2</v>
      </c>
      <c r="I4" s="5"/>
      <c r="J4" s="12">
        <v>500</v>
      </c>
      <c r="K4" s="13"/>
    </row>
    <row r="5" spans="1:1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31.5" customHeight="1" x14ac:dyDescent="0.25">
      <c r="A6" s="15" t="s">
        <v>3</v>
      </c>
      <c r="B6" s="15" t="s">
        <v>4</v>
      </c>
      <c r="C6" s="15" t="s">
        <v>5</v>
      </c>
      <c r="D6" s="16" t="s">
        <v>6</v>
      </c>
      <c r="E6" s="16" t="s">
        <v>7</v>
      </c>
      <c r="F6" s="15" t="s">
        <v>8</v>
      </c>
      <c r="G6" s="15" t="s">
        <v>9</v>
      </c>
      <c r="H6" s="17" t="s">
        <v>10</v>
      </c>
      <c r="I6" s="17" t="s">
        <v>11</v>
      </c>
      <c r="J6" s="17" t="s">
        <v>12</v>
      </c>
      <c r="K6" s="16" t="s">
        <v>13</v>
      </c>
    </row>
    <row r="7" spans="1:11" ht="18" customHeight="1" x14ac:dyDescent="0.25">
      <c r="A7" s="18">
        <v>1</v>
      </c>
      <c r="B7" s="18" t="s">
        <v>14</v>
      </c>
      <c r="C7" s="18" t="s">
        <v>15</v>
      </c>
      <c r="D7" s="19" t="s">
        <v>16</v>
      </c>
      <c r="E7" s="19" t="s">
        <v>17</v>
      </c>
      <c r="F7" s="18" t="s">
        <v>18</v>
      </c>
      <c r="G7" s="20">
        <v>0.19</v>
      </c>
      <c r="H7" s="21">
        <v>1190</v>
      </c>
      <c r="I7" s="22"/>
      <c r="J7" s="23">
        <f>J4+IFERROR(H7,0)-IFERROR(I7,0)</f>
        <v>1690</v>
      </c>
      <c r="K7" s="19"/>
    </row>
    <row r="8" spans="1:11" ht="18" customHeight="1" x14ac:dyDescent="0.25">
      <c r="A8" s="24">
        <v>2</v>
      </c>
      <c r="B8" s="24" t="s">
        <v>19</v>
      </c>
      <c r="C8" s="24" t="s">
        <v>20</v>
      </c>
      <c r="D8" s="25" t="s">
        <v>21</v>
      </c>
      <c r="E8" s="25" t="s">
        <v>22</v>
      </c>
      <c r="F8" s="24" t="s">
        <v>23</v>
      </c>
      <c r="G8" s="26">
        <v>0.19</v>
      </c>
      <c r="H8" s="27"/>
      <c r="I8" s="28">
        <v>59.5</v>
      </c>
      <c r="J8" s="29">
        <f t="shared" ref="J8:J31" si="0">J7+IFERROR(H8,0)-IFERROR(I8,0)</f>
        <v>1630.5</v>
      </c>
      <c r="K8" s="25"/>
    </row>
    <row r="9" spans="1:11" ht="18" customHeight="1" x14ac:dyDescent="0.25">
      <c r="A9" s="18">
        <v>3</v>
      </c>
      <c r="B9" s="18" t="s">
        <v>24</v>
      </c>
      <c r="C9" s="18" t="s">
        <v>25</v>
      </c>
      <c r="D9" s="19" t="s">
        <v>26</v>
      </c>
      <c r="E9" s="19" t="s">
        <v>27</v>
      </c>
      <c r="F9" s="18" t="s">
        <v>18</v>
      </c>
      <c r="G9" s="20">
        <v>0.19</v>
      </c>
      <c r="H9" s="21">
        <v>2380</v>
      </c>
      <c r="I9" s="22"/>
      <c r="J9" s="23">
        <f t="shared" si="0"/>
        <v>4010.5</v>
      </c>
      <c r="K9" s="19"/>
    </row>
    <row r="10" spans="1:11" ht="18" customHeight="1" x14ac:dyDescent="0.25">
      <c r="A10" s="24">
        <v>4</v>
      </c>
      <c r="B10" s="24" t="s">
        <v>28</v>
      </c>
      <c r="C10" s="24" t="s">
        <v>29</v>
      </c>
      <c r="D10" s="25" t="s">
        <v>30</v>
      </c>
      <c r="E10" s="25" t="s">
        <v>31</v>
      </c>
      <c r="F10" s="24" t="s">
        <v>32</v>
      </c>
      <c r="G10" s="26">
        <v>0.19</v>
      </c>
      <c r="H10" s="27"/>
      <c r="I10" s="28">
        <v>34.9</v>
      </c>
      <c r="J10" s="29">
        <f t="shared" si="0"/>
        <v>3975.6</v>
      </c>
      <c r="K10" s="25"/>
    </row>
    <row r="11" spans="1:11" ht="18" customHeight="1" x14ac:dyDescent="0.25">
      <c r="A11" s="18">
        <v>5</v>
      </c>
      <c r="B11" s="18" t="s">
        <v>33</v>
      </c>
      <c r="C11" s="18" t="s">
        <v>34</v>
      </c>
      <c r="D11" s="19" t="s">
        <v>35</v>
      </c>
      <c r="E11" s="19" t="s">
        <v>36</v>
      </c>
      <c r="F11" s="18" t="s">
        <v>18</v>
      </c>
      <c r="G11" s="20">
        <v>0.19</v>
      </c>
      <c r="H11" s="21">
        <v>3570</v>
      </c>
      <c r="I11" s="22"/>
      <c r="J11" s="23">
        <f t="shared" si="0"/>
        <v>7545.6</v>
      </c>
      <c r="K11" s="19"/>
    </row>
    <row r="12" spans="1:11" ht="18" customHeight="1" x14ac:dyDescent="0.25">
      <c r="A12" s="24">
        <v>6</v>
      </c>
      <c r="B12" s="24" t="s">
        <v>37</v>
      </c>
      <c r="C12" s="24" t="s">
        <v>38</v>
      </c>
      <c r="D12" s="25" t="s">
        <v>39</v>
      </c>
      <c r="E12" s="25" t="s">
        <v>40</v>
      </c>
      <c r="F12" s="24" t="s">
        <v>41</v>
      </c>
      <c r="G12" s="26">
        <v>0.19</v>
      </c>
      <c r="H12" s="27"/>
      <c r="I12" s="28">
        <v>28.4</v>
      </c>
      <c r="J12" s="29">
        <f t="shared" si="0"/>
        <v>7517.2000000000007</v>
      </c>
      <c r="K12" s="25"/>
    </row>
    <row r="13" spans="1:11" ht="18" customHeight="1" x14ac:dyDescent="0.25">
      <c r="A13" s="18">
        <v>7</v>
      </c>
      <c r="B13" s="18" t="s">
        <v>42</v>
      </c>
      <c r="C13" s="18" t="s">
        <v>43</v>
      </c>
      <c r="D13" s="19" t="s">
        <v>44</v>
      </c>
      <c r="E13" s="19" t="s">
        <v>45</v>
      </c>
      <c r="F13" s="18" t="s">
        <v>18</v>
      </c>
      <c r="G13" s="20">
        <v>0.19</v>
      </c>
      <c r="H13" s="21">
        <v>714</v>
      </c>
      <c r="I13" s="22"/>
      <c r="J13" s="23">
        <f t="shared" si="0"/>
        <v>8231.2000000000007</v>
      </c>
      <c r="K13" s="19"/>
    </row>
    <row r="14" spans="1:11" ht="18" customHeight="1" x14ac:dyDescent="0.25">
      <c r="A14" s="24">
        <v>8</v>
      </c>
      <c r="B14" s="24" t="s">
        <v>46</v>
      </c>
      <c r="C14" s="24" t="s">
        <v>47</v>
      </c>
      <c r="D14" s="25" t="s">
        <v>48</v>
      </c>
      <c r="E14" s="25" t="s">
        <v>49</v>
      </c>
      <c r="F14" s="24" t="s">
        <v>50</v>
      </c>
      <c r="G14" s="26">
        <v>0.19</v>
      </c>
      <c r="H14" s="27"/>
      <c r="I14" s="28">
        <v>95</v>
      </c>
      <c r="J14" s="29">
        <f t="shared" si="0"/>
        <v>8136.2000000000007</v>
      </c>
      <c r="K14" s="25"/>
    </row>
    <row r="15" spans="1:11" ht="18" customHeight="1" x14ac:dyDescent="0.25">
      <c r="A15" s="18">
        <v>9</v>
      </c>
      <c r="B15" s="18" t="s">
        <v>51</v>
      </c>
      <c r="C15" s="18" t="s">
        <v>52</v>
      </c>
      <c r="D15" s="19" t="s">
        <v>53</v>
      </c>
      <c r="E15" s="19" t="s">
        <v>54</v>
      </c>
      <c r="F15" s="18" t="s">
        <v>18</v>
      </c>
      <c r="G15" s="20">
        <v>7.0000000000000007E-2</v>
      </c>
      <c r="H15" s="21">
        <v>476</v>
      </c>
      <c r="I15" s="22"/>
      <c r="J15" s="23">
        <f t="shared" si="0"/>
        <v>8612.2000000000007</v>
      </c>
      <c r="K15" s="19"/>
    </row>
    <row r="16" spans="1:11" ht="18" customHeight="1" x14ac:dyDescent="0.25">
      <c r="A16" s="24">
        <v>10</v>
      </c>
      <c r="B16" s="24" t="s">
        <v>55</v>
      </c>
      <c r="C16" s="24" t="s">
        <v>56</v>
      </c>
      <c r="D16" s="25" t="s">
        <v>57</v>
      </c>
      <c r="E16" s="25" t="s">
        <v>58</v>
      </c>
      <c r="F16" s="24" t="s">
        <v>59</v>
      </c>
      <c r="G16" s="26">
        <v>0.19</v>
      </c>
      <c r="H16" s="27"/>
      <c r="I16" s="28">
        <v>112</v>
      </c>
      <c r="J16" s="29">
        <f t="shared" si="0"/>
        <v>8500.2000000000007</v>
      </c>
      <c r="K16" s="25"/>
    </row>
    <row r="17" spans="1:11" ht="18" customHeight="1" x14ac:dyDescent="0.25">
      <c r="A17" s="18">
        <v>11</v>
      </c>
      <c r="B17" s="18" t="s">
        <v>60</v>
      </c>
      <c r="C17" s="18" t="s">
        <v>61</v>
      </c>
      <c r="D17" s="19" t="s">
        <v>62</v>
      </c>
      <c r="E17" s="19" t="s">
        <v>63</v>
      </c>
      <c r="F17" s="18" t="s">
        <v>64</v>
      </c>
      <c r="G17" s="20">
        <v>0.19</v>
      </c>
      <c r="H17" s="22"/>
      <c r="I17" s="28">
        <v>47.6</v>
      </c>
      <c r="J17" s="23">
        <f t="shared" si="0"/>
        <v>8452.6</v>
      </c>
      <c r="K17" s="19"/>
    </row>
    <row r="18" spans="1:11" ht="18" customHeight="1" x14ac:dyDescent="0.25">
      <c r="A18" s="24">
        <v>12</v>
      </c>
      <c r="B18" s="24" t="s">
        <v>65</v>
      </c>
      <c r="C18" s="24" t="s">
        <v>66</v>
      </c>
      <c r="D18" s="25" t="s">
        <v>67</v>
      </c>
      <c r="E18" s="25" t="s">
        <v>68</v>
      </c>
      <c r="F18" s="24" t="s">
        <v>18</v>
      </c>
      <c r="G18" s="26">
        <v>0.19</v>
      </c>
      <c r="H18" s="21">
        <v>1785</v>
      </c>
      <c r="I18" s="27"/>
      <c r="J18" s="29">
        <f t="shared" si="0"/>
        <v>10237.6</v>
      </c>
      <c r="K18" s="25"/>
    </row>
    <row r="19" spans="1:11" ht="18" customHeight="1" x14ac:dyDescent="0.25">
      <c r="A19" s="18">
        <v>13</v>
      </c>
      <c r="B19" s="18" t="s">
        <v>69</v>
      </c>
      <c r="C19" s="18" t="s">
        <v>70</v>
      </c>
      <c r="D19" s="19" t="s">
        <v>71</v>
      </c>
      <c r="E19" s="19" t="s">
        <v>72</v>
      </c>
      <c r="F19" s="18" t="s">
        <v>73</v>
      </c>
      <c r="G19" s="20">
        <v>0.19</v>
      </c>
      <c r="H19" s="22"/>
      <c r="I19" s="28">
        <v>189</v>
      </c>
      <c r="J19" s="23">
        <f t="shared" si="0"/>
        <v>10048.6</v>
      </c>
      <c r="K19" s="19"/>
    </row>
    <row r="20" spans="1:11" ht="18" customHeight="1" x14ac:dyDescent="0.25">
      <c r="A20" s="24">
        <v>14</v>
      </c>
      <c r="B20" s="24" t="s">
        <v>74</v>
      </c>
      <c r="C20" s="24" t="s">
        <v>75</v>
      </c>
      <c r="D20" s="25" t="s">
        <v>76</v>
      </c>
      <c r="E20" s="25" t="s">
        <v>77</v>
      </c>
      <c r="F20" s="24" t="s">
        <v>18</v>
      </c>
      <c r="G20" s="26">
        <v>0.19</v>
      </c>
      <c r="H20" s="21">
        <v>2856</v>
      </c>
      <c r="I20" s="27"/>
      <c r="J20" s="29">
        <f t="shared" si="0"/>
        <v>12904.6</v>
      </c>
      <c r="K20" s="25"/>
    </row>
    <row r="21" spans="1:11" ht="18" customHeight="1" x14ac:dyDescent="0.25">
      <c r="A21" s="18">
        <v>15</v>
      </c>
      <c r="B21" s="18" t="s">
        <v>78</v>
      </c>
      <c r="C21" s="18" t="s">
        <v>79</v>
      </c>
      <c r="D21" s="19" t="s">
        <v>80</v>
      </c>
      <c r="E21" s="19" t="s">
        <v>81</v>
      </c>
      <c r="F21" s="18" t="s">
        <v>82</v>
      </c>
      <c r="G21" s="20">
        <v>0.19</v>
      </c>
      <c r="H21" s="22"/>
      <c r="I21" s="28">
        <v>249</v>
      </c>
      <c r="J21" s="23">
        <f t="shared" si="0"/>
        <v>12655.6</v>
      </c>
      <c r="K21" s="19"/>
    </row>
    <row r="22" spans="1:11" ht="18" customHeight="1" x14ac:dyDescent="0.25">
      <c r="A22" s="24">
        <v>16</v>
      </c>
      <c r="B22" s="24" t="s">
        <v>83</v>
      </c>
      <c r="C22" s="24" t="s">
        <v>84</v>
      </c>
      <c r="D22" s="25" t="s">
        <v>85</v>
      </c>
      <c r="E22" s="25" t="s">
        <v>86</v>
      </c>
      <c r="F22" s="24" t="s">
        <v>18</v>
      </c>
      <c r="G22" s="26">
        <v>0.19</v>
      </c>
      <c r="H22" s="21">
        <v>952</v>
      </c>
      <c r="I22" s="27"/>
      <c r="J22" s="29">
        <f t="shared" si="0"/>
        <v>13607.6</v>
      </c>
      <c r="K22" s="25"/>
    </row>
    <row r="23" spans="1:11" ht="18" customHeight="1" x14ac:dyDescent="0.25">
      <c r="A23" s="18">
        <v>17</v>
      </c>
      <c r="B23" s="18" t="s">
        <v>87</v>
      </c>
      <c r="C23" s="18" t="s">
        <v>88</v>
      </c>
      <c r="D23" s="19" t="s">
        <v>89</v>
      </c>
      <c r="E23" s="19" t="s">
        <v>90</v>
      </c>
      <c r="F23" s="18" t="s">
        <v>32</v>
      </c>
      <c r="G23" s="20">
        <v>0.19</v>
      </c>
      <c r="H23" s="22"/>
      <c r="I23" s="28">
        <v>136</v>
      </c>
      <c r="J23" s="23">
        <f t="shared" si="0"/>
        <v>13471.6</v>
      </c>
      <c r="K23" s="19"/>
    </row>
    <row r="24" spans="1:11" ht="18" customHeight="1" x14ac:dyDescent="0.25">
      <c r="A24" s="24">
        <v>18</v>
      </c>
      <c r="B24" s="24" t="s">
        <v>91</v>
      </c>
      <c r="C24" s="24" t="s">
        <v>92</v>
      </c>
      <c r="D24" s="25" t="s">
        <v>93</v>
      </c>
      <c r="E24" s="25" t="s">
        <v>94</v>
      </c>
      <c r="F24" s="24" t="s">
        <v>18</v>
      </c>
      <c r="G24" s="26">
        <v>0.19</v>
      </c>
      <c r="H24" s="21">
        <v>4165</v>
      </c>
      <c r="I24" s="27"/>
      <c r="J24" s="29">
        <f t="shared" si="0"/>
        <v>17636.599999999999</v>
      </c>
      <c r="K24" s="25"/>
    </row>
    <row r="25" spans="1:11" ht="18" customHeight="1" x14ac:dyDescent="0.25">
      <c r="A25" s="18">
        <v>19</v>
      </c>
      <c r="B25" s="18" t="s">
        <v>95</v>
      </c>
      <c r="C25" s="18" t="s">
        <v>96</v>
      </c>
      <c r="D25" s="19" t="s">
        <v>97</v>
      </c>
      <c r="E25" s="19" t="s">
        <v>49</v>
      </c>
      <c r="F25" s="18" t="s">
        <v>98</v>
      </c>
      <c r="G25" s="20"/>
      <c r="H25" s="22"/>
      <c r="I25" s="28">
        <v>300</v>
      </c>
      <c r="J25" s="23">
        <f t="shared" si="0"/>
        <v>17336.599999999999</v>
      </c>
      <c r="K25" s="19"/>
    </row>
    <row r="26" spans="1:11" ht="18" customHeight="1" x14ac:dyDescent="0.25">
      <c r="A26" s="24">
        <v>20</v>
      </c>
      <c r="B26" s="24" t="s">
        <v>99</v>
      </c>
      <c r="C26" s="24" t="s">
        <v>100</v>
      </c>
      <c r="D26" s="25" t="s">
        <v>101</v>
      </c>
      <c r="E26" s="25" t="s">
        <v>102</v>
      </c>
      <c r="F26" s="24" t="s">
        <v>103</v>
      </c>
      <c r="G26" s="26">
        <v>0.19</v>
      </c>
      <c r="H26" s="27"/>
      <c r="I26" s="28">
        <v>178.5</v>
      </c>
      <c r="J26" s="29">
        <f t="shared" si="0"/>
        <v>17158.099999999999</v>
      </c>
      <c r="K26" s="25"/>
    </row>
    <row r="27" spans="1:11" ht="18" customHeight="1" x14ac:dyDescent="0.25">
      <c r="A27" s="18">
        <v>21</v>
      </c>
      <c r="B27" s="18" t="s">
        <v>104</v>
      </c>
      <c r="C27" s="18" t="s">
        <v>105</v>
      </c>
      <c r="D27" s="19" t="s">
        <v>106</v>
      </c>
      <c r="E27" s="19" t="s">
        <v>107</v>
      </c>
      <c r="F27" s="18" t="s">
        <v>18</v>
      </c>
      <c r="G27" s="20">
        <v>0.19</v>
      </c>
      <c r="H27" s="21">
        <v>595</v>
      </c>
      <c r="I27" s="22"/>
      <c r="J27" s="23">
        <f t="shared" si="0"/>
        <v>17753.099999999999</v>
      </c>
      <c r="K27" s="19"/>
    </row>
    <row r="28" spans="1:11" ht="18" customHeight="1" x14ac:dyDescent="0.25">
      <c r="A28" s="24">
        <v>22</v>
      </c>
      <c r="B28" s="24" t="s">
        <v>108</v>
      </c>
      <c r="C28" s="24" t="s">
        <v>109</v>
      </c>
      <c r="D28" s="25" t="s">
        <v>110</v>
      </c>
      <c r="E28" s="25" t="s">
        <v>90</v>
      </c>
      <c r="F28" s="24" t="s">
        <v>32</v>
      </c>
      <c r="G28" s="26">
        <v>0.19</v>
      </c>
      <c r="H28" s="27"/>
      <c r="I28" s="28">
        <v>68</v>
      </c>
      <c r="J28" s="29">
        <f t="shared" si="0"/>
        <v>17685.099999999999</v>
      </c>
      <c r="K28" s="25"/>
    </row>
    <row r="29" spans="1:11" ht="18" customHeight="1" x14ac:dyDescent="0.25">
      <c r="A29" s="18">
        <v>23</v>
      </c>
      <c r="B29" s="18" t="s">
        <v>111</v>
      </c>
      <c r="C29" s="18" t="s">
        <v>112</v>
      </c>
      <c r="D29" s="19" t="s">
        <v>113</v>
      </c>
      <c r="E29" s="19" t="s">
        <v>114</v>
      </c>
      <c r="F29" s="18" t="s">
        <v>18</v>
      </c>
      <c r="G29" s="20">
        <v>0.19</v>
      </c>
      <c r="H29" s="21">
        <v>3332</v>
      </c>
      <c r="I29" s="22"/>
      <c r="J29" s="23">
        <f t="shared" si="0"/>
        <v>21017.1</v>
      </c>
      <c r="K29" s="19"/>
    </row>
    <row r="30" spans="1:11" ht="18" customHeight="1" x14ac:dyDescent="0.25">
      <c r="A30" s="24">
        <v>24</v>
      </c>
      <c r="B30" s="24" t="s">
        <v>115</v>
      </c>
      <c r="C30" s="24" t="s">
        <v>116</v>
      </c>
      <c r="D30" s="25" t="s">
        <v>117</v>
      </c>
      <c r="E30" s="25" t="s">
        <v>49</v>
      </c>
      <c r="F30" s="24" t="s">
        <v>50</v>
      </c>
      <c r="G30" s="26">
        <v>0.19</v>
      </c>
      <c r="H30" s="27"/>
      <c r="I30" s="28">
        <v>22</v>
      </c>
      <c r="J30" s="29">
        <f t="shared" si="0"/>
        <v>20995.1</v>
      </c>
      <c r="K30" s="25"/>
    </row>
    <row r="31" spans="1:11" ht="18" customHeight="1" x14ac:dyDescent="0.25">
      <c r="A31" s="18">
        <v>25</v>
      </c>
      <c r="B31" s="18" t="s">
        <v>118</v>
      </c>
      <c r="C31" s="18" t="s">
        <v>119</v>
      </c>
      <c r="D31" s="19" t="s">
        <v>120</v>
      </c>
      <c r="E31" s="19" t="s">
        <v>121</v>
      </c>
      <c r="F31" s="18" t="s">
        <v>122</v>
      </c>
      <c r="G31" s="20">
        <v>0.19</v>
      </c>
      <c r="H31" s="22"/>
      <c r="I31" s="28">
        <v>315</v>
      </c>
      <c r="J31" s="23">
        <f t="shared" si="0"/>
        <v>20680.099999999999</v>
      </c>
      <c r="K31" s="19"/>
    </row>
    <row r="32" spans="1:11" ht="21.75" customHeight="1" x14ac:dyDescent="0.25">
      <c r="A32" s="4" t="s">
        <v>123</v>
      </c>
      <c r="B32" s="4"/>
      <c r="C32" s="4"/>
      <c r="D32" s="4"/>
      <c r="E32" s="4"/>
      <c r="F32" s="4"/>
      <c r="G32" s="4"/>
      <c r="H32" s="30">
        <f>SUMIF(H7:H31,"&gt;0",H7:H31)</f>
        <v>22015</v>
      </c>
      <c r="I32" s="30">
        <f>SUMIF(I7:I31,"&gt;0",I7:I31)</f>
        <v>1834.9</v>
      </c>
      <c r="J32" s="30">
        <f>J31</f>
        <v>20680.099999999999</v>
      </c>
      <c r="K32" s="31"/>
    </row>
    <row r="34" spans="1:11" ht="19.5" customHeight="1" x14ac:dyDescent="0.25">
      <c r="A34" s="3" t="s">
        <v>124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</sheetData>
  <mergeCells count="7">
    <mergeCell ref="A32:G32"/>
    <mergeCell ref="A34:K34"/>
    <mergeCell ref="A3:G3"/>
    <mergeCell ref="H3:K3"/>
    <mergeCell ref="A4:D4"/>
    <mergeCell ref="E4:G4"/>
    <mergeCell ref="H4:I4"/>
  </mergeCells>
  <pageMargins left="0.75" right="0.75" top="1" bottom="1" header="0.5" footer="0.5"/>
  <pageSetup paperSize="9" fitToHeight="0" orientation="landscape" horizontalDpi="300" verticalDpi="300"/>
  <headerFooter>
    <oddHeader>&amp;CKassenbuch 2026 – &amp;A</oddHeader>
    <oddFooter>&amp;LErstellt: &amp;D&amp;RSeite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2" width="18" customWidth="1"/>
    <col min="3" max="4" width="16" customWidth="1"/>
    <col min="5" max="5" width="18" customWidth="1"/>
  </cols>
  <sheetData>
    <row r="1" spans="1:5" ht="13.5" customHeight="1" x14ac:dyDescent="0.25">
      <c r="A1" s="10"/>
      <c r="B1" s="10"/>
      <c r="C1" s="10"/>
      <c r="D1" s="10"/>
      <c r="E1" s="10"/>
    </row>
    <row r="2" spans="1:5" ht="4.5" customHeight="1" x14ac:dyDescent="0.25">
      <c r="A2" s="11"/>
      <c r="B2" s="11"/>
      <c r="C2" s="11"/>
      <c r="D2" s="11"/>
      <c r="E2" s="11"/>
    </row>
    <row r="3" spans="1:5" ht="37.5" customHeight="1" x14ac:dyDescent="0.25">
      <c r="A3" s="2" t="s">
        <v>125</v>
      </c>
      <c r="B3" s="2"/>
      <c r="C3" s="2"/>
      <c r="D3" s="2"/>
      <c r="E3" s="2"/>
    </row>
    <row r="4" spans="1:5" ht="4.5" customHeight="1" x14ac:dyDescent="0.25">
      <c r="A4" s="14"/>
      <c r="B4" s="14"/>
      <c r="C4" s="14"/>
      <c r="D4" s="14"/>
      <c r="E4" s="14"/>
    </row>
    <row r="5" spans="1:5" ht="27.75" customHeight="1" x14ac:dyDescent="0.25">
      <c r="A5" s="32" t="s">
        <v>3</v>
      </c>
      <c r="B5" s="33" t="s">
        <v>126</v>
      </c>
      <c r="C5" s="34" t="s">
        <v>127</v>
      </c>
      <c r="D5" s="34" t="s">
        <v>128</v>
      </c>
      <c r="E5" s="34" t="s">
        <v>129</v>
      </c>
    </row>
    <row r="6" spans="1:5" ht="18" customHeight="1" x14ac:dyDescent="0.25">
      <c r="A6" s="24">
        <v>1</v>
      </c>
      <c r="B6" s="25" t="s">
        <v>130</v>
      </c>
      <c r="C6" s="35">
        <v>14462</v>
      </c>
      <c r="D6" s="36">
        <v>377.4</v>
      </c>
      <c r="E6" s="29">
        <v>14084.6</v>
      </c>
    </row>
    <row r="7" spans="1:5" ht="18" customHeight="1" x14ac:dyDescent="0.25">
      <c r="A7" s="18">
        <v>2</v>
      </c>
      <c r="B7" s="19" t="s">
        <v>131</v>
      </c>
      <c r="C7" s="37">
        <v>11508</v>
      </c>
      <c r="D7" s="38">
        <v>931.5</v>
      </c>
      <c r="E7" s="23">
        <v>10576.5</v>
      </c>
    </row>
    <row r="8" spans="1:5" ht="18" customHeight="1" x14ac:dyDescent="0.25">
      <c r="A8" s="24">
        <v>3</v>
      </c>
      <c r="B8" s="25" t="s">
        <v>132</v>
      </c>
      <c r="C8" s="35">
        <v>3927</v>
      </c>
      <c r="D8" s="36">
        <v>405</v>
      </c>
      <c r="E8" s="29">
        <v>3522</v>
      </c>
    </row>
    <row r="9" spans="1:5" ht="18" customHeight="1" x14ac:dyDescent="0.25">
      <c r="A9" s="18">
        <v>4</v>
      </c>
      <c r="B9" s="19" t="s">
        <v>133</v>
      </c>
      <c r="C9" s="39"/>
      <c r="D9" s="39"/>
      <c r="E9" s="23"/>
    </row>
    <row r="10" spans="1:5" ht="18" customHeight="1" x14ac:dyDescent="0.25">
      <c r="A10" s="24">
        <v>5</v>
      </c>
      <c r="B10" s="25" t="s">
        <v>134</v>
      </c>
      <c r="C10" s="40"/>
      <c r="D10" s="40"/>
      <c r="E10" s="29"/>
    </row>
    <row r="11" spans="1:5" ht="18" customHeight="1" x14ac:dyDescent="0.25">
      <c r="A11" s="18">
        <v>6</v>
      </c>
      <c r="B11" s="19" t="s">
        <v>135</v>
      </c>
      <c r="C11" s="39"/>
      <c r="D11" s="39"/>
      <c r="E11" s="23"/>
    </row>
    <row r="12" spans="1:5" ht="18" customHeight="1" x14ac:dyDescent="0.25">
      <c r="A12" s="24">
        <v>7</v>
      </c>
      <c r="B12" s="25" t="s">
        <v>136</v>
      </c>
      <c r="C12" s="40"/>
      <c r="D12" s="40"/>
      <c r="E12" s="29"/>
    </row>
    <row r="13" spans="1:5" ht="18" customHeight="1" x14ac:dyDescent="0.25">
      <c r="A13" s="18">
        <v>8</v>
      </c>
      <c r="B13" s="19" t="s">
        <v>137</v>
      </c>
      <c r="C13" s="39"/>
      <c r="D13" s="39"/>
      <c r="E13" s="23"/>
    </row>
    <row r="14" spans="1:5" ht="18" customHeight="1" x14ac:dyDescent="0.25">
      <c r="A14" s="24">
        <v>9</v>
      </c>
      <c r="B14" s="25" t="s">
        <v>138</v>
      </c>
      <c r="C14" s="40"/>
      <c r="D14" s="40"/>
      <c r="E14" s="29"/>
    </row>
    <row r="15" spans="1:5" ht="18" customHeight="1" x14ac:dyDescent="0.25">
      <c r="A15" s="18">
        <v>10</v>
      </c>
      <c r="B15" s="19" t="s">
        <v>139</v>
      </c>
      <c r="C15" s="39"/>
      <c r="D15" s="39"/>
      <c r="E15" s="23"/>
    </row>
    <row r="16" spans="1:5" ht="18" customHeight="1" x14ac:dyDescent="0.25">
      <c r="A16" s="24">
        <v>11</v>
      </c>
      <c r="B16" s="25" t="s">
        <v>140</v>
      </c>
      <c r="C16" s="40"/>
      <c r="D16" s="40"/>
      <c r="E16" s="29"/>
    </row>
    <row r="17" spans="1:5" ht="18" customHeight="1" x14ac:dyDescent="0.25">
      <c r="A17" s="18">
        <v>12</v>
      </c>
      <c r="B17" s="19" t="s">
        <v>141</v>
      </c>
      <c r="C17" s="39"/>
      <c r="D17" s="39"/>
      <c r="E17" s="23"/>
    </row>
    <row r="18" spans="1:5" ht="21.75" customHeight="1" x14ac:dyDescent="0.25">
      <c r="A18" s="4" t="s">
        <v>142</v>
      </c>
      <c r="B18" s="4"/>
      <c r="C18" s="30">
        <f>IFERROR(SUM(C6:C17),0)</f>
        <v>29897</v>
      </c>
      <c r="D18" s="30">
        <f>IFERROR(SUM(D6:D17),0)</f>
        <v>1713.9</v>
      </c>
      <c r="E18" s="30">
        <f>IFERROR(SUM(E6:E17),0)</f>
        <v>28183.1</v>
      </c>
    </row>
  </sheetData>
  <mergeCells count="2">
    <mergeCell ref="A3:E3"/>
    <mergeCell ref="A18:B18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zoomScaleNormal="100" workbookViewId="0"/>
  </sheetViews>
  <sheetFormatPr baseColWidth="10" defaultColWidth="8.7109375" defaultRowHeight="15" x14ac:dyDescent="0.25"/>
  <cols>
    <col min="1" max="1" width="4" customWidth="1"/>
    <col min="2" max="2" width="26" customWidth="1"/>
    <col min="3" max="3" width="55" customWidth="1"/>
  </cols>
  <sheetData>
    <row r="1" spans="1:3" ht="13.5" customHeight="1" x14ac:dyDescent="0.25">
      <c r="A1" s="10"/>
      <c r="B1" s="10"/>
      <c r="C1" s="10"/>
    </row>
    <row r="2" spans="1:3" ht="4.5" customHeight="1" x14ac:dyDescent="0.25">
      <c r="A2" s="11"/>
      <c r="B2" s="11"/>
      <c r="C2" s="11"/>
    </row>
    <row r="3" spans="1:3" ht="37.5" customHeight="1" x14ac:dyDescent="0.25">
      <c r="A3" s="2" t="s">
        <v>143</v>
      </c>
      <c r="B3" s="2"/>
      <c r="C3" s="2"/>
    </row>
    <row r="4" spans="1:3" ht="16.5" customHeight="1" x14ac:dyDescent="0.25">
      <c r="A4" s="41"/>
      <c r="B4" s="42"/>
      <c r="C4" s="43"/>
    </row>
    <row r="5" spans="1:3" ht="19.5" customHeight="1" x14ac:dyDescent="0.25">
      <c r="A5" s="1" t="s">
        <v>144</v>
      </c>
      <c r="B5" s="1"/>
      <c r="C5" s="1"/>
    </row>
    <row r="6" spans="1:3" ht="16.5" customHeight="1" x14ac:dyDescent="0.25">
      <c r="A6" s="41"/>
      <c r="B6" s="44" t="s">
        <v>3</v>
      </c>
      <c r="C6" s="45" t="s">
        <v>145</v>
      </c>
    </row>
    <row r="7" spans="1:3" ht="16.5" customHeight="1" x14ac:dyDescent="0.25">
      <c r="A7" s="41"/>
      <c r="B7" s="44" t="s">
        <v>4</v>
      </c>
      <c r="C7" s="45" t="s">
        <v>146</v>
      </c>
    </row>
    <row r="8" spans="1:3" ht="16.5" customHeight="1" x14ac:dyDescent="0.25">
      <c r="A8" s="41"/>
      <c r="B8" s="44" t="s">
        <v>5</v>
      </c>
      <c r="C8" s="45" t="s">
        <v>147</v>
      </c>
    </row>
    <row r="9" spans="1:3" ht="16.5" customHeight="1" x14ac:dyDescent="0.25">
      <c r="A9" s="41"/>
      <c r="B9" s="44" t="s">
        <v>148</v>
      </c>
      <c r="C9" s="45" t="s">
        <v>149</v>
      </c>
    </row>
    <row r="10" spans="1:3" ht="16.5" customHeight="1" x14ac:dyDescent="0.25">
      <c r="A10" s="41"/>
      <c r="B10" s="44" t="s">
        <v>7</v>
      </c>
      <c r="C10" s="45" t="s">
        <v>150</v>
      </c>
    </row>
    <row r="11" spans="1:3" ht="16.5" customHeight="1" x14ac:dyDescent="0.25">
      <c r="A11" s="41"/>
      <c r="B11" s="44" t="s">
        <v>8</v>
      </c>
      <c r="C11" s="45" t="s">
        <v>151</v>
      </c>
    </row>
    <row r="12" spans="1:3" ht="16.5" customHeight="1" x14ac:dyDescent="0.25">
      <c r="A12" s="41"/>
      <c r="B12" s="44" t="s">
        <v>152</v>
      </c>
      <c r="C12" s="45" t="s">
        <v>153</v>
      </c>
    </row>
    <row r="13" spans="1:3" ht="16.5" customHeight="1" x14ac:dyDescent="0.25">
      <c r="A13" s="41"/>
      <c r="B13" s="44" t="s">
        <v>154</v>
      </c>
      <c r="C13" s="45" t="s">
        <v>155</v>
      </c>
    </row>
    <row r="14" spans="1:3" ht="16.5" customHeight="1" x14ac:dyDescent="0.25">
      <c r="A14" s="41"/>
      <c r="B14" s="44" t="s">
        <v>156</v>
      </c>
      <c r="C14" s="45" t="s">
        <v>157</v>
      </c>
    </row>
    <row r="15" spans="1:3" ht="16.5" customHeight="1" x14ac:dyDescent="0.25">
      <c r="A15" s="41"/>
      <c r="B15" s="44" t="s">
        <v>158</v>
      </c>
      <c r="C15" s="45" t="s">
        <v>159</v>
      </c>
    </row>
    <row r="16" spans="1:3" ht="16.5" customHeight="1" x14ac:dyDescent="0.25">
      <c r="A16" s="41"/>
      <c r="B16" s="44" t="s">
        <v>13</v>
      </c>
      <c r="C16" s="45" t="s">
        <v>160</v>
      </c>
    </row>
    <row r="17" spans="1:3" ht="16.5" customHeight="1" x14ac:dyDescent="0.25">
      <c r="A17" s="41"/>
      <c r="B17" s="42"/>
      <c r="C17" s="43"/>
    </row>
    <row r="18" spans="1:3" ht="19.5" customHeight="1" x14ac:dyDescent="0.25">
      <c r="A18" s="1" t="s">
        <v>161</v>
      </c>
      <c r="B18" s="1"/>
      <c r="C18" s="1"/>
    </row>
    <row r="19" spans="1:3" ht="16.5" customHeight="1" x14ac:dyDescent="0.25">
      <c r="A19" s="41"/>
      <c r="B19" s="44" t="s">
        <v>162</v>
      </c>
      <c r="C19" s="45" t="s">
        <v>163</v>
      </c>
    </row>
    <row r="20" spans="1:3" ht="16.5" customHeight="1" x14ac:dyDescent="0.25">
      <c r="A20" s="41"/>
      <c r="B20" s="44" t="s">
        <v>164</v>
      </c>
      <c r="C20" s="45" t="s">
        <v>165</v>
      </c>
    </row>
    <row r="21" spans="1:3" ht="16.5" customHeight="1" x14ac:dyDescent="0.25">
      <c r="A21" s="41"/>
      <c r="B21" s="44" t="s">
        <v>166</v>
      </c>
      <c r="C21" s="45" t="s">
        <v>167</v>
      </c>
    </row>
    <row r="22" spans="1:3" ht="16.5" customHeight="1" x14ac:dyDescent="0.25">
      <c r="A22" s="41"/>
      <c r="B22" s="44" t="s">
        <v>168</v>
      </c>
      <c r="C22" s="45" t="s">
        <v>169</v>
      </c>
    </row>
    <row r="23" spans="1:3" ht="16.5" customHeight="1" x14ac:dyDescent="0.25">
      <c r="A23" s="41"/>
      <c r="B23" s="44" t="s">
        <v>170</v>
      </c>
      <c r="C23" s="45" t="s">
        <v>171</v>
      </c>
    </row>
    <row r="24" spans="1:3" ht="16.5" customHeight="1" x14ac:dyDescent="0.25">
      <c r="A24" s="41"/>
      <c r="B24" s="44" t="s">
        <v>172</v>
      </c>
      <c r="C24" s="45" t="s">
        <v>173</v>
      </c>
    </row>
    <row r="25" spans="1:3" ht="16.5" customHeight="1" x14ac:dyDescent="0.25">
      <c r="A25" s="41"/>
      <c r="B25" s="42"/>
      <c r="C25" s="43"/>
    </row>
    <row r="26" spans="1:3" ht="16.5" customHeight="1" x14ac:dyDescent="0.25">
      <c r="A26" s="1" t="s">
        <v>174</v>
      </c>
      <c r="B26" s="1"/>
      <c r="C26" s="1"/>
    </row>
    <row r="27" spans="1:3" ht="16.5" customHeight="1" x14ac:dyDescent="0.25">
      <c r="A27" s="41"/>
      <c r="B27" s="44" t="s">
        <v>175</v>
      </c>
      <c r="C27" s="45" t="s">
        <v>176</v>
      </c>
    </row>
    <row r="28" spans="1:3" ht="16.5" customHeight="1" x14ac:dyDescent="0.25">
      <c r="A28" s="41"/>
      <c r="B28" s="44" t="s">
        <v>177</v>
      </c>
      <c r="C28" s="45" t="s">
        <v>178</v>
      </c>
    </row>
    <row r="29" spans="1:3" ht="16.5" customHeight="1" x14ac:dyDescent="0.25">
      <c r="A29" s="41"/>
      <c r="B29" s="44" t="s">
        <v>179</v>
      </c>
      <c r="C29" s="45" t="s">
        <v>180</v>
      </c>
    </row>
    <row r="30" spans="1:3" ht="16.5" customHeight="1" x14ac:dyDescent="0.25">
      <c r="A30" s="41"/>
      <c r="B30" s="42"/>
      <c r="C30" s="43"/>
    </row>
    <row r="31" spans="1:3" ht="16.5" customHeight="1" x14ac:dyDescent="0.25">
      <c r="A31" s="1" t="s">
        <v>181</v>
      </c>
      <c r="B31" s="1"/>
      <c r="C31" s="1"/>
    </row>
    <row r="32" spans="1:3" ht="16.5" customHeight="1" x14ac:dyDescent="0.25">
      <c r="A32" s="41"/>
      <c r="B32" s="44" t="s">
        <v>182</v>
      </c>
      <c r="C32" s="45" t="s">
        <v>183</v>
      </c>
    </row>
    <row r="33" spans="1:3" ht="16.5" customHeight="1" x14ac:dyDescent="0.25">
      <c r="A33" s="41"/>
      <c r="B33" s="44" t="s">
        <v>184</v>
      </c>
      <c r="C33" s="45" t="s">
        <v>185</v>
      </c>
    </row>
    <row r="34" spans="1:3" ht="16.5" customHeight="1" x14ac:dyDescent="0.25">
      <c r="A34" s="41"/>
      <c r="B34" s="44" t="s">
        <v>186</v>
      </c>
      <c r="C34" s="45" t="s">
        <v>187</v>
      </c>
    </row>
    <row r="35" spans="1:3" ht="16.5" customHeight="1" x14ac:dyDescent="0.25">
      <c r="A35" s="41"/>
      <c r="B35" s="44" t="s">
        <v>188</v>
      </c>
      <c r="C35" s="45" t="s">
        <v>189</v>
      </c>
    </row>
  </sheetData>
  <mergeCells count="5">
    <mergeCell ref="A3:C3"/>
    <mergeCell ref="A5:C5"/>
    <mergeCell ref="A18:C18"/>
    <mergeCell ref="A26:C26"/>
    <mergeCell ref="A31:C3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Kassenbuch 2026</vt:lpstr>
      <vt:lpstr>Monatsübersicht</vt:lpstr>
      <vt:lpstr>Anleitung</vt:lpstr>
      <vt:lpstr>'Kassenbuch 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2026-08-10T05:49:36Z</dcterms:created>
  <dcterms:modified xsi:type="dcterms:W3CDTF">2026-08-10T08:23:08Z</dcterms:modified>
  <dc:language>en-US</dc:language>
</cp:coreProperties>
</file>