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C:\Users\sergi\Documents\SEO\SEO\AA_Webs\Excel Aleman\Generador\"/>
    </mc:Choice>
  </mc:AlternateContent>
  <xr:revisionPtr revIDLastSave="0" documentId="13_ncr:1_{9CB9FA92-1916-496F-A405-E8BE9862715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Werkzeugliste" sheetId="1" r:id="rId1"/>
    <sheet name="Stammdate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X111" i="1" l="1"/>
  <c r="V111" i="1"/>
  <c r="S111" i="1"/>
  <c r="R111" i="1"/>
  <c r="N111" i="1"/>
  <c r="J111" i="1"/>
  <c r="H111" i="1"/>
  <c r="X110" i="1"/>
  <c r="V110" i="1"/>
  <c r="S110" i="1"/>
  <c r="R110" i="1"/>
  <c r="N110" i="1"/>
  <c r="J110" i="1"/>
  <c r="H110" i="1"/>
  <c r="X109" i="1"/>
  <c r="V109" i="1"/>
  <c r="S109" i="1"/>
  <c r="R109" i="1"/>
  <c r="N109" i="1"/>
  <c r="J109" i="1"/>
  <c r="H109" i="1"/>
  <c r="X108" i="1"/>
  <c r="V108" i="1"/>
  <c r="S108" i="1"/>
  <c r="R108" i="1"/>
  <c r="N108" i="1"/>
  <c r="J108" i="1"/>
  <c r="H108" i="1"/>
  <c r="X107" i="1"/>
  <c r="V107" i="1"/>
  <c r="S107" i="1"/>
  <c r="R107" i="1"/>
  <c r="N107" i="1"/>
  <c r="J107" i="1"/>
  <c r="H107" i="1"/>
  <c r="X106" i="1"/>
  <c r="V106" i="1"/>
  <c r="S106" i="1"/>
  <c r="R106" i="1"/>
  <c r="N106" i="1"/>
  <c r="J106" i="1"/>
  <c r="H106" i="1"/>
  <c r="X105" i="1"/>
  <c r="V105" i="1"/>
  <c r="S105" i="1"/>
  <c r="R105" i="1"/>
  <c r="N105" i="1"/>
  <c r="J105" i="1"/>
  <c r="H105" i="1"/>
  <c r="X104" i="1"/>
  <c r="V104" i="1"/>
  <c r="S104" i="1"/>
  <c r="R104" i="1"/>
  <c r="N104" i="1"/>
  <c r="J104" i="1"/>
  <c r="H104" i="1"/>
  <c r="X103" i="1"/>
  <c r="V103" i="1"/>
  <c r="S103" i="1"/>
  <c r="R103" i="1"/>
  <c r="N103" i="1"/>
  <c r="J103" i="1"/>
  <c r="H103" i="1"/>
  <c r="X102" i="1"/>
  <c r="V102" i="1"/>
  <c r="S102" i="1"/>
  <c r="R102" i="1"/>
  <c r="N102" i="1"/>
  <c r="J102" i="1"/>
  <c r="H102" i="1"/>
  <c r="X101" i="1"/>
  <c r="V101" i="1"/>
  <c r="S101" i="1"/>
  <c r="R101" i="1"/>
  <c r="N101" i="1"/>
  <c r="J101" i="1"/>
  <c r="H101" i="1"/>
  <c r="X100" i="1"/>
  <c r="V100" i="1"/>
  <c r="S100" i="1"/>
  <c r="R100" i="1"/>
  <c r="N100" i="1"/>
  <c r="J100" i="1"/>
  <c r="H100" i="1"/>
  <c r="X99" i="1"/>
  <c r="V99" i="1"/>
  <c r="S99" i="1"/>
  <c r="R99" i="1"/>
  <c r="N99" i="1"/>
  <c r="J99" i="1"/>
  <c r="H99" i="1"/>
  <c r="X98" i="1"/>
  <c r="V98" i="1"/>
  <c r="S98" i="1"/>
  <c r="R98" i="1"/>
  <c r="N98" i="1"/>
  <c r="J98" i="1"/>
  <c r="H98" i="1"/>
  <c r="X97" i="1"/>
  <c r="V97" i="1"/>
  <c r="S97" i="1"/>
  <c r="R97" i="1"/>
  <c r="N97" i="1"/>
  <c r="J97" i="1"/>
  <c r="H97" i="1"/>
  <c r="X96" i="1"/>
  <c r="V96" i="1"/>
  <c r="S96" i="1"/>
  <c r="R96" i="1"/>
  <c r="N96" i="1"/>
  <c r="J96" i="1"/>
  <c r="H96" i="1"/>
  <c r="X95" i="1"/>
  <c r="V95" i="1"/>
  <c r="S95" i="1"/>
  <c r="R95" i="1"/>
  <c r="N95" i="1"/>
  <c r="J95" i="1"/>
  <c r="H95" i="1"/>
  <c r="X94" i="1"/>
  <c r="V94" i="1"/>
  <c r="S94" i="1"/>
  <c r="R94" i="1"/>
  <c r="N94" i="1"/>
  <c r="J94" i="1"/>
  <c r="H94" i="1"/>
  <c r="X93" i="1"/>
  <c r="V93" i="1"/>
  <c r="S93" i="1"/>
  <c r="R93" i="1"/>
  <c r="N93" i="1"/>
  <c r="J93" i="1"/>
  <c r="H93" i="1"/>
  <c r="X92" i="1"/>
  <c r="V92" i="1"/>
  <c r="S92" i="1"/>
  <c r="R92" i="1"/>
  <c r="N92" i="1"/>
  <c r="J92" i="1"/>
  <c r="H92" i="1"/>
  <c r="X91" i="1"/>
  <c r="V91" i="1"/>
  <c r="S91" i="1"/>
  <c r="R91" i="1"/>
  <c r="N91" i="1"/>
  <c r="J91" i="1"/>
  <c r="H91" i="1"/>
  <c r="X90" i="1"/>
  <c r="V90" i="1"/>
  <c r="S90" i="1"/>
  <c r="R90" i="1"/>
  <c r="N90" i="1"/>
  <c r="J90" i="1"/>
  <c r="H90" i="1"/>
  <c r="X89" i="1"/>
  <c r="V89" i="1"/>
  <c r="S89" i="1"/>
  <c r="R89" i="1"/>
  <c r="N89" i="1"/>
  <c r="J89" i="1"/>
  <c r="H89" i="1"/>
  <c r="X88" i="1"/>
  <c r="V88" i="1"/>
  <c r="S88" i="1"/>
  <c r="R88" i="1"/>
  <c r="N88" i="1"/>
  <c r="J88" i="1"/>
  <c r="H88" i="1"/>
  <c r="X87" i="1"/>
  <c r="V87" i="1"/>
  <c r="S87" i="1"/>
  <c r="R87" i="1"/>
  <c r="N87" i="1"/>
  <c r="J87" i="1"/>
  <c r="H87" i="1"/>
  <c r="X86" i="1"/>
  <c r="V86" i="1"/>
  <c r="S86" i="1"/>
  <c r="R86" i="1"/>
  <c r="N86" i="1"/>
  <c r="J86" i="1"/>
  <c r="H86" i="1"/>
  <c r="X85" i="1"/>
  <c r="V85" i="1"/>
  <c r="S85" i="1"/>
  <c r="R85" i="1"/>
  <c r="N85" i="1"/>
  <c r="J85" i="1"/>
  <c r="H85" i="1"/>
  <c r="X84" i="1"/>
  <c r="V84" i="1"/>
  <c r="S84" i="1"/>
  <c r="R84" i="1"/>
  <c r="N84" i="1"/>
  <c r="J84" i="1"/>
  <c r="H84" i="1"/>
  <c r="X83" i="1"/>
  <c r="V83" i="1"/>
  <c r="S83" i="1"/>
  <c r="R83" i="1"/>
  <c r="N83" i="1"/>
  <c r="J83" i="1"/>
  <c r="H83" i="1"/>
  <c r="X82" i="1"/>
  <c r="V82" i="1"/>
  <c r="S82" i="1"/>
  <c r="R82" i="1"/>
  <c r="N82" i="1"/>
  <c r="J82" i="1"/>
  <c r="H82" i="1"/>
  <c r="X81" i="1"/>
  <c r="V81" i="1"/>
  <c r="S81" i="1"/>
  <c r="R81" i="1"/>
  <c r="N81" i="1"/>
  <c r="J81" i="1"/>
  <c r="H81" i="1"/>
  <c r="X80" i="1"/>
  <c r="V80" i="1"/>
  <c r="S80" i="1"/>
  <c r="R80" i="1"/>
  <c r="N80" i="1"/>
  <c r="J80" i="1"/>
  <c r="H80" i="1"/>
  <c r="X79" i="1"/>
  <c r="V79" i="1"/>
  <c r="S79" i="1"/>
  <c r="R79" i="1"/>
  <c r="N79" i="1"/>
  <c r="J79" i="1"/>
  <c r="H79" i="1"/>
  <c r="X78" i="1"/>
  <c r="V78" i="1"/>
  <c r="S78" i="1"/>
  <c r="R78" i="1"/>
  <c r="N78" i="1"/>
  <c r="J78" i="1"/>
  <c r="H78" i="1"/>
  <c r="X77" i="1"/>
  <c r="V77" i="1"/>
  <c r="S77" i="1"/>
  <c r="R77" i="1"/>
  <c r="N77" i="1"/>
  <c r="J77" i="1"/>
  <c r="H77" i="1"/>
  <c r="X76" i="1"/>
  <c r="V76" i="1"/>
  <c r="S76" i="1"/>
  <c r="R76" i="1"/>
  <c r="N76" i="1"/>
  <c r="J76" i="1"/>
  <c r="H76" i="1"/>
  <c r="X75" i="1"/>
  <c r="V75" i="1"/>
  <c r="S75" i="1"/>
  <c r="R75" i="1"/>
  <c r="N75" i="1"/>
  <c r="J75" i="1"/>
  <c r="H75" i="1"/>
  <c r="X74" i="1"/>
  <c r="V74" i="1"/>
  <c r="S74" i="1"/>
  <c r="R74" i="1"/>
  <c r="N74" i="1"/>
  <c r="J74" i="1"/>
  <c r="H74" i="1"/>
  <c r="X73" i="1"/>
  <c r="V73" i="1"/>
  <c r="S73" i="1"/>
  <c r="R73" i="1"/>
  <c r="N73" i="1"/>
  <c r="J73" i="1"/>
  <c r="H73" i="1"/>
  <c r="X72" i="1"/>
  <c r="V72" i="1"/>
  <c r="S72" i="1"/>
  <c r="R72" i="1"/>
  <c r="N72" i="1"/>
  <c r="J72" i="1"/>
  <c r="H72" i="1"/>
  <c r="X71" i="1"/>
  <c r="V71" i="1"/>
  <c r="S71" i="1"/>
  <c r="R71" i="1"/>
  <c r="N71" i="1"/>
  <c r="J71" i="1"/>
  <c r="H71" i="1"/>
  <c r="X70" i="1"/>
  <c r="V70" i="1"/>
  <c r="S70" i="1"/>
  <c r="R70" i="1"/>
  <c r="N70" i="1"/>
  <c r="J70" i="1"/>
  <c r="H70" i="1"/>
  <c r="X69" i="1"/>
  <c r="V69" i="1"/>
  <c r="S69" i="1"/>
  <c r="R69" i="1"/>
  <c r="N69" i="1"/>
  <c r="J69" i="1"/>
  <c r="H69" i="1"/>
  <c r="X68" i="1"/>
  <c r="V68" i="1"/>
  <c r="S68" i="1"/>
  <c r="R68" i="1"/>
  <c r="N68" i="1"/>
  <c r="J68" i="1"/>
  <c r="H68" i="1"/>
  <c r="X67" i="1"/>
  <c r="V67" i="1"/>
  <c r="S67" i="1"/>
  <c r="R67" i="1"/>
  <c r="N67" i="1"/>
  <c r="J67" i="1"/>
  <c r="H67" i="1"/>
  <c r="X66" i="1"/>
  <c r="V66" i="1"/>
  <c r="S66" i="1"/>
  <c r="R66" i="1"/>
  <c r="N66" i="1"/>
  <c r="J66" i="1"/>
  <c r="H66" i="1"/>
  <c r="X65" i="1"/>
  <c r="V65" i="1"/>
  <c r="S65" i="1"/>
  <c r="R65" i="1"/>
  <c r="N65" i="1"/>
  <c r="J65" i="1"/>
  <c r="H65" i="1"/>
  <c r="X64" i="1"/>
  <c r="V64" i="1"/>
  <c r="S64" i="1"/>
  <c r="R64" i="1"/>
  <c r="N64" i="1"/>
  <c r="J64" i="1"/>
  <c r="H64" i="1"/>
  <c r="X63" i="1"/>
  <c r="V63" i="1"/>
  <c r="S63" i="1"/>
  <c r="R63" i="1"/>
  <c r="N63" i="1"/>
  <c r="J63" i="1"/>
  <c r="H63" i="1"/>
  <c r="X62" i="1"/>
  <c r="V62" i="1"/>
  <c r="S62" i="1"/>
  <c r="R62" i="1"/>
  <c r="N62" i="1"/>
  <c r="J62" i="1"/>
  <c r="H62" i="1"/>
  <c r="X61" i="1"/>
  <c r="V61" i="1"/>
  <c r="S61" i="1"/>
  <c r="R61" i="1"/>
  <c r="N61" i="1"/>
  <c r="J61" i="1"/>
  <c r="H61" i="1"/>
  <c r="X60" i="1"/>
  <c r="V60" i="1"/>
  <c r="S60" i="1"/>
  <c r="R60" i="1"/>
  <c r="N60" i="1"/>
  <c r="J60" i="1"/>
  <c r="H60" i="1"/>
  <c r="X59" i="1"/>
  <c r="V59" i="1"/>
  <c r="S59" i="1"/>
  <c r="R59" i="1"/>
  <c r="N59" i="1"/>
  <c r="J59" i="1"/>
  <c r="H59" i="1"/>
  <c r="X58" i="1"/>
  <c r="V58" i="1"/>
  <c r="S58" i="1"/>
  <c r="R58" i="1"/>
  <c r="N58" i="1"/>
  <c r="J58" i="1"/>
  <c r="H58" i="1"/>
  <c r="X57" i="1"/>
  <c r="V57" i="1"/>
  <c r="S57" i="1"/>
  <c r="R57" i="1"/>
  <c r="N57" i="1"/>
  <c r="J57" i="1"/>
  <c r="H57" i="1"/>
  <c r="X56" i="1"/>
  <c r="V56" i="1"/>
  <c r="S56" i="1"/>
  <c r="R56" i="1"/>
  <c r="N56" i="1"/>
  <c r="J56" i="1"/>
  <c r="H56" i="1"/>
  <c r="X55" i="1"/>
  <c r="V55" i="1"/>
  <c r="S55" i="1"/>
  <c r="R55" i="1"/>
  <c r="N55" i="1"/>
  <c r="J55" i="1"/>
  <c r="H55" i="1"/>
  <c r="X54" i="1"/>
  <c r="V54" i="1"/>
  <c r="S54" i="1"/>
  <c r="R54" i="1"/>
  <c r="N54" i="1"/>
  <c r="J54" i="1"/>
  <c r="H54" i="1"/>
  <c r="X53" i="1"/>
  <c r="V53" i="1"/>
  <c r="S53" i="1"/>
  <c r="R53" i="1"/>
  <c r="N53" i="1"/>
  <c r="J53" i="1"/>
  <c r="H53" i="1"/>
  <c r="X52" i="1"/>
  <c r="V52" i="1"/>
  <c r="S52" i="1"/>
  <c r="R52" i="1"/>
  <c r="N52" i="1"/>
  <c r="J52" i="1"/>
  <c r="H52" i="1"/>
  <c r="X51" i="1"/>
  <c r="V51" i="1"/>
  <c r="S51" i="1"/>
  <c r="R51" i="1"/>
  <c r="N51" i="1"/>
  <c r="J51" i="1"/>
  <c r="H51" i="1"/>
  <c r="X50" i="1"/>
  <c r="V50" i="1"/>
  <c r="S50" i="1"/>
  <c r="R50" i="1"/>
  <c r="N50" i="1"/>
  <c r="J50" i="1"/>
  <c r="H50" i="1"/>
  <c r="X49" i="1"/>
  <c r="V49" i="1"/>
  <c r="S49" i="1"/>
  <c r="R49" i="1"/>
  <c r="N49" i="1"/>
  <c r="J49" i="1"/>
  <c r="H49" i="1"/>
  <c r="X48" i="1"/>
  <c r="V48" i="1"/>
  <c r="S48" i="1"/>
  <c r="R48" i="1"/>
  <c r="N48" i="1"/>
  <c r="J48" i="1"/>
  <c r="H48" i="1"/>
  <c r="X47" i="1"/>
  <c r="V47" i="1"/>
  <c r="S47" i="1"/>
  <c r="R47" i="1"/>
  <c r="N47" i="1"/>
  <c r="J47" i="1"/>
  <c r="H47" i="1"/>
  <c r="X46" i="1"/>
  <c r="V46" i="1"/>
  <c r="S46" i="1"/>
  <c r="R46" i="1"/>
  <c r="N46" i="1"/>
  <c r="J46" i="1"/>
  <c r="H46" i="1"/>
  <c r="X45" i="1"/>
  <c r="V45" i="1"/>
  <c r="S45" i="1"/>
  <c r="R45" i="1"/>
  <c r="N45" i="1"/>
  <c r="J45" i="1"/>
  <c r="H45" i="1"/>
  <c r="X44" i="1"/>
  <c r="V44" i="1"/>
  <c r="S44" i="1"/>
  <c r="R44" i="1"/>
  <c r="N44" i="1"/>
  <c r="J44" i="1"/>
  <c r="H44" i="1"/>
  <c r="X43" i="1"/>
  <c r="V43" i="1"/>
  <c r="S43" i="1"/>
  <c r="R43" i="1"/>
  <c r="N43" i="1"/>
  <c r="J43" i="1"/>
  <c r="H43" i="1"/>
  <c r="X42" i="1"/>
  <c r="V42" i="1"/>
  <c r="S42" i="1"/>
  <c r="R42" i="1"/>
  <c r="N42" i="1"/>
  <c r="J42" i="1"/>
  <c r="H42" i="1"/>
  <c r="X41" i="1"/>
  <c r="V41" i="1"/>
  <c r="S41" i="1"/>
  <c r="R41" i="1"/>
  <c r="N41" i="1"/>
  <c r="J41" i="1"/>
  <c r="H41" i="1"/>
  <c r="X40" i="1"/>
  <c r="V40" i="1"/>
  <c r="S40" i="1"/>
  <c r="R40" i="1"/>
  <c r="N40" i="1"/>
  <c r="J40" i="1"/>
  <c r="H40" i="1"/>
  <c r="X39" i="1"/>
  <c r="V39" i="1"/>
  <c r="S39" i="1"/>
  <c r="R39" i="1"/>
  <c r="N39" i="1"/>
  <c r="J39" i="1"/>
  <c r="H39" i="1"/>
  <c r="X38" i="1"/>
  <c r="V38" i="1"/>
  <c r="S38" i="1"/>
  <c r="R38" i="1"/>
  <c r="N38" i="1"/>
  <c r="J38" i="1"/>
  <c r="H38" i="1"/>
  <c r="X37" i="1"/>
  <c r="V37" i="1"/>
  <c r="S37" i="1"/>
  <c r="R37" i="1"/>
  <c r="N37" i="1"/>
  <c r="J37" i="1"/>
  <c r="H37" i="1"/>
  <c r="X36" i="1"/>
  <c r="V36" i="1"/>
  <c r="S36" i="1"/>
  <c r="R36" i="1"/>
  <c r="N36" i="1"/>
  <c r="J36" i="1"/>
  <c r="H36" i="1"/>
  <c r="X35" i="1"/>
  <c r="V35" i="1"/>
  <c r="S35" i="1"/>
  <c r="R35" i="1"/>
  <c r="N35" i="1"/>
  <c r="J35" i="1"/>
  <c r="H35" i="1"/>
  <c r="X34" i="1"/>
  <c r="V34" i="1"/>
  <c r="S34" i="1"/>
  <c r="R34" i="1"/>
  <c r="N34" i="1"/>
  <c r="J34" i="1"/>
  <c r="H34" i="1"/>
  <c r="X33" i="1"/>
  <c r="V33" i="1"/>
  <c r="S33" i="1"/>
  <c r="R33" i="1"/>
  <c r="N33" i="1"/>
  <c r="J33" i="1"/>
  <c r="H33" i="1"/>
  <c r="X32" i="1"/>
  <c r="V32" i="1"/>
  <c r="S32" i="1"/>
  <c r="R32" i="1"/>
  <c r="N32" i="1"/>
  <c r="J32" i="1"/>
  <c r="H32" i="1"/>
  <c r="X31" i="1"/>
  <c r="V31" i="1"/>
  <c r="S31" i="1"/>
  <c r="R31" i="1"/>
  <c r="N31" i="1"/>
  <c r="J31" i="1"/>
  <c r="H31" i="1"/>
  <c r="X30" i="1"/>
  <c r="V30" i="1"/>
  <c r="S30" i="1"/>
  <c r="R30" i="1"/>
  <c r="N30" i="1"/>
  <c r="J30" i="1"/>
  <c r="H30" i="1"/>
  <c r="X29" i="1"/>
  <c r="V29" i="1"/>
  <c r="S29" i="1"/>
  <c r="R29" i="1"/>
  <c r="N29" i="1"/>
  <c r="J29" i="1"/>
  <c r="H29" i="1"/>
  <c r="X28" i="1"/>
  <c r="V28" i="1"/>
  <c r="S28" i="1"/>
  <c r="R28" i="1"/>
  <c r="N28" i="1"/>
  <c r="J28" i="1"/>
  <c r="H28" i="1"/>
  <c r="X27" i="1"/>
  <c r="V27" i="1"/>
  <c r="S27" i="1"/>
  <c r="R27" i="1"/>
  <c r="N27" i="1"/>
  <c r="J27" i="1"/>
  <c r="H27" i="1"/>
  <c r="X26" i="1"/>
  <c r="V26" i="1"/>
  <c r="S26" i="1"/>
  <c r="R26" i="1"/>
  <c r="N26" i="1"/>
  <c r="J26" i="1"/>
  <c r="H26" i="1"/>
  <c r="X25" i="1"/>
  <c r="V25" i="1"/>
  <c r="S25" i="1"/>
  <c r="R25" i="1"/>
  <c r="N25" i="1"/>
  <c r="J25" i="1"/>
  <c r="H25" i="1"/>
  <c r="X24" i="1"/>
  <c r="V24" i="1"/>
  <c r="S24" i="1"/>
  <c r="R24" i="1"/>
  <c r="N24" i="1"/>
  <c r="J24" i="1"/>
  <c r="H24" i="1"/>
  <c r="X23" i="1"/>
  <c r="V23" i="1"/>
  <c r="S23" i="1"/>
  <c r="R23" i="1"/>
  <c r="N23" i="1"/>
  <c r="J23" i="1"/>
  <c r="H23" i="1"/>
  <c r="X22" i="1"/>
  <c r="V22" i="1"/>
  <c r="S22" i="1"/>
  <c r="R22" i="1"/>
  <c r="N22" i="1"/>
  <c r="J22" i="1"/>
  <c r="H22" i="1"/>
  <c r="X21" i="1"/>
  <c r="V21" i="1"/>
  <c r="S21" i="1"/>
  <c r="R21" i="1"/>
  <c r="N21" i="1"/>
  <c r="J21" i="1"/>
  <c r="H21" i="1"/>
  <c r="X20" i="1"/>
  <c r="V20" i="1"/>
  <c r="S20" i="1"/>
  <c r="R20" i="1"/>
  <c r="N20" i="1"/>
  <c r="J20" i="1"/>
  <c r="H20" i="1"/>
  <c r="X19" i="1"/>
  <c r="V19" i="1"/>
  <c r="S19" i="1"/>
  <c r="R19" i="1"/>
  <c r="N19" i="1"/>
  <c r="J19" i="1"/>
  <c r="H19" i="1"/>
  <c r="X18" i="1"/>
  <c r="V18" i="1"/>
  <c r="S18" i="1"/>
  <c r="R18" i="1"/>
  <c r="N18" i="1"/>
  <c r="J18" i="1"/>
  <c r="H18" i="1"/>
  <c r="X17" i="1"/>
  <c r="V17" i="1"/>
  <c r="S17" i="1"/>
  <c r="R17" i="1"/>
  <c r="N17" i="1"/>
  <c r="J17" i="1"/>
  <c r="H17" i="1"/>
  <c r="X16" i="1"/>
  <c r="V16" i="1"/>
  <c r="S16" i="1"/>
  <c r="R16" i="1"/>
  <c r="N16" i="1"/>
  <c r="J16" i="1"/>
  <c r="H16" i="1"/>
  <c r="X15" i="1"/>
  <c r="V15" i="1"/>
  <c r="S15" i="1"/>
  <c r="R15" i="1"/>
  <c r="N15" i="1"/>
  <c r="J15" i="1"/>
  <c r="H15" i="1"/>
  <c r="X14" i="1"/>
  <c r="V14" i="1"/>
  <c r="S14" i="1"/>
  <c r="R14" i="1"/>
  <c r="N14" i="1"/>
  <c r="J14" i="1"/>
  <c r="H14" i="1"/>
  <c r="X13" i="1"/>
  <c r="V13" i="1"/>
  <c r="S13" i="1"/>
  <c r="R13" i="1"/>
  <c r="N13" i="1"/>
  <c r="J13" i="1"/>
  <c r="H13" i="1"/>
  <c r="X12" i="1"/>
  <c r="V12" i="1"/>
  <c r="S12" i="1"/>
  <c r="R12" i="1"/>
  <c r="N12" i="1"/>
  <c r="J4" i="1" s="1"/>
  <c r="J12" i="1"/>
  <c r="H12" i="1"/>
  <c r="AB4" i="1"/>
  <c r="P4" i="1"/>
  <c r="G4" i="1"/>
  <c r="D4" i="1"/>
  <c r="A4" i="1"/>
  <c r="AB3" i="1"/>
  <c r="AB5" i="1" s="1"/>
  <c r="M4" i="1" l="1"/>
</calcChain>
</file>

<file path=xl/sharedStrings.xml><?xml version="1.0" encoding="utf-8"?>
<sst xmlns="http://schemas.openxmlformats.org/spreadsheetml/2006/main" count="206" uniqueCount="155">
  <si>
    <t>WERKZEUGLISTE 2026</t>
  </si>
  <si>
    <t>Inventar, Ausleihe und Wartung zentral im Blick</t>
  </si>
  <si>
    <t>Verfügbarkeit</t>
  </si>
  <si>
    <t>Anzahl</t>
  </si>
  <si>
    <t>Gesamtbestand</t>
  </si>
  <si>
    <t>Verfügbar</t>
  </si>
  <si>
    <t>Ausgeliehen</t>
  </si>
  <si>
    <t>Überfällige Rückgaben</t>
  </si>
  <si>
    <t>Wartung beachten</t>
  </si>
  <si>
    <t>Bestandswert</t>
  </si>
  <si>
    <t>Nicht einsatzbereit</t>
  </si>
  <si>
    <t>Eingabe: weiße Felder bearbeiten. Berechnete Felder sind grau hinterlegt. Neue Werkzeuge einfach in der nächsten freien Zeile ergänzen; Filter befinden sich in der Kopfzeile.</t>
  </si>
  <si>
    <t>STAMMDATEN</t>
  </si>
  <si>
    <t>BESTAND &amp; VERFÜGBARKEIT</t>
  </si>
  <si>
    <t>AUSLEIHE</t>
  </si>
  <si>
    <t>ZUSTAND &amp; WARTUNG</t>
  </si>
  <si>
    <t>BESCHAFFUNG &amp; GARANTIE</t>
  </si>
  <si>
    <t>NOTIZEN</t>
  </si>
  <si>
    <t>Werkzeug-ID</t>
  </si>
  <si>
    <t>Bezeichnung</t>
  </si>
  <si>
    <t>Kategorie</t>
  </si>
  <si>
    <t>Hersteller / Modell</t>
  </si>
  <si>
    <t>Seriennummer</t>
  </si>
  <si>
    <t>Bestand</t>
  </si>
  <si>
    <t>Verliehen</t>
  </si>
  <si>
    <t>Standort</t>
  </si>
  <si>
    <t>Ausgeliehen an</t>
  </si>
  <si>
    <t>Ausgabe am</t>
  </si>
  <si>
    <t>Rückgabe bis</t>
  </si>
  <si>
    <t>Rückgabestatus</t>
  </si>
  <si>
    <t>Zustand</t>
  </si>
  <si>
    <t>Letzte Wartung</t>
  </si>
  <si>
    <t>Intervall (Monate)</t>
  </si>
  <si>
    <t>Nächste Wartung</t>
  </si>
  <si>
    <t>Wartungsstatus</t>
  </si>
  <si>
    <t>Kaufdatum</t>
  </si>
  <si>
    <t>Stückpreis</t>
  </si>
  <si>
    <t>Garantie (Monate)</t>
  </si>
  <si>
    <t>Garantie bis</t>
  </si>
  <si>
    <t>Notiz</t>
  </si>
  <si>
    <t>WZ-2026-001</t>
  </si>
  <si>
    <t>Akku-Bohrschrauber</t>
  </si>
  <si>
    <t>Elektrowerkzeug</t>
  </si>
  <si>
    <t>Nordwerk A18</t>
  </si>
  <si>
    <t>NW-A18-26041</t>
  </si>
  <si>
    <t>Lager A – Regal 2</t>
  </si>
  <si>
    <t>N. Hoffmann</t>
  </si>
  <si>
    <t>Gut</t>
  </si>
  <si>
    <t>Akku-Satz vollständig</t>
  </si>
  <si>
    <t>WZ-2026-002</t>
  </si>
  <si>
    <t>Kappsäge</t>
  </si>
  <si>
    <t>ProCut KS 210</t>
  </si>
  <si>
    <t>PC-KS-19483</t>
  </si>
  <si>
    <t>Werkstatt – Maschinenzone</t>
  </si>
  <si>
    <t>T. Keller</t>
  </si>
  <si>
    <t>Gebrauchsspuren</t>
  </si>
  <si>
    <t>Sägeblatt vor Einsatz prüfen</t>
  </si>
  <si>
    <t>WZ-2026-003</t>
  </si>
  <si>
    <t>Drehmomentschlüssel 40–200 Nm</t>
  </si>
  <si>
    <t>Handwerkzeug</t>
  </si>
  <si>
    <t>Metrikon TQ200</t>
  </si>
  <si>
    <t>MT-882041</t>
  </si>
  <si>
    <t>Werkstatt – Werkzeugwand</t>
  </si>
  <si>
    <t>Sehr gut</t>
  </si>
  <si>
    <t>Kalibrierzertifikat abgelegt</t>
  </si>
  <si>
    <t>WZ-2026-004</t>
  </si>
  <si>
    <t>Laser-Entfernungsmesser</t>
  </si>
  <si>
    <t>Messwerkzeug</t>
  </si>
  <si>
    <t>Distaro L60</t>
  </si>
  <si>
    <t>DL60-260087</t>
  </si>
  <si>
    <t>Fahrzeug 1</t>
  </si>
  <si>
    <t>S. Brandt</t>
  </si>
  <si>
    <t>Mit Schutztasche</t>
  </si>
  <si>
    <t>WZ-2026-005</t>
  </si>
  <si>
    <t>Winkelschleifer 125 mm</t>
  </si>
  <si>
    <t>Werkon W125</t>
  </si>
  <si>
    <t>WK-W125-9912</t>
  </si>
  <si>
    <t>Reparatur</t>
  </si>
  <si>
    <t>Reparatur nötig</t>
  </si>
  <si>
    <t>Schalter reagiert unregelmäßig</t>
  </si>
  <si>
    <t>WZ-2026-006</t>
  </si>
  <si>
    <t>Werkzeugkoffer Montage</t>
  </si>
  <si>
    <t>Universal 94-teilig</t>
  </si>
  <si>
    <t>SET-094-231</t>
  </si>
  <si>
    <t>Ausgabe</t>
  </si>
  <si>
    <t>M. Reuter</t>
  </si>
  <si>
    <t>Bestand nach Rückgabe kontrollieren</t>
  </si>
  <si>
    <t>WZ-2026-007</t>
  </si>
  <si>
    <t>Stromprüfer zweipolig</t>
  </si>
  <si>
    <t>Prüfmittel</t>
  </si>
  <si>
    <t>VoltSafe P2</t>
  </si>
  <si>
    <t>VS-P2-44018</t>
  </si>
  <si>
    <t>Lager B – Schrank 1</t>
  </si>
  <si>
    <t>DGUV-Prüfung erforderlich</t>
  </si>
  <si>
    <t>WZ-2026-008</t>
  </si>
  <si>
    <t>Hydraulischer Wagenheber</t>
  </si>
  <si>
    <t>Hebezeug</t>
  </si>
  <si>
    <t>LiftPro 3T</t>
  </si>
  <si>
    <t>LP3T-7609</t>
  </si>
  <si>
    <t>Werkstatt – Hebezeuge</t>
  </si>
  <si>
    <t>Dichtheit bei Wartung prüfen</t>
  </si>
  <si>
    <t>WZ-2026-009</t>
  </si>
  <si>
    <t>Stehleiter 8 Stufen</t>
  </si>
  <si>
    <t>Arbeitsschutz</t>
  </si>
  <si>
    <t>SafeStep 8</t>
  </si>
  <si>
    <t>SS8-12044</t>
  </si>
  <si>
    <t>Lager A – Langgut</t>
  </si>
  <si>
    <t>Prüfplakette sichtbar</t>
  </si>
  <si>
    <t>WZ-2026-010</t>
  </si>
  <si>
    <t>Baustellenradio</t>
  </si>
  <si>
    <t>SoundBox R20</t>
  </si>
  <si>
    <t>SB-R20-5820</t>
  </si>
  <si>
    <t>Fahrzeug 2</t>
  </si>
  <si>
    <t>Ausgemustert</t>
  </si>
  <si>
    <t>Nicht mehr im aktiven Bestand nutzen</t>
  </si>
  <si>
    <t>WZ-2026-011</t>
  </si>
  <si>
    <t>Crimpzange Aderendhülsen</t>
  </si>
  <si>
    <t>Crimpex 6</t>
  </si>
  <si>
    <t>CX6-7732</t>
  </si>
  <si>
    <t>Werkstatt – Elektroplatz</t>
  </si>
  <si>
    <t>J. Vogt</t>
  </si>
  <si>
    <t>Backen sauber halten</t>
  </si>
  <si>
    <t>WZ-2026-012</t>
  </si>
  <si>
    <t>Kreuzlinienlaser</t>
  </si>
  <si>
    <t>Linea X2</t>
  </si>
  <si>
    <t>LX2-30018</t>
  </si>
  <si>
    <t>Lager B – Schrank 2</t>
  </si>
  <si>
    <t>Batterien vor Lagerung entnehmen</t>
  </si>
  <si>
    <t>WZ-2026-013</t>
  </si>
  <si>
    <t>Industriesauger</t>
  </si>
  <si>
    <t>CleanPro 35</t>
  </si>
  <si>
    <t>CP35-91842</t>
  </si>
  <si>
    <t>Werkstatt – Reinigung</t>
  </si>
  <si>
    <t>Filterbestand separat führen</t>
  </si>
  <si>
    <t>WZ-2026-014</t>
  </si>
  <si>
    <t>Rohrzange 2 Zoll</t>
  </si>
  <si>
    <t>GripMaster 2</t>
  </si>
  <si>
    <t>GM2-0418</t>
  </si>
  <si>
    <t>Keine regelmäßige Wartung geplant</t>
  </si>
  <si>
    <t>WZ-2026-015</t>
  </si>
  <si>
    <t>Mobile Arbeitsleuchte</t>
  </si>
  <si>
    <t>Zubehör</t>
  </si>
  <si>
    <t>LumaFlex 30</t>
  </si>
  <si>
    <t>LF30-22061</t>
  </si>
  <si>
    <t>Baustelle Nord</t>
  </si>
  <si>
    <t>A. Krüger</t>
  </si>
  <si>
    <t>Rückgabedatum ergänzen</t>
  </si>
  <si>
    <t>Kategorien</t>
  </si>
  <si>
    <t>Standorte</t>
  </si>
  <si>
    <t>Zustände</t>
  </si>
  <si>
    <t>SO VERWENDEST DU DIE VORLAGE</t>
  </si>
  <si>
    <t>Lager A – Regal 1</t>
  </si>
  <si>
    <t>Neu</t>
  </si>
  <si>
    <t>1. Ergänze oder ändere links Kategorien, Standorte und Zustände.
2. Pflege neue Werkzeuge in der Haupttabelle. Graue Spalten werden automatisch berechnet.
3. Bei einer Ausleihe trägst du Anzahl, Person, Ausgabe- und Rückgabedatum ein.
4. Nach einer Wartung aktualisierst du „Letzte Wartung“. Der nächste Termin wird neu berechnet.
Hinweis: Die Beispieldaten können vollständig überschrieben oder gelöscht werden.</t>
  </si>
  <si>
    <t>Gartengerät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</si>
</sst>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€&quot;"/>
    <numFmt numFmtId="165" formatCode="dd\.mm\.yyyy"/>
  </numFmts>
  <fonts count="13" x14ac:knownFonts="1">
    <font>
      <sz val="11"/>
      <name val="Carlito"/>
    </font>
    <font>
      <sz val="10"/>
      <color rgb="FF263238"/>
      <name val="Calibri"/>
    </font>
    <font>
      <b/>
      <sz val="22"/>
      <color rgb="FFFFFFFF"/>
      <name val="Calibri"/>
    </font>
    <font>
      <sz val="11"/>
      <color rgb="FFDCE5E8"/>
      <name val="Calibri"/>
    </font>
    <font>
      <b/>
      <sz val="10"/>
      <color rgb="FF17544F"/>
      <name val="Calibri"/>
    </font>
    <font>
      <b/>
      <sz val="20"/>
      <color rgb="FF182832"/>
      <name val="Calibri"/>
    </font>
    <font>
      <sz val="10"/>
      <color rgb="FF5E4A1F"/>
      <name val="Calibri"/>
    </font>
    <font>
      <sz val="9"/>
      <color rgb="FF68767D"/>
      <name val="Calibri"/>
    </font>
    <font>
      <b/>
      <sz val="9"/>
      <color rgb="FFFFFFFF"/>
      <name val="Calibri"/>
    </font>
    <font>
      <b/>
      <sz val="10"/>
      <color rgb="FFFFFFFF"/>
      <name val="Calibri"/>
    </font>
    <font>
      <b/>
      <sz val="18"/>
      <color rgb="FFFFFFFF"/>
      <name val="Calibri"/>
    </font>
    <font>
      <b/>
      <sz val="10"/>
      <color rgb="FF182832"/>
      <name val="Calibri"/>
    </font>
    <font>
      <sz val="11"/>
      <name val="Carlito"/>
    </font>
  </fonts>
  <fills count="11">
    <fill>
      <patternFill patternType="none"/>
    </fill>
    <fill>
      <patternFill patternType="gray125"/>
    </fill>
    <fill>
      <patternFill patternType="solid">
        <fgColor rgb="FF182832"/>
      </patternFill>
    </fill>
    <fill>
      <patternFill patternType="solid">
        <fgColor rgb="FFE7F1EF"/>
      </patternFill>
    </fill>
    <fill>
      <patternFill patternType="solid">
        <fgColor rgb="FFFFFFFF"/>
      </patternFill>
    </fill>
    <fill>
      <patternFill patternType="solid">
        <fgColor rgb="FFFFF9EB"/>
      </patternFill>
    </fill>
    <fill>
      <patternFill patternType="solid">
        <fgColor rgb="FF1F6F68"/>
      </patternFill>
    </fill>
    <fill>
      <patternFill patternType="solid">
        <fgColor rgb="FFECEFF1"/>
      </patternFill>
    </fill>
    <fill>
      <patternFill patternType="solid">
        <fgColor rgb="FFC89B52"/>
      </patternFill>
    </fill>
    <fill>
      <patternFill patternType="solid">
        <fgColor rgb="FFF3F6F7"/>
      </patternFill>
    </fill>
    <fill>
      <patternFill patternType="solid">
        <fgColor rgb="FFF7FAFA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12" fillId="0" borderId="0"/>
  </cellStyleXfs>
  <cellXfs count="56">
    <xf numFmtId="0" fontId="0" fillId="0" borderId="0" xfId="0"/>
    <xf numFmtId="0" fontId="1" fillId="0" borderId="0" xfId="1" applyFont="1"/>
    <xf numFmtId="0" fontId="1" fillId="4" borderId="0" xfId="1" applyFont="1" applyFill="1"/>
    <xf numFmtId="0" fontId="7" fillId="0" borderId="0" xfId="1" applyFont="1"/>
    <xf numFmtId="0" fontId="8" fillId="6" borderId="0" xfId="1" applyFont="1" applyFill="1" applyAlignment="1">
      <alignment horizontal="center" vertical="center"/>
    </xf>
    <xf numFmtId="0" fontId="9" fillId="2" borderId="8" xfId="1" applyFont="1" applyFill="1" applyBorder="1" applyAlignment="1">
      <alignment horizontal="center" vertical="center" wrapText="1"/>
    </xf>
    <xf numFmtId="1" fontId="1" fillId="7" borderId="0" xfId="1" applyNumberFormat="1" applyFont="1" applyFill="1" applyAlignment="1">
      <alignment horizontal="center" vertical="center"/>
    </xf>
    <xf numFmtId="1" fontId="1" fillId="7" borderId="9" xfId="1" applyNumberFormat="1" applyFont="1" applyFill="1" applyBorder="1" applyAlignment="1">
      <alignment horizontal="center" vertical="center"/>
    </xf>
    <xf numFmtId="0" fontId="1" fillId="7" borderId="0" xfId="1" applyFont="1" applyFill="1" applyAlignment="1">
      <alignment horizontal="center" vertical="center"/>
    </xf>
    <xf numFmtId="0" fontId="1" fillId="7" borderId="9" xfId="1" applyFont="1" applyFill="1" applyBorder="1" applyAlignment="1">
      <alignment horizontal="center" vertical="center"/>
    </xf>
    <xf numFmtId="165" fontId="1" fillId="7" borderId="0" xfId="1" applyNumberFormat="1" applyFont="1" applyFill="1" applyAlignment="1">
      <alignment horizontal="center" vertical="center"/>
    </xf>
    <xf numFmtId="165" fontId="1" fillId="7" borderId="9" xfId="1" applyNumberFormat="1" applyFont="1" applyFill="1" applyBorder="1" applyAlignment="1">
      <alignment horizontal="center" vertical="center"/>
    </xf>
    <xf numFmtId="164" fontId="1" fillId="7" borderId="0" xfId="1" applyNumberFormat="1" applyFont="1" applyFill="1" applyAlignment="1">
      <alignment horizontal="center" vertical="center"/>
    </xf>
    <xf numFmtId="164" fontId="1" fillId="7" borderId="9" xfId="1" applyNumberFormat="1" applyFont="1" applyFill="1" applyBorder="1" applyAlignment="1">
      <alignment horizontal="center" vertical="center"/>
    </xf>
    <xf numFmtId="0" fontId="9" fillId="6" borderId="0" xfId="1" applyFont="1" applyFill="1" applyAlignment="1">
      <alignment horizontal="center" vertical="center"/>
    </xf>
    <xf numFmtId="0" fontId="1" fillId="4" borderId="9" xfId="1" applyFont="1" applyFill="1" applyBorder="1"/>
    <xf numFmtId="0" fontId="1" fillId="4" borderId="0" xfId="1" applyFont="1" applyFill="1" applyAlignment="1">
      <alignment horizontal="center" vertical="center"/>
    </xf>
    <xf numFmtId="0" fontId="1" fillId="4" borderId="0" xfId="1" applyFont="1" applyFill="1" applyAlignment="1">
      <alignment vertical="center"/>
    </xf>
    <xf numFmtId="1" fontId="1" fillId="4" borderId="0" xfId="1" applyNumberFormat="1" applyFont="1" applyFill="1" applyAlignment="1">
      <alignment horizontal="center" vertical="center"/>
    </xf>
    <xf numFmtId="165" fontId="1" fillId="4" borderId="0" xfId="1" applyNumberFormat="1" applyFont="1" applyFill="1" applyAlignment="1">
      <alignment horizontal="center" vertical="center"/>
    </xf>
    <xf numFmtId="164" fontId="1" fillId="4" borderId="0" xfId="1" applyNumberFormat="1" applyFont="1" applyFill="1" applyAlignment="1">
      <alignment horizontal="center" vertical="center"/>
    </xf>
    <xf numFmtId="0" fontId="1" fillId="4" borderId="0" xfId="1" applyFont="1" applyFill="1" applyAlignment="1">
      <alignment vertical="center" wrapText="1"/>
    </xf>
    <xf numFmtId="0" fontId="1" fillId="10" borderId="0" xfId="1" applyFont="1" applyFill="1" applyAlignment="1">
      <alignment horizontal="center" vertical="center"/>
    </xf>
    <xf numFmtId="0" fontId="1" fillId="10" borderId="0" xfId="1" applyFont="1" applyFill="1" applyAlignment="1">
      <alignment vertical="center"/>
    </xf>
    <xf numFmtId="1" fontId="1" fillId="10" borderId="0" xfId="1" applyNumberFormat="1" applyFont="1" applyFill="1" applyAlignment="1">
      <alignment horizontal="center" vertical="center"/>
    </xf>
    <xf numFmtId="165" fontId="1" fillId="10" borderId="0" xfId="1" applyNumberFormat="1" applyFont="1" applyFill="1" applyAlignment="1">
      <alignment horizontal="center" vertical="center"/>
    </xf>
    <xf numFmtId="164" fontId="1" fillId="10" borderId="0" xfId="1" applyNumberFormat="1" applyFont="1" applyFill="1" applyAlignment="1">
      <alignment horizontal="center" vertical="center"/>
    </xf>
    <xf numFmtId="0" fontId="1" fillId="10" borderId="0" xfId="1" applyFont="1" applyFill="1" applyAlignment="1">
      <alignment vertical="center" wrapText="1"/>
    </xf>
    <xf numFmtId="0" fontId="1" fillId="10" borderId="9" xfId="1" applyFont="1" applyFill="1" applyBorder="1" applyAlignment="1">
      <alignment horizontal="center" vertical="center"/>
    </xf>
    <xf numFmtId="0" fontId="1" fillId="10" borderId="9" xfId="1" applyFont="1" applyFill="1" applyBorder="1" applyAlignment="1">
      <alignment vertical="center"/>
    </xf>
    <xf numFmtId="1" fontId="1" fillId="10" borderId="9" xfId="1" applyNumberFormat="1" applyFont="1" applyFill="1" applyBorder="1" applyAlignment="1">
      <alignment horizontal="center" vertical="center"/>
    </xf>
    <xf numFmtId="165" fontId="1" fillId="10" borderId="9" xfId="1" applyNumberFormat="1" applyFont="1" applyFill="1" applyBorder="1" applyAlignment="1">
      <alignment horizontal="center" vertical="center"/>
    </xf>
    <xf numFmtId="164" fontId="1" fillId="10" borderId="9" xfId="1" applyNumberFormat="1" applyFont="1" applyFill="1" applyBorder="1" applyAlignment="1">
      <alignment horizontal="center" vertical="center"/>
    </xf>
    <xf numFmtId="0" fontId="1" fillId="10" borderId="9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center" vertical="center"/>
    </xf>
    <xf numFmtId="1" fontId="5" fillId="4" borderId="2" xfId="1" applyNumberFormat="1" applyFont="1" applyFill="1" applyBorder="1" applyAlignment="1">
      <alignment horizontal="center" vertical="center"/>
    </xf>
    <xf numFmtId="1" fontId="5" fillId="4" borderId="0" xfId="1" applyNumberFormat="1" applyFont="1" applyFill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1" fontId="5" fillId="4" borderId="4" xfId="1" applyNumberFormat="1" applyFont="1" applyFill="1" applyBorder="1" applyAlignment="1">
      <alignment horizontal="center" vertical="center"/>
    </xf>
    <xf numFmtId="1" fontId="5" fillId="4" borderId="5" xfId="1" applyNumberFormat="1" applyFont="1" applyFill="1" applyBorder="1" applyAlignment="1">
      <alignment horizontal="center" vertical="center"/>
    </xf>
    <xf numFmtId="1" fontId="5" fillId="4" borderId="6" xfId="1" applyNumberFormat="1" applyFont="1" applyFill="1" applyBorder="1" applyAlignment="1">
      <alignment horizontal="center" vertical="center"/>
    </xf>
    <xf numFmtId="164" fontId="5" fillId="4" borderId="2" xfId="1" applyNumberFormat="1" applyFont="1" applyFill="1" applyBorder="1" applyAlignment="1">
      <alignment horizontal="center" vertical="center"/>
    </xf>
    <xf numFmtId="164" fontId="5" fillId="4" borderId="0" xfId="1" applyNumberFormat="1" applyFont="1" applyFill="1" applyAlignment="1">
      <alignment horizontal="center" vertical="center"/>
    </xf>
    <xf numFmtId="164" fontId="5" fillId="4" borderId="3" xfId="1" applyNumberFormat="1" applyFont="1" applyFill="1" applyBorder="1" applyAlignment="1">
      <alignment horizontal="center" vertical="center"/>
    </xf>
    <xf numFmtId="164" fontId="5" fillId="4" borderId="4" xfId="1" applyNumberFormat="1" applyFont="1" applyFill="1" applyBorder="1" applyAlignment="1">
      <alignment horizontal="center" vertical="center"/>
    </xf>
    <xf numFmtId="164" fontId="5" fillId="4" borderId="5" xfId="1" applyNumberFormat="1" applyFont="1" applyFill="1" applyBorder="1" applyAlignment="1">
      <alignment horizontal="center" vertical="center"/>
    </xf>
    <xf numFmtId="164" fontId="5" fillId="4" borderId="6" xfId="1" applyNumberFormat="1" applyFont="1" applyFill="1" applyBorder="1" applyAlignment="1">
      <alignment horizontal="center" vertical="center"/>
    </xf>
    <xf numFmtId="0" fontId="6" fillId="5" borderId="7" xfId="1" applyFont="1" applyFill="1" applyBorder="1" applyAlignment="1">
      <alignment vertical="center" wrapText="1"/>
    </xf>
    <xf numFmtId="0" fontId="6" fillId="5" borderId="0" xfId="1" applyFont="1" applyFill="1" applyAlignment="1">
      <alignment vertical="center" wrapText="1"/>
    </xf>
    <xf numFmtId="0" fontId="8" fillId="6" borderId="0" xfId="1" applyFont="1" applyFill="1" applyAlignment="1">
      <alignment horizontal="center" vertical="center"/>
    </xf>
    <xf numFmtId="0" fontId="10" fillId="2" borderId="0" xfId="1" applyFont="1" applyFill="1" applyAlignment="1">
      <alignment vertical="center"/>
    </xf>
    <xf numFmtId="0" fontId="11" fillId="8" borderId="0" xfId="1" applyFont="1" applyFill="1" applyAlignment="1">
      <alignment horizontal="center" vertical="center"/>
    </xf>
    <xf numFmtId="0" fontId="1" fillId="9" borderId="10" xfId="1" applyFont="1" applyFill="1" applyBorder="1" applyAlignment="1">
      <alignment vertical="top" wrapText="1"/>
    </xf>
    <xf numFmtId="0" fontId="1" fillId="9" borderId="0" xfId="1" applyFont="1" applyFill="1" applyAlignment="1">
      <alignment vertical="top" wrapText="1"/>
    </xf>
    <xf numFmtId="0" fontId="2" fillId="2" borderId="0" xfId="1" applyFont="1" applyFill="1" applyAlignment="1">
      <alignment horizontal="left" vertical="center"/>
    </xf>
    <xf numFmtId="0" fontId="3" fillId="2" borderId="0" xfId="1" applyFont="1" applyFill="1" applyAlignment="1">
      <alignment horizontal="left" vertical="center"/>
    </xf>
  </cellXfs>
  <cellStyles count="2">
    <cellStyle name="Normal" xfId="1" xr:uid="{00000000-0005-0000-0000-000000000000}"/>
    <cellStyle name="Standard" xfId="0" builtinId="0"/>
  </cellStyles>
  <dxfs count="14">
    <dxf>
      <font>
        <color rgb="FFB42318"/>
      </font>
      <fill>
        <patternFill patternType="solid">
          <bgColor rgb="FFFDE8E7"/>
        </patternFill>
      </fill>
    </dxf>
    <dxf>
      <font>
        <color rgb="FF68767D"/>
      </font>
      <fill>
        <patternFill patternType="solid">
          <bgColor rgb="FFECEFF1"/>
        </patternFill>
      </fill>
    </dxf>
    <dxf>
      <font>
        <color rgb="FF176B4D"/>
      </font>
      <fill>
        <patternFill patternType="solid">
          <bgColor rgb="FFE2F4EC"/>
        </patternFill>
      </fill>
    </dxf>
    <dxf>
      <font>
        <b/>
        <color rgb="FF9A6700"/>
      </font>
      <fill>
        <patternFill patternType="solid">
          <bgColor rgb="FFFFF3D6"/>
        </patternFill>
      </fill>
    </dxf>
    <dxf>
      <font>
        <b/>
        <color rgb="FFB42318"/>
      </font>
      <fill>
        <patternFill patternType="solid">
          <bgColor rgb="FFFDE8E7"/>
        </patternFill>
      </fill>
    </dxf>
    <dxf>
      <font>
        <color rgb="FF235A85"/>
      </font>
      <fill>
        <patternFill patternType="solid">
          <bgColor rgb="FFE7F0F8"/>
        </patternFill>
      </fill>
    </dxf>
    <dxf>
      <font>
        <b/>
        <color rgb="FF9A6700"/>
      </font>
      <fill>
        <patternFill patternType="solid">
          <bgColor rgb="FFFFF3D6"/>
        </patternFill>
      </fill>
    </dxf>
    <dxf>
      <font>
        <b/>
        <color rgb="FF9A6700"/>
      </font>
      <fill>
        <patternFill patternType="solid">
          <bgColor rgb="FFFFF3D6"/>
        </patternFill>
      </fill>
    </dxf>
    <dxf>
      <font>
        <b/>
        <color rgb="FFB42318"/>
      </font>
      <fill>
        <patternFill patternType="solid">
          <bgColor rgb="FFFDE8E7"/>
        </patternFill>
      </fill>
    </dxf>
    <dxf>
      <font>
        <i/>
        <color rgb="FF68767D"/>
      </font>
      <fill>
        <patternFill patternType="solid">
          <bgColor rgb="FFECEFF1"/>
        </patternFill>
      </fill>
    </dxf>
    <dxf>
      <font>
        <b/>
        <color rgb="FFB42318"/>
      </font>
      <fill>
        <patternFill patternType="solid">
          <bgColor rgb="FFFDE8E7"/>
        </patternFill>
      </fill>
    </dxf>
    <dxf>
      <font>
        <b/>
        <color rgb="FF9A6700"/>
      </font>
      <fill>
        <patternFill patternType="solid">
          <bgColor rgb="FFFFF3D6"/>
        </patternFill>
      </fill>
    </dxf>
    <dxf>
      <font>
        <b/>
        <color rgb="FF176B4D"/>
      </font>
      <fill>
        <patternFill patternType="solid">
          <bgColor rgb="FFE2F4EC"/>
        </patternFill>
      </fill>
    </dxf>
    <dxf>
      <font>
        <b/>
        <color rgb="FFB42318"/>
      </font>
      <fill>
        <patternFill patternType="solid">
          <bgColor rgb="FFFDE8E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c:style val="2"/>
  <c:chart>
    <c:title>
      <c:tx>
        <c:rich>
          <a:bodyPr/>
          <a:lstStyle/>
          <a:p>
            <a:r>
              <a:rPr lang="de-DE"/>
              <a:t>Aktuelle Verfügbarkeit</a:t>
            </a:r>
          </a:p>
        </c:rich>
      </c:tx>
      <c:overlay val="0"/>
    </c:title>
    <c:autoTitleDeleted val="0"/>
    <c:plotArea>
      <c:layout/>
      <c:doughnutChart>
        <c:varyColors val="1"/>
        <c:ser>
          <c:idx val="0"/>
          <c:order val="0"/>
          <c:tx>
            <c:v>Anzahl</c:v>
          </c:tx>
          <c:cat>
            <c:strRef>
              <c:f>Werkzeugliste!$AA$3:$AA$5</c:f>
              <c:strCache>
                <c:ptCount val="3"/>
                <c:pt idx="0">
                  <c:v>Verfügbar</c:v>
                </c:pt>
                <c:pt idx="1">
                  <c:v>Ausgeliehen</c:v>
                </c:pt>
                <c:pt idx="2">
                  <c:v>Nicht einsatzbereit</c:v>
                </c:pt>
              </c:strCache>
            </c:strRef>
          </c:cat>
          <c:val>
            <c:numRef>
              <c:f>Werkzeugliste!$AB$3:$AB$5</c:f>
              <c:numCache>
                <c:formatCode>General</c:formatCode>
                <c:ptCount val="3"/>
                <c:pt idx="0">
                  <c:v>28</c:v>
                </c:pt>
                <c:pt idx="1">
                  <c:v>7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47-4D92-9A30-F00379B5B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0"/>
      </c:doughnutChart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0</xdr:row>
      <xdr:rowOff>0</xdr:rowOff>
    </xdr:from>
    <xdr:to>
      <xdr:col>25</xdr:col>
      <xdr:colOff>0</xdr:colOff>
      <xdr:row>8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WerkzeugTabelle" displayName="WerkzeugTabelle" ref="A11:Y111">
  <tableColumns count="25">
    <tableColumn id="1" xr3:uid="{00000000-0010-0000-0000-000001000000}" name="Werkzeug-ID"/>
    <tableColumn id="2" xr3:uid="{00000000-0010-0000-0000-000002000000}" name="Bezeichnung"/>
    <tableColumn id="3" xr3:uid="{00000000-0010-0000-0000-000003000000}" name="Kategorie"/>
    <tableColumn id="4" xr3:uid="{00000000-0010-0000-0000-000004000000}" name="Hersteller / Modell"/>
    <tableColumn id="5" xr3:uid="{00000000-0010-0000-0000-000005000000}" name="Seriennummer"/>
    <tableColumn id="6" xr3:uid="{00000000-0010-0000-0000-000006000000}" name="Bestand"/>
    <tableColumn id="7" xr3:uid="{00000000-0010-0000-0000-000007000000}" name="Verliehen"/>
    <tableColumn id="8" xr3:uid="{00000000-0010-0000-0000-000008000000}" name="Verfügbar"/>
    <tableColumn id="9" xr3:uid="{00000000-0010-0000-0000-000009000000}" name="Standort"/>
    <tableColumn id="10" xr3:uid="{00000000-0010-0000-0000-00000A000000}" name="Verfügbarkeit"/>
    <tableColumn id="11" xr3:uid="{00000000-0010-0000-0000-00000B000000}" name="Ausgeliehen an"/>
    <tableColumn id="12" xr3:uid="{00000000-0010-0000-0000-00000C000000}" name="Ausgabe am"/>
    <tableColumn id="13" xr3:uid="{00000000-0010-0000-0000-00000D000000}" name="Rückgabe bis"/>
    <tableColumn id="14" xr3:uid="{00000000-0010-0000-0000-00000E000000}" name="Rückgabestatus"/>
    <tableColumn id="15" xr3:uid="{00000000-0010-0000-0000-00000F000000}" name="Zustand"/>
    <tableColumn id="16" xr3:uid="{00000000-0010-0000-0000-000010000000}" name="Letzte Wartung"/>
    <tableColumn id="17" xr3:uid="{00000000-0010-0000-0000-000011000000}" name="Intervall (Monate)"/>
    <tableColumn id="18" xr3:uid="{00000000-0010-0000-0000-000012000000}" name="Nächste Wartung"/>
    <tableColumn id="19" xr3:uid="{00000000-0010-0000-0000-000013000000}" name="Wartungsstatus"/>
    <tableColumn id="20" xr3:uid="{00000000-0010-0000-0000-000014000000}" name="Kaufdatum"/>
    <tableColumn id="21" xr3:uid="{00000000-0010-0000-0000-000015000000}" name="Stückpreis"/>
    <tableColumn id="22" xr3:uid="{00000000-0010-0000-0000-000016000000}" name="Bestandswert"/>
    <tableColumn id="23" xr3:uid="{00000000-0010-0000-0000-000017000000}" name="Garantie (Monate)"/>
    <tableColumn id="24" xr3:uid="{00000000-0010-0000-0000-000018000000}" name="Garantie bis"/>
    <tableColumn id="25" xr3:uid="{00000000-0010-0000-0000-000019000000}" name="Notiz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20"/>
  <sheetViews>
    <sheetView tabSelected="1" zoomScale="90" zoomScaleNormal="90" workbookViewId="0">
      <selection activeCell="D26" sqref="D26"/>
    </sheetView>
  </sheetViews>
  <sheetFormatPr baseColWidth="10" defaultColWidth="9" defaultRowHeight="15" x14ac:dyDescent="0.25"/>
  <cols>
    <col min="1" max="1" width="14" customWidth="1"/>
    <col min="2" max="2" width="24" customWidth="1"/>
    <col min="3" max="3" width="18" customWidth="1"/>
    <col min="4" max="4" width="23" customWidth="1"/>
    <col min="5" max="5" width="18" customWidth="1"/>
    <col min="6" max="6" width="9" customWidth="1"/>
    <col min="7" max="8" width="10" customWidth="1"/>
    <col min="9" max="9" width="22" customWidth="1"/>
    <col min="10" max="10" width="20" customWidth="1"/>
    <col min="11" max="11" width="18" customWidth="1"/>
    <col min="12" max="13" width="13" customWidth="1"/>
    <col min="14" max="15" width="18" customWidth="1"/>
    <col min="16" max="16" width="14" customWidth="1"/>
    <col min="17" max="17" width="13" customWidth="1"/>
    <col min="18" max="18" width="14" customWidth="1"/>
    <col min="19" max="19" width="18" customWidth="1"/>
    <col min="20" max="20" width="14" customWidth="1"/>
    <col min="21" max="21" width="13" customWidth="1"/>
    <col min="22" max="24" width="14" customWidth="1"/>
    <col min="25" max="25" width="30" customWidth="1"/>
    <col min="27" max="27" width="20" customWidth="1"/>
    <col min="28" max="28" width="12" customWidth="1"/>
  </cols>
  <sheetData>
    <row r="1" spans="1:28" ht="33.950000000000003" customHeight="1" x14ac:dyDescent="0.25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1"/>
      <c r="AA1" s="1"/>
      <c r="AB1" s="1"/>
    </row>
    <row r="2" spans="1:28" ht="21.95" customHeight="1" x14ac:dyDescent="0.25">
      <c r="A2" s="55" t="s">
        <v>1</v>
      </c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1"/>
      <c r="T2" s="1"/>
      <c r="U2" s="1"/>
      <c r="V2" s="1"/>
      <c r="W2" s="1"/>
      <c r="X2" s="1"/>
      <c r="Y2" s="1"/>
      <c r="Z2" s="1"/>
      <c r="AA2" s="3" t="s">
        <v>2</v>
      </c>
      <c r="AB2" s="3" t="s">
        <v>3</v>
      </c>
    </row>
    <row r="3" spans="1:28" ht="21.95" customHeight="1" x14ac:dyDescent="0.25">
      <c r="A3" s="34" t="s">
        <v>4</v>
      </c>
      <c r="B3" s="34"/>
      <c r="C3" s="34"/>
      <c r="D3" s="34" t="s">
        <v>5</v>
      </c>
      <c r="E3" s="34"/>
      <c r="F3" s="34"/>
      <c r="G3" s="34" t="s">
        <v>6</v>
      </c>
      <c r="H3" s="34"/>
      <c r="I3" s="34"/>
      <c r="J3" s="34" t="s">
        <v>7</v>
      </c>
      <c r="K3" s="34"/>
      <c r="L3" s="34"/>
      <c r="M3" s="34" t="s">
        <v>8</v>
      </c>
      <c r="N3" s="34"/>
      <c r="O3" s="34"/>
      <c r="P3" s="34" t="s">
        <v>9</v>
      </c>
      <c r="Q3" s="34"/>
      <c r="R3" s="34"/>
      <c r="S3" s="1"/>
      <c r="T3" s="1"/>
      <c r="U3" s="1"/>
      <c r="V3" s="1"/>
      <c r="W3" s="1"/>
      <c r="X3" s="1"/>
      <c r="Y3" s="1"/>
      <c r="Z3" s="1"/>
      <c r="AA3" s="3" t="s">
        <v>5</v>
      </c>
      <c r="AB3" s="3">
        <f>SUM(H12:H111)</f>
        <v>28</v>
      </c>
    </row>
    <row r="4" spans="1:28" ht="21.95" customHeight="1" x14ac:dyDescent="0.25">
      <c r="A4" s="35">
        <f>SUM(F12:F111)</f>
        <v>38</v>
      </c>
      <c r="B4" s="36"/>
      <c r="C4" s="37"/>
      <c r="D4" s="35">
        <f>SUM(H12:H111)</f>
        <v>28</v>
      </c>
      <c r="E4" s="36"/>
      <c r="F4" s="37"/>
      <c r="G4" s="35">
        <f>SUM(G12:G111)</f>
        <v>7</v>
      </c>
      <c r="H4" s="36"/>
      <c r="I4" s="37"/>
      <c r="J4" s="35">
        <f ca="1">COUNTIF(N12:N111,"Überfällig")</f>
        <v>1</v>
      </c>
      <c r="K4" s="36"/>
      <c r="L4" s="37"/>
      <c r="M4" s="35">
        <f ca="1">COUNTIF(S12:S111,"Überfällig")+COUNTIF(S12:S111,"In 30 Tagen fällig")</f>
        <v>5</v>
      </c>
      <c r="N4" s="36"/>
      <c r="O4" s="37"/>
      <c r="P4" s="41">
        <f>SUM(V12:V111)</f>
        <v>4588.4999999999991</v>
      </c>
      <c r="Q4" s="42"/>
      <c r="R4" s="43"/>
      <c r="S4" s="1"/>
      <c r="T4" s="1"/>
      <c r="U4" s="1"/>
      <c r="V4" s="1"/>
      <c r="W4" s="1"/>
      <c r="X4" s="1"/>
      <c r="Y4" s="1"/>
      <c r="Z4" s="1"/>
      <c r="AA4" s="3" t="s">
        <v>6</v>
      </c>
      <c r="AB4" s="3">
        <f>SUM(G12:G111)</f>
        <v>7</v>
      </c>
    </row>
    <row r="5" spans="1:28" ht="21.95" customHeight="1" x14ac:dyDescent="0.25">
      <c r="A5" s="38"/>
      <c r="B5" s="39"/>
      <c r="C5" s="40"/>
      <c r="D5" s="38"/>
      <c r="E5" s="39"/>
      <c r="F5" s="40"/>
      <c r="G5" s="38"/>
      <c r="H5" s="39"/>
      <c r="I5" s="40"/>
      <c r="J5" s="38"/>
      <c r="K5" s="39"/>
      <c r="L5" s="40"/>
      <c r="M5" s="38"/>
      <c r="N5" s="39"/>
      <c r="O5" s="40"/>
      <c r="P5" s="44"/>
      <c r="Q5" s="45"/>
      <c r="R5" s="46"/>
      <c r="S5" s="1"/>
      <c r="T5" s="1"/>
      <c r="U5" s="1"/>
      <c r="V5" s="1"/>
      <c r="W5" s="1"/>
      <c r="X5" s="1"/>
      <c r="Y5" s="1"/>
      <c r="Z5" s="1"/>
      <c r="AA5" s="3" t="s">
        <v>10</v>
      </c>
      <c r="AB5" s="3">
        <f>MAX(0,SUM(F12:F111)-AB3-AB4)</f>
        <v>3</v>
      </c>
    </row>
    <row r="6" spans="1:28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x14ac:dyDescent="0.25">
      <c r="A7" s="47" t="s">
        <v>11</v>
      </c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x14ac:dyDescent="0.25">
      <c r="A8" s="47"/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21.95" customHeight="1" x14ac:dyDescent="0.25">
      <c r="A10" s="49" t="s">
        <v>12</v>
      </c>
      <c r="B10" s="49"/>
      <c r="C10" s="49"/>
      <c r="D10" s="49"/>
      <c r="E10" s="49"/>
      <c r="F10" s="49" t="s">
        <v>13</v>
      </c>
      <c r="G10" s="49"/>
      <c r="H10" s="49"/>
      <c r="I10" s="49"/>
      <c r="J10" s="49"/>
      <c r="K10" s="49" t="s">
        <v>14</v>
      </c>
      <c r="L10" s="49"/>
      <c r="M10" s="49"/>
      <c r="N10" s="49"/>
      <c r="O10" s="49" t="s">
        <v>15</v>
      </c>
      <c r="P10" s="49"/>
      <c r="Q10" s="49"/>
      <c r="R10" s="49"/>
      <c r="S10" s="49"/>
      <c r="T10" s="49" t="s">
        <v>16</v>
      </c>
      <c r="U10" s="49"/>
      <c r="V10" s="49"/>
      <c r="W10" s="49"/>
      <c r="X10" s="49"/>
      <c r="Y10" s="4" t="s">
        <v>17</v>
      </c>
      <c r="Z10" s="1"/>
      <c r="AA10" s="1"/>
      <c r="AB10" s="1"/>
    </row>
    <row r="11" spans="1:28" ht="44.1" customHeight="1" x14ac:dyDescent="0.25">
      <c r="A11" s="5" t="s">
        <v>18</v>
      </c>
      <c r="B11" s="5" t="s">
        <v>19</v>
      </c>
      <c r="C11" s="5" t="s">
        <v>20</v>
      </c>
      <c r="D11" s="5" t="s">
        <v>21</v>
      </c>
      <c r="E11" s="5" t="s">
        <v>22</v>
      </c>
      <c r="F11" s="5" t="s">
        <v>23</v>
      </c>
      <c r="G11" s="5" t="s">
        <v>24</v>
      </c>
      <c r="H11" s="5" t="s">
        <v>5</v>
      </c>
      <c r="I11" s="5" t="s">
        <v>25</v>
      </c>
      <c r="J11" s="5" t="s">
        <v>2</v>
      </c>
      <c r="K11" s="5" t="s">
        <v>26</v>
      </c>
      <c r="L11" s="5" t="s">
        <v>27</v>
      </c>
      <c r="M11" s="5" t="s">
        <v>28</v>
      </c>
      <c r="N11" s="5" t="s">
        <v>29</v>
      </c>
      <c r="O11" s="5" t="s">
        <v>30</v>
      </c>
      <c r="P11" s="5" t="s">
        <v>31</v>
      </c>
      <c r="Q11" s="5" t="s">
        <v>32</v>
      </c>
      <c r="R11" s="5" t="s">
        <v>33</v>
      </c>
      <c r="S11" s="5" t="s">
        <v>34</v>
      </c>
      <c r="T11" s="5" t="s">
        <v>35</v>
      </c>
      <c r="U11" s="5" t="s">
        <v>36</v>
      </c>
      <c r="V11" s="5" t="s">
        <v>9</v>
      </c>
      <c r="W11" s="5" t="s">
        <v>37</v>
      </c>
      <c r="X11" s="5" t="s">
        <v>38</v>
      </c>
      <c r="Y11" s="5" t="s">
        <v>39</v>
      </c>
      <c r="Z11" s="1"/>
      <c r="AA11" s="1"/>
      <c r="AB11" s="1"/>
    </row>
    <row r="12" spans="1:28" ht="21.95" customHeight="1" x14ac:dyDescent="0.25">
      <c r="A12" s="16" t="s">
        <v>40</v>
      </c>
      <c r="B12" s="17" t="s">
        <v>41</v>
      </c>
      <c r="C12" s="17" t="s">
        <v>42</v>
      </c>
      <c r="D12" s="17" t="s">
        <v>43</v>
      </c>
      <c r="E12" s="16" t="s">
        <v>44</v>
      </c>
      <c r="F12" s="18">
        <v>4</v>
      </c>
      <c r="G12" s="18">
        <v>1</v>
      </c>
      <c r="H12" s="6">
        <f t="shared" ref="H12:H43" si="0">IF(B12="","",IF(OR(O12="Reparatur nötig",O12="Ausgemustert"),0,MAX(0,F12-G12)))</f>
        <v>3</v>
      </c>
      <c r="I12" s="17" t="s">
        <v>45</v>
      </c>
      <c r="J12" s="8" t="str">
        <f t="shared" ref="J12:J43" si="1">IF(B12="","",IF(O12="Ausgemustert","Ausgemustert",IF(O12="Reparatur nötig","Nicht einsatzbereit",IF(H12=0,"Nicht verfügbar",IF(G12&gt;0,"Teilweise verliehen","Verfügbar")))))</f>
        <v>Teilweise verliehen</v>
      </c>
      <c r="K12" s="17" t="s">
        <v>46</v>
      </c>
      <c r="L12" s="19">
        <v>46211</v>
      </c>
      <c r="M12" s="19">
        <v>46221</v>
      </c>
      <c r="N12" s="8" t="str">
        <f t="shared" ref="N12:N43" ca="1" si="2">IF(B12="","",IF(G12=0,"–",IF(M12="","Rückgabedatum fehlt",IF(M12&lt;TODAY(),"Überfällig",IF(M12=TODAY(),"Heute fällig","Ausgeliehen")))))</f>
        <v>Ausgeliehen</v>
      </c>
      <c r="O12" s="16" t="s">
        <v>47</v>
      </c>
      <c r="P12" s="19">
        <v>46096</v>
      </c>
      <c r="Q12" s="18">
        <v>6</v>
      </c>
      <c r="R12" s="10">
        <f t="shared" ref="R12:R43" si="3">IF(OR(P12="",Q12=""),"",EDATE(P12,Q12))</f>
        <v>46280</v>
      </c>
      <c r="S12" s="8" t="str">
        <f t="shared" ref="S12:S43" ca="1" si="4">IF(B12="","",IF(R12="","Nicht geplant",IF(R12&lt;TODAY(),"Überfällig",IF(R12&lt;=TODAY()+30,"In 30 Tagen fällig","Geplant"))))</f>
        <v>Geplant</v>
      </c>
      <c r="T12" s="19">
        <v>45545</v>
      </c>
      <c r="U12" s="20">
        <v>129.9</v>
      </c>
      <c r="V12" s="12">
        <f t="shared" ref="V12:V43" si="5">IF(OR(F12="",U12=""),"",F12*U12)</f>
        <v>519.6</v>
      </c>
      <c r="W12" s="18">
        <v>36</v>
      </c>
      <c r="X12" s="10">
        <f t="shared" ref="X12:X43" si="6">IF(OR(T12="",W12=""),"",EDATE(T12,W12))</f>
        <v>46640</v>
      </c>
      <c r="Y12" s="21" t="s">
        <v>48</v>
      </c>
      <c r="Z12" s="1"/>
      <c r="AA12" s="1"/>
      <c r="AB12" s="1"/>
    </row>
    <row r="13" spans="1:28" ht="21.95" customHeight="1" x14ac:dyDescent="0.25">
      <c r="A13" s="22" t="s">
        <v>49</v>
      </c>
      <c r="B13" s="23" t="s">
        <v>50</v>
      </c>
      <c r="C13" s="23" t="s">
        <v>42</v>
      </c>
      <c r="D13" s="23" t="s">
        <v>51</v>
      </c>
      <c r="E13" s="22" t="s">
        <v>52</v>
      </c>
      <c r="F13" s="24">
        <v>1</v>
      </c>
      <c r="G13" s="24">
        <v>1</v>
      </c>
      <c r="H13" s="6">
        <f t="shared" si="0"/>
        <v>0</v>
      </c>
      <c r="I13" s="23" t="s">
        <v>53</v>
      </c>
      <c r="J13" s="8" t="str">
        <f t="shared" si="1"/>
        <v>Nicht verfügbar</v>
      </c>
      <c r="K13" s="23" t="s">
        <v>54</v>
      </c>
      <c r="L13" s="25">
        <v>46205</v>
      </c>
      <c r="M13" s="25">
        <v>46213</v>
      </c>
      <c r="N13" s="8" t="str">
        <f t="shared" ca="1" si="2"/>
        <v>Überfällig</v>
      </c>
      <c r="O13" s="22" t="s">
        <v>55</v>
      </c>
      <c r="P13" s="25">
        <v>46042</v>
      </c>
      <c r="Q13" s="24">
        <v>6</v>
      </c>
      <c r="R13" s="10">
        <f t="shared" si="3"/>
        <v>46223</v>
      </c>
      <c r="S13" s="8" t="str">
        <f t="shared" ca="1" si="4"/>
        <v>In 30 Tagen fällig</v>
      </c>
      <c r="T13" s="25">
        <v>45022</v>
      </c>
      <c r="U13" s="26">
        <v>389</v>
      </c>
      <c r="V13" s="12">
        <f t="shared" si="5"/>
        <v>389</v>
      </c>
      <c r="W13" s="24">
        <v>36</v>
      </c>
      <c r="X13" s="10">
        <f t="shared" si="6"/>
        <v>46118</v>
      </c>
      <c r="Y13" s="27" t="s">
        <v>56</v>
      </c>
      <c r="Z13" s="1"/>
      <c r="AA13" s="1"/>
      <c r="AB13" s="1"/>
    </row>
    <row r="14" spans="1:28" ht="21.95" customHeight="1" x14ac:dyDescent="0.25">
      <c r="A14" s="16" t="s">
        <v>57</v>
      </c>
      <c r="B14" s="17" t="s">
        <v>58</v>
      </c>
      <c r="C14" s="17" t="s">
        <v>59</v>
      </c>
      <c r="D14" s="17" t="s">
        <v>60</v>
      </c>
      <c r="E14" s="16" t="s">
        <v>61</v>
      </c>
      <c r="F14" s="18">
        <v>3</v>
      </c>
      <c r="G14" s="18">
        <v>0</v>
      </c>
      <c r="H14" s="6">
        <f t="shared" si="0"/>
        <v>3</v>
      </c>
      <c r="I14" s="17" t="s">
        <v>62</v>
      </c>
      <c r="J14" s="8" t="str">
        <f t="shared" si="1"/>
        <v>Verfügbar</v>
      </c>
      <c r="K14" s="17"/>
      <c r="L14" s="19"/>
      <c r="M14" s="19"/>
      <c r="N14" s="8" t="str">
        <f t="shared" ca="1" si="2"/>
        <v>–</v>
      </c>
      <c r="O14" s="16" t="s">
        <v>63</v>
      </c>
      <c r="P14" s="19">
        <v>46147</v>
      </c>
      <c r="Q14" s="18">
        <v>12</v>
      </c>
      <c r="R14" s="10">
        <f t="shared" si="3"/>
        <v>46512</v>
      </c>
      <c r="S14" s="8" t="str">
        <f t="shared" ca="1" si="4"/>
        <v>Geplant</v>
      </c>
      <c r="T14" s="19">
        <v>45702</v>
      </c>
      <c r="U14" s="20">
        <v>118.5</v>
      </c>
      <c r="V14" s="12">
        <f t="shared" si="5"/>
        <v>355.5</v>
      </c>
      <c r="W14" s="18">
        <v>24</v>
      </c>
      <c r="X14" s="10">
        <f t="shared" si="6"/>
        <v>46432</v>
      </c>
      <c r="Y14" s="21" t="s">
        <v>64</v>
      </c>
      <c r="Z14" s="1"/>
      <c r="AA14" s="1"/>
      <c r="AB14" s="1"/>
    </row>
    <row r="15" spans="1:28" ht="21.95" customHeight="1" x14ac:dyDescent="0.25">
      <c r="A15" s="22" t="s">
        <v>65</v>
      </c>
      <c r="B15" s="23" t="s">
        <v>66</v>
      </c>
      <c r="C15" s="23" t="s">
        <v>67</v>
      </c>
      <c r="D15" s="23" t="s">
        <v>68</v>
      </c>
      <c r="E15" s="22" t="s">
        <v>69</v>
      </c>
      <c r="F15" s="24">
        <v>2</v>
      </c>
      <c r="G15" s="24">
        <v>1</v>
      </c>
      <c r="H15" s="6">
        <f t="shared" si="0"/>
        <v>1</v>
      </c>
      <c r="I15" s="23" t="s">
        <v>70</v>
      </c>
      <c r="J15" s="8" t="str">
        <f t="shared" si="1"/>
        <v>Teilweise verliehen</v>
      </c>
      <c r="K15" s="23" t="s">
        <v>71</v>
      </c>
      <c r="L15" s="25">
        <v>46217</v>
      </c>
      <c r="M15" s="25">
        <v>46218</v>
      </c>
      <c r="N15" s="8" t="str">
        <f t="shared" ca="1" si="2"/>
        <v>Heute fällig</v>
      </c>
      <c r="O15" s="22" t="s">
        <v>47</v>
      </c>
      <c r="P15" s="25">
        <v>46054</v>
      </c>
      <c r="Q15" s="24">
        <v>12</v>
      </c>
      <c r="R15" s="10">
        <f t="shared" si="3"/>
        <v>46419</v>
      </c>
      <c r="S15" s="8" t="str">
        <f t="shared" ca="1" si="4"/>
        <v>Geplant</v>
      </c>
      <c r="T15" s="25">
        <v>45979</v>
      </c>
      <c r="U15" s="26">
        <v>84.9</v>
      </c>
      <c r="V15" s="12">
        <f t="shared" si="5"/>
        <v>169.8</v>
      </c>
      <c r="W15" s="24">
        <v>24</v>
      </c>
      <c r="X15" s="10">
        <f t="shared" si="6"/>
        <v>46709</v>
      </c>
      <c r="Y15" s="27" t="s">
        <v>72</v>
      </c>
      <c r="Z15" s="1"/>
      <c r="AA15" s="1"/>
      <c r="AB15" s="1"/>
    </row>
    <row r="16" spans="1:28" ht="21.95" customHeight="1" x14ac:dyDescent="0.25">
      <c r="A16" s="16" t="s">
        <v>73</v>
      </c>
      <c r="B16" s="17" t="s">
        <v>74</v>
      </c>
      <c r="C16" s="17" t="s">
        <v>42</v>
      </c>
      <c r="D16" s="17" t="s">
        <v>75</v>
      </c>
      <c r="E16" s="16" t="s">
        <v>76</v>
      </c>
      <c r="F16" s="18">
        <v>2</v>
      </c>
      <c r="G16" s="18">
        <v>0</v>
      </c>
      <c r="H16" s="6">
        <f t="shared" si="0"/>
        <v>0</v>
      </c>
      <c r="I16" s="17" t="s">
        <v>77</v>
      </c>
      <c r="J16" s="8" t="str">
        <f t="shared" si="1"/>
        <v>Nicht einsatzbereit</v>
      </c>
      <c r="K16" s="17"/>
      <c r="L16" s="19"/>
      <c r="M16" s="19"/>
      <c r="N16" s="8" t="str">
        <f t="shared" ca="1" si="2"/>
        <v>–</v>
      </c>
      <c r="O16" s="16" t="s">
        <v>78</v>
      </c>
      <c r="P16" s="19">
        <v>46001</v>
      </c>
      <c r="Q16" s="18">
        <v>6</v>
      </c>
      <c r="R16" s="10">
        <f t="shared" si="3"/>
        <v>46183</v>
      </c>
      <c r="S16" s="8" t="str">
        <f t="shared" ca="1" si="4"/>
        <v>Überfällig</v>
      </c>
      <c r="T16" s="19">
        <v>44796</v>
      </c>
      <c r="U16" s="20">
        <v>99</v>
      </c>
      <c r="V16" s="12">
        <f t="shared" si="5"/>
        <v>198</v>
      </c>
      <c r="W16" s="18">
        <v>24</v>
      </c>
      <c r="X16" s="10">
        <f t="shared" si="6"/>
        <v>45527</v>
      </c>
      <c r="Y16" s="21" t="s">
        <v>79</v>
      </c>
      <c r="Z16" s="1"/>
      <c r="AA16" s="1"/>
      <c r="AB16" s="1"/>
    </row>
    <row r="17" spans="1:28" ht="21.95" customHeight="1" x14ac:dyDescent="0.25">
      <c r="A17" s="22" t="s">
        <v>80</v>
      </c>
      <c r="B17" s="23" t="s">
        <v>81</v>
      </c>
      <c r="C17" s="23" t="s">
        <v>59</v>
      </c>
      <c r="D17" s="23" t="s">
        <v>82</v>
      </c>
      <c r="E17" s="22" t="s">
        <v>83</v>
      </c>
      <c r="F17" s="24">
        <v>5</v>
      </c>
      <c r="G17" s="24">
        <v>2</v>
      </c>
      <c r="H17" s="6">
        <f t="shared" si="0"/>
        <v>3</v>
      </c>
      <c r="I17" s="23" t="s">
        <v>84</v>
      </c>
      <c r="J17" s="8" t="str">
        <f t="shared" si="1"/>
        <v>Teilweise verliehen</v>
      </c>
      <c r="K17" s="23" t="s">
        <v>85</v>
      </c>
      <c r="L17" s="25">
        <v>46214</v>
      </c>
      <c r="M17" s="25">
        <v>46225</v>
      </c>
      <c r="N17" s="8" t="str">
        <f t="shared" ca="1" si="2"/>
        <v>Ausgeliehen</v>
      </c>
      <c r="O17" s="22" t="s">
        <v>47</v>
      </c>
      <c r="P17" s="25">
        <v>46113</v>
      </c>
      <c r="Q17" s="24">
        <v>12</v>
      </c>
      <c r="R17" s="10">
        <f t="shared" si="3"/>
        <v>46478</v>
      </c>
      <c r="S17" s="8" t="str">
        <f t="shared" ca="1" si="4"/>
        <v>Geplant</v>
      </c>
      <c r="T17" s="25">
        <v>45300</v>
      </c>
      <c r="U17" s="26">
        <v>159</v>
      </c>
      <c r="V17" s="12">
        <f t="shared" si="5"/>
        <v>795</v>
      </c>
      <c r="W17" s="24">
        <v>24</v>
      </c>
      <c r="X17" s="10">
        <f t="shared" si="6"/>
        <v>46031</v>
      </c>
      <c r="Y17" s="27" t="s">
        <v>86</v>
      </c>
      <c r="Z17" s="1"/>
      <c r="AA17" s="1"/>
      <c r="AB17" s="1"/>
    </row>
    <row r="18" spans="1:28" ht="21.95" customHeight="1" x14ac:dyDescent="0.25">
      <c r="A18" s="16" t="s">
        <v>87</v>
      </c>
      <c r="B18" s="17" t="s">
        <v>88</v>
      </c>
      <c r="C18" s="17" t="s">
        <v>89</v>
      </c>
      <c r="D18" s="17" t="s">
        <v>90</v>
      </c>
      <c r="E18" s="16" t="s">
        <v>91</v>
      </c>
      <c r="F18" s="18">
        <v>4</v>
      </c>
      <c r="G18" s="18">
        <v>0</v>
      </c>
      <c r="H18" s="6">
        <f t="shared" si="0"/>
        <v>4</v>
      </c>
      <c r="I18" s="17" t="s">
        <v>92</v>
      </c>
      <c r="J18" s="8" t="str">
        <f t="shared" si="1"/>
        <v>Verfügbar</v>
      </c>
      <c r="K18" s="17"/>
      <c r="L18" s="19"/>
      <c r="M18" s="19"/>
      <c r="N18" s="8" t="str">
        <f t="shared" ca="1" si="2"/>
        <v>–</v>
      </c>
      <c r="O18" s="16" t="s">
        <v>47</v>
      </c>
      <c r="P18" s="19">
        <v>45992</v>
      </c>
      <c r="Q18" s="18">
        <v>6</v>
      </c>
      <c r="R18" s="10">
        <f t="shared" si="3"/>
        <v>46174</v>
      </c>
      <c r="S18" s="8" t="str">
        <f t="shared" ca="1" si="4"/>
        <v>Überfällig</v>
      </c>
      <c r="T18" s="19">
        <v>45272</v>
      </c>
      <c r="U18" s="20">
        <v>72.400000000000006</v>
      </c>
      <c r="V18" s="12">
        <f t="shared" si="5"/>
        <v>289.60000000000002</v>
      </c>
      <c r="W18" s="18">
        <v>24</v>
      </c>
      <c r="X18" s="10">
        <f t="shared" si="6"/>
        <v>46003</v>
      </c>
      <c r="Y18" s="21" t="s">
        <v>93</v>
      </c>
      <c r="Z18" s="1"/>
      <c r="AA18" s="1"/>
      <c r="AB18" s="1"/>
    </row>
    <row r="19" spans="1:28" ht="21.95" customHeight="1" x14ac:dyDescent="0.25">
      <c r="A19" s="22" t="s">
        <v>94</v>
      </c>
      <c r="B19" s="23" t="s">
        <v>95</v>
      </c>
      <c r="C19" s="23" t="s">
        <v>96</v>
      </c>
      <c r="D19" s="23" t="s">
        <v>97</v>
      </c>
      <c r="E19" s="22" t="s">
        <v>98</v>
      </c>
      <c r="F19" s="24">
        <v>1</v>
      </c>
      <c r="G19" s="24">
        <v>0</v>
      </c>
      <c r="H19" s="6">
        <f t="shared" si="0"/>
        <v>1</v>
      </c>
      <c r="I19" s="23" t="s">
        <v>99</v>
      </c>
      <c r="J19" s="8" t="str">
        <f t="shared" si="1"/>
        <v>Verfügbar</v>
      </c>
      <c r="K19" s="23"/>
      <c r="L19" s="25"/>
      <c r="M19" s="25"/>
      <c r="N19" s="8" t="str">
        <f t="shared" ca="1" si="2"/>
        <v>–</v>
      </c>
      <c r="O19" s="22" t="s">
        <v>55</v>
      </c>
      <c r="P19" s="25">
        <v>45838</v>
      </c>
      <c r="Q19" s="24">
        <v>12</v>
      </c>
      <c r="R19" s="10">
        <f t="shared" si="3"/>
        <v>46203</v>
      </c>
      <c r="S19" s="8" t="str">
        <f t="shared" ca="1" si="4"/>
        <v>Überfällig</v>
      </c>
      <c r="T19" s="25">
        <v>44333</v>
      </c>
      <c r="U19" s="26">
        <v>245</v>
      </c>
      <c r="V19" s="12">
        <f t="shared" si="5"/>
        <v>245</v>
      </c>
      <c r="W19" s="24">
        <v>24</v>
      </c>
      <c r="X19" s="10">
        <f t="shared" si="6"/>
        <v>45063</v>
      </c>
      <c r="Y19" s="27" t="s">
        <v>100</v>
      </c>
      <c r="Z19" s="1"/>
      <c r="AA19" s="1"/>
      <c r="AB19" s="1"/>
    </row>
    <row r="20" spans="1:28" ht="21.95" customHeight="1" x14ac:dyDescent="0.25">
      <c r="A20" s="16" t="s">
        <v>101</v>
      </c>
      <c r="B20" s="17" t="s">
        <v>102</v>
      </c>
      <c r="C20" s="17" t="s">
        <v>103</v>
      </c>
      <c r="D20" s="17" t="s">
        <v>104</v>
      </c>
      <c r="E20" s="16" t="s">
        <v>105</v>
      </c>
      <c r="F20" s="18">
        <v>2</v>
      </c>
      <c r="G20" s="18">
        <v>0</v>
      </c>
      <c r="H20" s="6">
        <f t="shared" si="0"/>
        <v>2</v>
      </c>
      <c r="I20" s="17" t="s">
        <v>106</v>
      </c>
      <c r="J20" s="8" t="str">
        <f t="shared" si="1"/>
        <v>Verfügbar</v>
      </c>
      <c r="K20" s="17"/>
      <c r="L20" s="19"/>
      <c r="M20" s="19"/>
      <c r="N20" s="8" t="str">
        <f t="shared" ca="1" si="2"/>
        <v>–</v>
      </c>
      <c r="O20" s="16" t="s">
        <v>47</v>
      </c>
      <c r="P20" s="19">
        <v>46193</v>
      </c>
      <c r="Q20" s="18">
        <v>12</v>
      </c>
      <c r="R20" s="10">
        <f t="shared" si="3"/>
        <v>46558</v>
      </c>
      <c r="S20" s="8" t="str">
        <f t="shared" ca="1" si="4"/>
        <v>Geplant</v>
      </c>
      <c r="T20" s="19">
        <v>45471</v>
      </c>
      <c r="U20" s="20">
        <v>139.5</v>
      </c>
      <c r="V20" s="12">
        <f t="shared" si="5"/>
        <v>279</v>
      </c>
      <c r="W20" s="18">
        <v>36</v>
      </c>
      <c r="X20" s="10">
        <f t="shared" si="6"/>
        <v>46566</v>
      </c>
      <c r="Y20" s="21" t="s">
        <v>107</v>
      </c>
      <c r="Z20" s="1"/>
      <c r="AA20" s="1"/>
      <c r="AB20" s="1"/>
    </row>
    <row r="21" spans="1:28" ht="21.95" customHeight="1" x14ac:dyDescent="0.25">
      <c r="A21" s="22" t="s">
        <v>108</v>
      </c>
      <c r="B21" s="23" t="s">
        <v>109</v>
      </c>
      <c r="C21" s="23" t="s">
        <v>42</v>
      </c>
      <c r="D21" s="23" t="s">
        <v>110</v>
      </c>
      <c r="E21" s="22" t="s">
        <v>111</v>
      </c>
      <c r="F21" s="24">
        <v>1</v>
      </c>
      <c r="G21" s="24">
        <v>0</v>
      </c>
      <c r="H21" s="6">
        <f t="shared" si="0"/>
        <v>0</v>
      </c>
      <c r="I21" s="23" t="s">
        <v>112</v>
      </c>
      <c r="J21" s="8" t="str">
        <f t="shared" si="1"/>
        <v>Ausgemustert</v>
      </c>
      <c r="K21" s="23"/>
      <c r="L21" s="25"/>
      <c r="M21" s="25"/>
      <c r="N21" s="8" t="str">
        <f t="shared" ca="1" si="2"/>
        <v>–</v>
      </c>
      <c r="O21" s="22" t="s">
        <v>113</v>
      </c>
      <c r="P21" s="25"/>
      <c r="Q21" s="24"/>
      <c r="R21" s="10" t="str">
        <f t="shared" si="3"/>
        <v/>
      </c>
      <c r="S21" s="8" t="str">
        <f t="shared" ca="1" si="4"/>
        <v>Nicht geplant</v>
      </c>
      <c r="T21" s="25">
        <v>43528</v>
      </c>
      <c r="U21" s="26">
        <v>89.9</v>
      </c>
      <c r="V21" s="12">
        <f t="shared" si="5"/>
        <v>89.9</v>
      </c>
      <c r="W21" s="24">
        <v>24</v>
      </c>
      <c r="X21" s="10">
        <f t="shared" si="6"/>
        <v>44259</v>
      </c>
      <c r="Y21" s="27" t="s">
        <v>114</v>
      </c>
      <c r="Z21" s="1"/>
      <c r="AA21" s="1"/>
      <c r="AB21" s="1"/>
    </row>
    <row r="22" spans="1:28" ht="21.95" customHeight="1" x14ac:dyDescent="0.25">
      <c r="A22" s="16" t="s">
        <v>115</v>
      </c>
      <c r="B22" s="17" t="s">
        <v>116</v>
      </c>
      <c r="C22" s="17" t="s">
        <v>59</v>
      </c>
      <c r="D22" s="17" t="s">
        <v>117</v>
      </c>
      <c r="E22" s="16" t="s">
        <v>118</v>
      </c>
      <c r="F22" s="18">
        <v>3</v>
      </c>
      <c r="G22" s="18">
        <v>1</v>
      </c>
      <c r="H22" s="6">
        <f t="shared" si="0"/>
        <v>2</v>
      </c>
      <c r="I22" s="17" t="s">
        <v>119</v>
      </c>
      <c r="J22" s="8" t="str">
        <f t="shared" si="1"/>
        <v>Teilweise verliehen</v>
      </c>
      <c r="K22" s="17" t="s">
        <v>120</v>
      </c>
      <c r="L22" s="19">
        <v>46212</v>
      </c>
      <c r="M22" s="19">
        <v>46228</v>
      </c>
      <c r="N22" s="8" t="str">
        <f t="shared" ca="1" si="2"/>
        <v>Ausgeliehen</v>
      </c>
      <c r="O22" s="16" t="s">
        <v>63</v>
      </c>
      <c r="P22" s="19">
        <v>46083</v>
      </c>
      <c r="Q22" s="18">
        <v>12</v>
      </c>
      <c r="R22" s="10">
        <f t="shared" si="3"/>
        <v>46448</v>
      </c>
      <c r="S22" s="8" t="str">
        <f t="shared" ca="1" si="4"/>
        <v>Geplant</v>
      </c>
      <c r="T22" s="19">
        <v>45735</v>
      </c>
      <c r="U22" s="20">
        <v>64.8</v>
      </c>
      <c r="V22" s="12">
        <f t="shared" si="5"/>
        <v>194.39999999999998</v>
      </c>
      <c r="W22" s="18">
        <v>24</v>
      </c>
      <c r="X22" s="10">
        <f t="shared" si="6"/>
        <v>46465</v>
      </c>
      <c r="Y22" s="21" t="s">
        <v>121</v>
      </c>
      <c r="Z22" s="1"/>
      <c r="AA22" s="1"/>
      <c r="AB22" s="1"/>
    </row>
    <row r="23" spans="1:28" ht="21.95" customHeight="1" x14ac:dyDescent="0.25">
      <c r="A23" s="22" t="s">
        <v>122</v>
      </c>
      <c r="B23" s="23" t="s">
        <v>123</v>
      </c>
      <c r="C23" s="23" t="s">
        <v>67</v>
      </c>
      <c r="D23" s="23" t="s">
        <v>124</v>
      </c>
      <c r="E23" s="22" t="s">
        <v>125</v>
      </c>
      <c r="F23" s="24">
        <v>2</v>
      </c>
      <c r="G23" s="24">
        <v>0</v>
      </c>
      <c r="H23" s="6">
        <f t="shared" si="0"/>
        <v>2</v>
      </c>
      <c r="I23" s="23" t="s">
        <v>126</v>
      </c>
      <c r="J23" s="8" t="str">
        <f t="shared" si="1"/>
        <v>Verfügbar</v>
      </c>
      <c r="K23" s="23"/>
      <c r="L23" s="25"/>
      <c r="M23" s="25"/>
      <c r="N23" s="8" t="str">
        <f t="shared" ca="1" si="2"/>
        <v>–</v>
      </c>
      <c r="O23" s="22" t="s">
        <v>47</v>
      </c>
      <c r="P23" s="25">
        <v>46032</v>
      </c>
      <c r="Q23" s="24">
        <v>6</v>
      </c>
      <c r="R23" s="10">
        <f t="shared" si="3"/>
        <v>46213</v>
      </c>
      <c r="S23" s="8" t="str">
        <f t="shared" ca="1" si="4"/>
        <v>Überfällig</v>
      </c>
      <c r="T23" s="25">
        <v>45474</v>
      </c>
      <c r="U23" s="26">
        <v>178</v>
      </c>
      <c r="V23" s="12">
        <f t="shared" si="5"/>
        <v>356</v>
      </c>
      <c r="W23" s="24">
        <v>36</v>
      </c>
      <c r="X23" s="10">
        <f t="shared" si="6"/>
        <v>46569</v>
      </c>
      <c r="Y23" s="27" t="s">
        <v>127</v>
      </c>
      <c r="Z23" s="1"/>
      <c r="AA23" s="1"/>
      <c r="AB23" s="1"/>
    </row>
    <row r="24" spans="1:28" ht="21.95" customHeight="1" x14ac:dyDescent="0.25">
      <c r="A24" s="16" t="s">
        <v>128</v>
      </c>
      <c r="B24" s="17" t="s">
        <v>129</v>
      </c>
      <c r="C24" s="17" t="s">
        <v>42</v>
      </c>
      <c r="D24" s="17" t="s">
        <v>130</v>
      </c>
      <c r="E24" s="16" t="s">
        <v>131</v>
      </c>
      <c r="F24" s="18">
        <v>1</v>
      </c>
      <c r="G24" s="18">
        <v>0</v>
      </c>
      <c r="H24" s="6">
        <f t="shared" si="0"/>
        <v>1</v>
      </c>
      <c r="I24" s="17" t="s">
        <v>132</v>
      </c>
      <c r="J24" s="8" t="str">
        <f t="shared" si="1"/>
        <v>Verfügbar</v>
      </c>
      <c r="K24" s="17"/>
      <c r="L24" s="19"/>
      <c r="M24" s="19"/>
      <c r="N24" s="8" t="str">
        <f t="shared" ca="1" si="2"/>
        <v>–</v>
      </c>
      <c r="O24" s="16" t="s">
        <v>55</v>
      </c>
      <c r="P24" s="19">
        <v>46204</v>
      </c>
      <c r="Q24" s="18">
        <v>3</v>
      </c>
      <c r="R24" s="10">
        <f t="shared" si="3"/>
        <v>46296</v>
      </c>
      <c r="S24" s="8" t="str">
        <f t="shared" ca="1" si="4"/>
        <v>Geplant</v>
      </c>
      <c r="T24" s="19">
        <v>45210</v>
      </c>
      <c r="U24" s="20">
        <v>329</v>
      </c>
      <c r="V24" s="12">
        <f t="shared" si="5"/>
        <v>329</v>
      </c>
      <c r="W24" s="18">
        <v>24</v>
      </c>
      <c r="X24" s="10">
        <f t="shared" si="6"/>
        <v>45941</v>
      </c>
      <c r="Y24" s="21" t="s">
        <v>133</v>
      </c>
      <c r="Z24" s="1"/>
      <c r="AA24" s="1"/>
      <c r="AB24" s="1"/>
    </row>
    <row r="25" spans="1:28" ht="21.95" customHeight="1" x14ac:dyDescent="0.25">
      <c r="A25" s="22" t="s">
        <v>134</v>
      </c>
      <c r="B25" s="23" t="s">
        <v>135</v>
      </c>
      <c r="C25" s="23" t="s">
        <v>59</v>
      </c>
      <c r="D25" s="23" t="s">
        <v>136</v>
      </c>
      <c r="E25" s="22" t="s">
        <v>137</v>
      </c>
      <c r="F25" s="24">
        <v>4</v>
      </c>
      <c r="G25" s="24">
        <v>0</v>
      </c>
      <c r="H25" s="6">
        <f t="shared" si="0"/>
        <v>4</v>
      </c>
      <c r="I25" s="23" t="s">
        <v>62</v>
      </c>
      <c r="J25" s="8" t="str">
        <f t="shared" si="1"/>
        <v>Verfügbar</v>
      </c>
      <c r="K25" s="23"/>
      <c r="L25" s="25"/>
      <c r="M25" s="25"/>
      <c r="N25" s="8" t="str">
        <f t="shared" ca="1" si="2"/>
        <v>–</v>
      </c>
      <c r="O25" s="22" t="s">
        <v>47</v>
      </c>
      <c r="P25" s="25"/>
      <c r="Q25" s="24"/>
      <c r="R25" s="10" t="str">
        <f t="shared" si="3"/>
        <v/>
      </c>
      <c r="S25" s="8" t="str">
        <f t="shared" ca="1" si="4"/>
        <v>Nicht geplant</v>
      </c>
      <c r="T25" s="25">
        <v>43868</v>
      </c>
      <c r="U25" s="26">
        <v>38.5</v>
      </c>
      <c r="V25" s="12">
        <f t="shared" si="5"/>
        <v>154</v>
      </c>
      <c r="W25" s="24">
        <v>24</v>
      </c>
      <c r="X25" s="10">
        <f t="shared" si="6"/>
        <v>44599</v>
      </c>
      <c r="Y25" s="27" t="s">
        <v>138</v>
      </c>
      <c r="Z25" s="1"/>
      <c r="AA25" s="1"/>
      <c r="AB25" s="1"/>
    </row>
    <row r="26" spans="1:28" ht="21.95" customHeight="1" x14ac:dyDescent="0.25">
      <c r="A26" s="16" t="s">
        <v>139</v>
      </c>
      <c r="B26" s="17" t="s">
        <v>140</v>
      </c>
      <c r="C26" s="17" t="s">
        <v>141</v>
      </c>
      <c r="D26" s="17" t="s">
        <v>142</v>
      </c>
      <c r="E26" s="16" t="s">
        <v>143</v>
      </c>
      <c r="F26" s="18">
        <v>3</v>
      </c>
      <c r="G26" s="18">
        <v>1</v>
      </c>
      <c r="H26" s="6">
        <f t="shared" si="0"/>
        <v>2</v>
      </c>
      <c r="I26" s="17" t="s">
        <v>144</v>
      </c>
      <c r="J26" s="8" t="str">
        <f t="shared" si="1"/>
        <v>Teilweise verliehen</v>
      </c>
      <c r="K26" s="17" t="s">
        <v>145</v>
      </c>
      <c r="L26" s="19">
        <v>46216</v>
      </c>
      <c r="M26" s="19"/>
      <c r="N26" s="8" t="str">
        <f t="shared" ca="1" si="2"/>
        <v>Rückgabedatum fehlt</v>
      </c>
      <c r="O26" s="16" t="s">
        <v>47</v>
      </c>
      <c r="P26" s="19">
        <v>46071</v>
      </c>
      <c r="Q26" s="18">
        <v>12</v>
      </c>
      <c r="R26" s="10">
        <f t="shared" si="3"/>
        <v>46436</v>
      </c>
      <c r="S26" s="8" t="str">
        <f t="shared" ca="1" si="4"/>
        <v>Geplant</v>
      </c>
      <c r="T26" s="19">
        <v>45932</v>
      </c>
      <c r="U26" s="20">
        <v>74.900000000000006</v>
      </c>
      <c r="V26" s="12">
        <f t="shared" si="5"/>
        <v>224.70000000000002</v>
      </c>
      <c r="W26" s="18">
        <v>24</v>
      </c>
      <c r="X26" s="10">
        <f t="shared" si="6"/>
        <v>46662</v>
      </c>
      <c r="Y26" s="21" t="s">
        <v>146</v>
      </c>
      <c r="Z26" s="1"/>
      <c r="AA26" s="1"/>
      <c r="AB26" s="1"/>
    </row>
    <row r="27" spans="1:28" ht="21.95" customHeight="1" x14ac:dyDescent="0.25">
      <c r="A27" s="22"/>
      <c r="B27" s="23"/>
      <c r="C27" s="23"/>
      <c r="D27" s="23"/>
      <c r="E27" s="22"/>
      <c r="F27" s="24"/>
      <c r="G27" s="24"/>
      <c r="H27" s="6" t="str">
        <f t="shared" si="0"/>
        <v/>
      </c>
      <c r="I27" s="23"/>
      <c r="J27" s="8" t="str">
        <f t="shared" si="1"/>
        <v/>
      </c>
      <c r="K27" s="23"/>
      <c r="L27" s="25"/>
      <c r="M27" s="25"/>
      <c r="N27" s="8" t="str">
        <f t="shared" ca="1" si="2"/>
        <v/>
      </c>
      <c r="O27" s="22"/>
      <c r="P27" s="25"/>
      <c r="Q27" s="24"/>
      <c r="R27" s="10" t="str">
        <f t="shared" si="3"/>
        <v/>
      </c>
      <c r="S27" s="8" t="str">
        <f t="shared" ca="1" si="4"/>
        <v/>
      </c>
      <c r="T27" s="25"/>
      <c r="U27" s="26"/>
      <c r="V27" s="12" t="str">
        <f t="shared" si="5"/>
        <v/>
      </c>
      <c r="W27" s="24"/>
      <c r="X27" s="10" t="str">
        <f t="shared" si="6"/>
        <v/>
      </c>
      <c r="Y27" s="27"/>
      <c r="Z27" s="1"/>
      <c r="AA27" s="1"/>
      <c r="AB27" s="1"/>
    </row>
    <row r="28" spans="1:28" ht="21.95" customHeight="1" x14ac:dyDescent="0.25">
      <c r="A28" s="16"/>
      <c r="B28" s="17"/>
      <c r="C28" s="17"/>
      <c r="D28" s="17"/>
      <c r="E28" s="16"/>
      <c r="F28" s="18"/>
      <c r="G28" s="18"/>
      <c r="H28" s="6" t="str">
        <f t="shared" si="0"/>
        <v/>
      </c>
      <c r="I28" s="17"/>
      <c r="J28" s="8" t="str">
        <f t="shared" si="1"/>
        <v/>
      </c>
      <c r="K28" s="17"/>
      <c r="L28" s="19"/>
      <c r="M28" s="19"/>
      <c r="N28" s="8" t="str">
        <f t="shared" ca="1" si="2"/>
        <v/>
      </c>
      <c r="O28" s="16"/>
      <c r="P28" s="19"/>
      <c r="Q28" s="18"/>
      <c r="R28" s="10" t="str">
        <f t="shared" si="3"/>
        <v/>
      </c>
      <c r="S28" s="8" t="str">
        <f t="shared" ca="1" si="4"/>
        <v/>
      </c>
      <c r="T28" s="19"/>
      <c r="U28" s="20"/>
      <c r="V28" s="12" t="str">
        <f t="shared" si="5"/>
        <v/>
      </c>
      <c r="W28" s="18"/>
      <c r="X28" s="10" t="str">
        <f t="shared" si="6"/>
        <v/>
      </c>
      <c r="Y28" s="21"/>
      <c r="Z28" s="1"/>
      <c r="AA28" s="1"/>
      <c r="AB28" s="1"/>
    </row>
    <row r="29" spans="1:28" ht="21.95" customHeight="1" x14ac:dyDescent="0.25">
      <c r="A29" s="22"/>
      <c r="B29" s="23"/>
      <c r="C29" s="23"/>
      <c r="D29" s="23"/>
      <c r="E29" s="22"/>
      <c r="F29" s="24"/>
      <c r="G29" s="24"/>
      <c r="H29" s="6" t="str">
        <f t="shared" si="0"/>
        <v/>
      </c>
      <c r="I29" s="23"/>
      <c r="J29" s="8" t="str">
        <f t="shared" si="1"/>
        <v/>
      </c>
      <c r="K29" s="23"/>
      <c r="L29" s="25"/>
      <c r="M29" s="25"/>
      <c r="N29" s="8" t="str">
        <f t="shared" ca="1" si="2"/>
        <v/>
      </c>
      <c r="O29" s="22"/>
      <c r="P29" s="25"/>
      <c r="Q29" s="24"/>
      <c r="R29" s="10" t="str">
        <f t="shared" si="3"/>
        <v/>
      </c>
      <c r="S29" s="8" t="str">
        <f t="shared" ca="1" si="4"/>
        <v/>
      </c>
      <c r="T29" s="25"/>
      <c r="U29" s="26"/>
      <c r="V29" s="12" t="str">
        <f t="shared" si="5"/>
        <v/>
      </c>
      <c r="W29" s="24"/>
      <c r="X29" s="10" t="str">
        <f t="shared" si="6"/>
        <v/>
      </c>
      <c r="Y29" s="27"/>
      <c r="Z29" s="1"/>
      <c r="AA29" s="1"/>
      <c r="AB29" s="1"/>
    </row>
    <row r="30" spans="1:28" ht="21.95" customHeight="1" x14ac:dyDescent="0.25">
      <c r="A30" s="16"/>
      <c r="B30" s="17"/>
      <c r="C30" s="17"/>
      <c r="D30" s="17"/>
      <c r="E30" s="16"/>
      <c r="F30" s="18"/>
      <c r="G30" s="18"/>
      <c r="H30" s="6" t="str">
        <f t="shared" si="0"/>
        <v/>
      </c>
      <c r="I30" s="17"/>
      <c r="J30" s="8" t="str">
        <f t="shared" si="1"/>
        <v/>
      </c>
      <c r="K30" s="17"/>
      <c r="L30" s="19"/>
      <c r="M30" s="19"/>
      <c r="N30" s="8" t="str">
        <f t="shared" ca="1" si="2"/>
        <v/>
      </c>
      <c r="O30" s="16"/>
      <c r="P30" s="19"/>
      <c r="Q30" s="18"/>
      <c r="R30" s="10" t="str">
        <f t="shared" si="3"/>
        <v/>
      </c>
      <c r="S30" s="8" t="str">
        <f t="shared" ca="1" si="4"/>
        <v/>
      </c>
      <c r="T30" s="19"/>
      <c r="U30" s="20"/>
      <c r="V30" s="12" t="str">
        <f t="shared" si="5"/>
        <v/>
      </c>
      <c r="W30" s="18"/>
      <c r="X30" s="10" t="str">
        <f t="shared" si="6"/>
        <v/>
      </c>
      <c r="Y30" s="21"/>
      <c r="Z30" s="1"/>
      <c r="AA30" s="1"/>
      <c r="AB30" s="1"/>
    </row>
    <row r="31" spans="1:28" ht="21.95" customHeight="1" x14ac:dyDescent="0.25">
      <c r="A31" s="22"/>
      <c r="B31" s="23"/>
      <c r="C31" s="23"/>
      <c r="D31" s="23"/>
      <c r="E31" s="22"/>
      <c r="F31" s="24"/>
      <c r="G31" s="24"/>
      <c r="H31" s="6" t="str">
        <f t="shared" si="0"/>
        <v/>
      </c>
      <c r="I31" s="23"/>
      <c r="J31" s="8" t="str">
        <f t="shared" si="1"/>
        <v/>
      </c>
      <c r="K31" s="23"/>
      <c r="L31" s="25"/>
      <c r="M31" s="25"/>
      <c r="N31" s="8" t="str">
        <f t="shared" ca="1" si="2"/>
        <v/>
      </c>
      <c r="O31" s="22"/>
      <c r="P31" s="25"/>
      <c r="Q31" s="24"/>
      <c r="R31" s="10" t="str">
        <f t="shared" si="3"/>
        <v/>
      </c>
      <c r="S31" s="8" t="str">
        <f t="shared" ca="1" si="4"/>
        <v/>
      </c>
      <c r="T31" s="25"/>
      <c r="U31" s="26"/>
      <c r="V31" s="12" t="str">
        <f t="shared" si="5"/>
        <v/>
      </c>
      <c r="W31" s="24"/>
      <c r="X31" s="10" t="str">
        <f t="shared" si="6"/>
        <v/>
      </c>
      <c r="Y31" s="27"/>
      <c r="Z31" s="1"/>
      <c r="AA31" s="1"/>
      <c r="AB31" s="1"/>
    </row>
    <row r="32" spans="1:28" ht="21.95" customHeight="1" x14ac:dyDescent="0.25">
      <c r="A32" s="16"/>
      <c r="B32" s="17"/>
      <c r="C32" s="17"/>
      <c r="D32" s="17"/>
      <c r="E32" s="16"/>
      <c r="F32" s="18"/>
      <c r="G32" s="18"/>
      <c r="H32" s="6" t="str">
        <f t="shared" si="0"/>
        <v/>
      </c>
      <c r="I32" s="17"/>
      <c r="J32" s="8" t="str">
        <f t="shared" si="1"/>
        <v/>
      </c>
      <c r="K32" s="17"/>
      <c r="L32" s="19"/>
      <c r="M32" s="19"/>
      <c r="N32" s="8" t="str">
        <f t="shared" ca="1" si="2"/>
        <v/>
      </c>
      <c r="O32" s="16"/>
      <c r="P32" s="19"/>
      <c r="Q32" s="18"/>
      <c r="R32" s="10" t="str">
        <f t="shared" si="3"/>
        <v/>
      </c>
      <c r="S32" s="8" t="str">
        <f t="shared" ca="1" si="4"/>
        <v/>
      </c>
      <c r="T32" s="19"/>
      <c r="U32" s="20"/>
      <c r="V32" s="12" t="str">
        <f t="shared" si="5"/>
        <v/>
      </c>
      <c r="W32" s="18"/>
      <c r="X32" s="10" t="str">
        <f t="shared" si="6"/>
        <v/>
      </c>
      <c r="Y32" s="21"/>
      <c r="Z32" s="1"/>
      <c r="AA32" s="1"/>
      <c r="AB32" s="1"/>
    </row>
    <row r="33" spans="1:28" ht="21.95" customHeight="1" x14ac:dyDescent="0.25">
      <c r="A33" s="22"/>
      <c r="B33" s="23"/>
      <c r="C33" s="23"/>
      <c r="D33" s="23"/>
      <c r="E33" s="22"/>
      <c r="F33" s="24"/>
      <c r="G33" s="24"/>
      <c r="H33" s="6" t="str">
        <f t="shared" si="0"/>
        <v/>
      </c>
      <c r="I33" s="23"/>
      <c r="J33" s="8" t="str">
        <f t="shared" si="1"/>
        <v/>
      </c>
      <c r="K33" s="23"/>
      <c r="L33" s="25"/>
      <c r="M33" s="25"/>
      <c r="N33" s="8" t="str">
        <f t="shared" ca="1" si="2"/>
        <v/>
      </c>
      <c r="O33" s="22"/>
      <c r="P33" s="25"/>
      <c r="Q33" s="24"/>
      <c r="R33" s="10" t="str">
        <f t="shared" si="3"/>
        <v/>
      </c>
      <c r="S33" s="8" t="str">
        <f t="shared" ca="1" si="4"/>
        <v/>
      </c>
      <c r="T33" s="25"/>
      <c r="U33" s="26"/>
      <c r="V33" s="12" t="str">
        <f t="shared" si="5"/>
        <v/>
      </c>
      <c r="W33" s="24"/>
      <c r="X33" s="10" t="str">
        <f t="shared" si="6"/>
        <v/>
      </c>
      <c r="Y33" s="27"/>
      <c r="Z33" s="1"/>
      <c r="AA33" s="1"/>
      <c r="AB33" s="1"/>
    </row>
    <row r="34" spans="1:28" ht="21.95" customHeight="1" x14ac:dyDescent="0.25">
      <c r="A34" s="16"/>
      <c r="B34" s="17"/>
      <c r="C34" s="17"/>
      <c r="D34" s="17"/>
      <c r="E34" s="16"/>
      <c r="F34" s="18"/>
      <c r="G34" s="18"/>
      <c r="H34" s="6" t="str">
        <f t="shared" si="0"/>
        <v/>
      </c>
      <c r="I34" s="17"/>
      <c r="J34" s="8" t="str">
        <f t="shared" si="1"/>
        <v/>
      </c>
      <c r="K34" s="17"/>
      <c r="L34" s="19"/>
      <c r="M34" s="19"/>
      <c r="N34" s="8" t="str">
        <f t="shared" ca="1" si="2"/>
        <v/>
      </c>
      <c r="O34" s="16"/>
      <c r="P34" s="19"/>
      <c r="Q34" s="18"/>
      <c r="R34" s="10" t="str">
        <f t="shared" si="3"/>
        <v/>
      </c>
      <c r="S34" s="8" t="str">
        <f t="shared" ca="1" si="4"/>
        <v/>
      </c>
      <c r="T34" s="19"/>
      <c r="U34" s="20"/>
      <c r="V34" s="12" t="str">
        <f t="shared" si="5"/>
        <v/>
      </c>
      <c r="W34" s="18"/>
      <c r="X34" s="10" t="str">
        <f t="shared" si="6"/>
        <v/>
      </c>
      <c r="Y34" s="21"/>
      <c r="Z34" s="1"/>
      <c r="AA34" s="1"/>
      <c r="AB34" s="1"/>
    </row>
    <row r="35" spans="1:28" ht="21.95" customHeight="1" x14ac:dyDescent="0.25">
      <c r="A35" s="22"/>
      <c r="B35" s="23"/>
      <c r="C35" s="23"/>
      <c r="D35" s="23"/>
      <c r="E35" s="22"/>
      <c r="F35" s="24"/>
      <c r="G35" s="24"/>
      <c r="H35" s="6" t="str">
        <f t="shared" si="0"/>
        <v/>
      </c>
      <c r="I35" s="23"/>
      <c r="J35" s="8" t="str">
        <f t="shared" si="1"/>
        <v/>
      </c>
      <c r="K35" s="23"/>
      <c r="L35" s="25"/>
      <c r="M35" s="25"/>
      <c r="N35" s="8" t="str">
        <f t="shared" ca="1" si="2"/>
        <v/>
      </c>
      <c r="O35" s="22"/>
      <c r="P35" s="25"/>
      <c r="Q35" s="24"/>
      <c r="R35" s="10" t="str">
        <f t="shared" si="3"/>
        <v/>
      </c>
      <c r="S35" s="8" t="str">
        <f t="shared" ca="1" si="4"/>
        <v/>
      </c>
      <c r="T35" s="25"/>
      <c r="U35" s="26"/>
      <c r="V35" s="12" t="str">
        <f t="shared" si="5"/>
        <v/>
      </c>
      <c r="W35" s="24"/>
      <c r="X35" s="10" t="str">
        <f t="shared" si="6"/>
        <v/>
      </c>
      <c r="Y35" s="27"/>
      <c r="Z35" s="1"/>
      <c r="AA35" s="1"/>
      <c r="AB35" s="1"/>
    </row>
    <row r="36" spans="1:28" ht="21.95" customHeight="1" x14ac:dyDescent="0.25">
      <c r="A36" s="16"/>
      <c r="B36" s="17"/>
      <c r="C36" s="17"/>
      <c r="D36" s="17"/>
      <c r="E36" s="16"/>
      <c r="F36" s="18"/>
      <c r="G36" s="18"/>
      <c r="H36" s="6" t="str">
        <f t="shared" si="0"/>
        <v/>
      </c>
      <c r="I36" s="17"/>
      <c r="J36" s="8" t="str">
        <f t="shared" si="1"/>
        <v/>
      </c>
      <c r="K36" s="17"/>
      <c r="L36" s="19"/>
      <c r="M36" s="19"/>
      <c r="N36" s="8" t="str">
        <f t="shared" ca="1" si="2"/>
        <v/>
      </c>
      <c r="O36" s="16"/>
      <c r="P36" s="19"/>
      <c r="Q36" s="18"/>
      <c r="R36" s="10" t="str">
        <f t="shared" si="3"/>
        <v/>
      </c>
      <c r="S36" s="8" t="str">
        <f t="shared" ca="1" si="4"/>
        <v/>
      </c>
      <c r="T36" s="19"/>
      <c r="U36" s="20"/>
      <c r="V36" s="12" t="str">
        <f t="shared" si="5"/>
        <v/>
      </c>
      <c r="W36" s="18"/>
      <c r="X36" s="10" t="str">
        <f t="shared" si="6"/>
        <v/>
      </c>
      <c r="Y36" s="21"/>
      <c r="Z36" s="1"/>
      <c r="AA36" s="1"/>
      <c r="AB36" s="1"/>
    </row>
    <row r="37" spans="1:28" ht="21.95" customHeight="1" x14ac:dyDescent="0.25">
      <c r="A37" s="22"/>
      <c r="B37" s="23"/>
      <c r="C37" s="23"/>
      <c r="D37" s="23"/>
      <c r="E37" s="22"/>
      <c r="F37" s="24"/>
      <c r="G37" s="24"/>
      <c r="H37" s="6" t="str">
        <f t="shared" si="0"/>
        <v/>
      </c>
      <c r="I37" s="23"/>
      <c r="J37" s="8" t="str">
        <f t="shared" si="1"/>
        <v/>
      </c>
      <c r="K37" s="23"/>
      <c r="L37" s="25"/>
      <c r="M37" s="25"/>
      <c r="N37" s="8" t="str">
        <f t="shared" ca="1" si="2"/>
        <v/>
      </c>
      <c r="O37" s="22"/>
      <c r="P37" s="25"/>
      <c r="Q37" s="24"/>
      <c r="R37" s="10" t="str">
        <f t="shared" si="3"/>
        <v/>
      </c>
      <c r="S37" s="8" t="str">
        <f t="shared" ca="1" si="4"/>
        <v/>
      </c>
      <c r="T37" s="25"/>
      <c r="U37" s="26"/>
      <c r="V37" s="12" t="str">
        <f t="shared" si="5"/>
        <v/>
      </c>
      <c r="W37" s="24"/>
      <c r="X37" s="10" t="str">
        <f t="shared" si="6"/>
        <v/>
      </c>
      <c r="Y37" s="27"/>
      <c r="Z37" s="1"/>
      <c r="AA37" s="1"/>
      <c r="AB37" s="1"/>
    </row>
    <row r="38" spans="1:28" ht="21.95" customHeight="1" x14ac:dyDescent="0.25">
      <c r="A38" s="16"/>
      <c r="B38" s="17"/>
      <c r="C38" s="17"/>
      <c r="D38" s="17"/>
      <c r="E38" s="16"/>
      <c r="F38" s="18"/>
      <c r="G38" s="18"/>
      <c r="H38" s="6" t="str">
        <f t="shared" si="0"/>
        <v/>
      </c>
      <c r="I38" s="17"/>
      <c r="J38" s="8" t="str">
        <f t="shared" si="1"/>
        <v/>
      </c>
      <c r="K38" s="17"/>
      <c r="L38" s="19"/>
      <c r="M38" s="19"/>
      <c r="N38" s="8" t="str">
        <f t="shared" ca="1" si="2"/>
        <v/>
      </c>
      <c r="O38" s="16"/>
      <c r="P38" s="19"/>
      <c r="Q38" s="18"/>
      <c r="R38" s="10" t="str">
        <f t="shared" si="3"/>
        <v/>
      </c>
      <c r="S38" s="8" t="str">
        <f t="shared" ca="1" si="4"/>
        <v/>
      </c>
      <c r="T38" s="19"/>
      <c r="U38" s="20"/>
      <c r="V38" s="12" t="str">
        <f t="shared" si="5"/>
        <v/>
      </c>
      <c r="W38" s="18"/>
      <c r="X38" s="10" t="str">
        <f t="shared" si="6"/>
        <v/>
      </c>
      <c r="Y38" s="21"/>
      <c r="Z38" s="1"/>
      <c r="AA38" s="1"/>
      <c r="AB38" s="1"/>
    </row>
    <row r="39" spans="1:28" ht="21.95" customHeight="1" x14ac:dyDescent="0.25">
      <c r="A39" s="22"/>
      <c r="B39" s="23"/>
      <c r="C39" s="23"/>
      <c r="D39" s="23"/>
      <c r="E39" s="22"/>
      <c r="F39" s="24"/>
      <c r="G39" s="24"/>
      <c r="H39" s="6" t="str">
        <f t="shared" si="0"/>
        <v/>
      </c>
      <c r="I39" s="23"/>
      <c r="J39" s="8" t="str">
        <f t="shared" si="1"/>
        <v/>
      </c>
      <c r="K39" s="23"/>
      <c r="L39" s="25"/>
      <c r="M39" s="25"/>
      <c r="N39" s="8" t="str">
        <f t="shared" ca="1" si="2"/>
        <v/>
      </c>
      <c r="O39" s="22"/>
      <c r="P39" s="25"/>
      <c r="Q39" s="24"/>
      <c r="R39" s="10" t="str">
        <f t="shared" si="3"/>
        <v/>
      </c>
      <c r="S39" s="8" t="str">
        <f t="shared" ca="1" si="4"/>
        <v/>
      </c>
      <c r="T39" s="25"/>
      <c r="U39" s="26"/>
      <c r="V39" s="12" t="str">
        <f t="shared" si="5"/>
        <v/>
      </c>
      <c r="W39" s="24"/>
      <c r="X39" s="10" t="str">
        <f t="shared" si="6"/>
        <v/>
      </c>
      <c r="Y39" s="27"/>
      <c r="Z39" s="1"/>
      <c r="AA39" s="1"/>
      <c r="AB39" s="1"/>
    </row>
    <row r="40" spans="1:28" ht="21.95" customHeight="1" x14ac:dyDescent="0.25">
      <c r="A40" s="16"/>
      <c r="B40" s="17"/>
      <c r="C40" s="17"/>
      <c r="D40" s="17"/>
      <c r="E40" s="16"/>
      <c r="F40" s="18"/>
      <c r="G40" s="18"/>
      <c r="H40" s="6" t="str">
        <f t="shared" si="0"/>
        <v/>
      </c>
      <c r="I40" s="17"/>
      <c r="J40" s="8" t="str">
        <f t="shared" si="1"/>
        <v/>
      </c>
      <c r="K40" s="17"/>
      <c r="L40" s="19"/>
      <c r="M40" s="19"/>
      <c r="N40" s="8" t="str">
        <f t="shared" ca="1" si="2"/>
        <v/>
      </c>
      <c r="O40" s="16"/>
      <c r="P40" s="19"/>
      <c r="Q40" s="18"/>
      <c r="R40" s="10" t="str">
        <f t="shared" si="3"/>
        <v/>
      </c>
      <c r="S40" s="8" t="str">
        <f t="shared" ca="1" si="4"/>
        <v/>
      </c>
      <c r="T40" s="19"/>
      <c r="U40" s="20"/>
      <c r="V40" s="12" t="str">
        <f t="shared" si="5"/>
        <v/>
      </c>
      <c r="W40" s="18"/>
      <c r="X40" s="10" t="str">
        <f t="shared" si="6"/>
        <v/>
      </c>
      <c r="Y40" s="21"/>
      <c r="Z40" s="1"/>
      <c r="AA40" s="1"/>
      <c r="AB40" s="1"/>
    </row>
    <row r="41" spans="1:28" ht="21.95" customHeight="1" x14ac:dyDescent="0.25">
      <c r="A41" s="22"/>
      <c r="B41" s="23"/>
      <c r="C41" s="23"/>
      <c r="D41" s="23"/>
      <c r="E41" s="22"/>
      <c r="F41" s="24"/>
      <c r="G41" s="24"/>
      <c r="H41" s="6" t="str">
        <f t="shared" si="0"/>
        <v/>
      </c>
      <c r="I41" s="23"/>
      <c r="J41" s="8" t="str">
        <f t="shared" si="1"/>
        <v/>
      </c>
      <c r="K41" s="23"/>
      <c r="L41" s="25"/>
      <c r="M41" s="25"/>
      <c r="N41" s="8" t="str">
        <f t="shared" ca="1" si="2"/>
        <v/>
      </c>
      <c r="O41" s="22"/>
      <c r="P41" s="25"/>
      <c r="Q41" s="24"/>
      <c r="R41" s="10" t="str">
        <f t="shared" si="3"/>
        <v/>
      </c>
      <c r="S41" s="8" t="str">
        <f t="shared" ca="1" si="4"/>
        <v/>
      </c>
      <c r="T41" s="25"/>
      <c r="U41" s="26"/>
      <c r="V41" s="12" t="str">
        <f t="shared" si="5"/>
        <v/>
      </c>
      <c r="W41" s="24"/>
      <c r="X41" s="10" t="str">
        <f t="shared" si="6"/>
        <v/>
      </c>
      <c r="Y41" s="27"/>
      <c r="Z41" s="1"/>
      <c r="AA41" s="1"/>
      <c r="AB41" s="1"/>
    </row>
    <row r="42" spans="1:28" ht="21.95" customHeight="1" x14ac:dyDescent="0.25">
      <c r="A42" s="16"/>
      <c r="B42" s="17"/>
      <c r="C42" s="17"/>
      <c r="D42" s="17"/>
      <c r="E42" s="16"/>
      <c r="F42" s="18"/>
      <c r="G42" s="18"/>
      <c r="H42" s="6" t="str">
        <f t="shared" si="0"/>
        <v/>
      </c>
      <c r="I42" s="17"/>
      <c r="J42" s="8" t="str">
        <f t="shared" si="1"/>
        <v/>
      </c>
      <c r="K42" s="17"/>
      <c r="L42" s="19"/>
      <c r="M42" s="19"/>
      <c r="N42" s="8" t="str">
        <f t="shared" ca="1" si="2"/>
        <v/>
      </c>
      <c r="O42" s="16"/>
      <c r="P42" s="19"/>
      <c r="Q42" s="18"/>
      <c r="R42" s="10" t="str">
        <f t="shared" si="3"/>
        <v/>
      </c>
      <c r="S42" s="8" t="str">
        <f t="shared" ca="1" si="4"/>
        <v/>
      </c>
      <c r="T42" s="19"/>
      <c r="U42" s="20"/>
      <c r="V42" s="12" t="str">
        <f t="shared" si="5"/>
        <v/>
      </c>
      <c r="W42" s="18"/>
      <c r="X42" s="10" t="str">
        <f t="shared" si="6"/>
        <v/>
      </c>
      <c r="Y42" s="21"/>
      <c r="Z42" s="1"/>
      <c r="AA42" s="1"/>
      <c r="AB42" s="1"/>
    </row>
    <row r="43" spans="1:28" ht="21.95" customHeight="1" x14ac:dyDescent="0.25">
      <c r="A43" s="22"/>
      <c r="B43" s="23"/>
      <c r="C43" s="23"/>
      <c r="D43" s="23"/>
      <c r="E43" s="22"/>
      <c r="F43" s="24"/>
      <c r="G43" s="24"/>
      <c r="H43" s="6" t="str">
        <f t="shared" si="0"/>
        <v/>
      </c>
      <c r="I43" s="23"/>
      <c r="J43" s="8" t="str">
        <f t="shared" si="1"/>
        <v/>
      </c>
      <c r="K43" s="23"/>
      <c r="L43" s="25"/>
      <c r="M43" s="25"/>
      <c r="N43" s="8" t="str">
        <f t="shared" ca="1" si="2"/>
        <v/>
      </c>
      <c r="O43" s="22"/>
      <c r="P43" s="25"/>
      <c r="Q43" s="24"/>
      <c r="R43" s="10" t="str">
        <f t="shared" si="3"/>
        <v/>
      </c>
      <c r="S43" s="8" t="str">
        <f t="shared" ca="1" si="4"/>
        <v/>
      </c>
      <c r="T43" s="25"/>
      <c r="U43" s="26"/>
      <c r="V43" s="12" t="str">
        <f t="shared" si="5"/>
        <v/>
      </c>
      <c r="W43" s="24"/>
      <c r="X43" s="10" t="str">
        <f t="shared" si="6"/>
        <v/>
      </c>
      <c r="Y43" s="27"/>
      <c r="Z43" s="1"/>
      <c r="AA43" s="1"/>
      <c r="AB43" s="1"/>
    </row>
    <row r="44" spans="1:28" ht="21.95" customHeight="1" x14ac:dyDescent="0.25">
      <c r="A44" s="16"/>
      <c r="B44" s="17"/>
      <c r="C44" s="17"/>
      <c r="D44" s="17"/>
      <c r="E44" s="16"/>
      <c r="F44" s="18"/>
      <c r="G44" s="18"/>
      <c r="H44" s="6" t="str">
        <f t="shared" ref="H44:H75" si="7">IF(B44="","",IF(OR(O44="Reparatur nötig",O44="Ausgemustert"),0,MAX(0,F44-G44)))</f>
        <v/>
      </c>
      <c r="I44" s="17"/>
      <c r="J44" s="8" t="str">
        <f t="shared" ref="J44:J75" si="8">IF(B44="","",IF(O44="Ausgemustert","Ausgemustert",IF(O44="Reparatur nötig","Nicht einsatzbereit",IF(H44=0,"Nicht verfügbar",IF(G44&gt;0,"Teilweise verliehen","Verfügbar")))))</f>
        <v/>
      </c>
      <c r="K44" s="17"/>
      <c r="L44" s="19"/>
      <c r="M44" s="19"/>
      <c r="N44" s="8" t="str">
        <f t="shared" ref="N44:N75" ca="1" si="9">IF(B44="","",IF(G44=0,"–",IF(M44="","Rückgabedatum fehlt",IF(M44&lt;TODAY(),"Überfällig",IF(M44=TODAY(),"Heute fällig","Ausgeliehen")))))</f>
        <v/>
      </c>
      <c r="O44" s="16"/>
      <c r="P44" s="19"/>
      <c r="Q44" s="18"/>
      <c r="R44" s="10" t="str">
        <f t="shared" ref="R44:R75" si="10">IF(OR(P44="",Q44=""),"",EDATE(P44,Q44))</f>
        <v/>
      </c>
      <c r="S44" s="8" t="str">
        <f t="shared" ref="S44:S75" ca="1" si="11">IF(B44="","",IF(R44="","Nicht geplant",IF(R44&lt;TODAY(),"Überfällig",IF(R44&lt;=TODAY()+30,"In 30 Tagen fällig","Geplant"))))</f>
        <v/>
      </c>
      <c r="T44" s="19"/>
      <c r="U44" s="20"/>
      <c r="V44" s="12" t="str">
        <f t="shared" ref="V44:V75" si="12">IF(OR(F44="",U44=""),"",F44*U44)</f>
        <v/>
      </c>
      <c r="W44" s="18"/>
      <c r="X44" s="10" t="str">
        <f t="shared" ref="X44:X75" si="13">IF(OR(T44="",W44=""),"",EDATE(T44,W44))</f>
        <v/>
      </c>
      <c r="Y44" s="21"/>
      <c r="Z44" s="1"/>
      <c r="AA44" s="1"/>
      <c r="AB44" s="1"/>
    </row>
    <row r="45" spans="1:28" ht="21.95" customHeight="1" x14ac:dyDescent="0.25">
      <c r="A45" s="22"/>
      <c r="B45" s="23"/>
      <c r="C45" s="23"/>
      <c r="D45" s="23"/>
      <c r="E45" s="22"/>
      <c r="F45" s="24"/>
      <c r="G45" s="24"/>
      <c r="H45" s="6" t="str">
        <f t="shared" si="7"/>
        <v/>
      </c>
      <c r="I45" s="23"/>
      <c r="J45" s="8" t="str">
        <f t="shared" si="8"/>
        <v/>
      </c>
      <c r="K45" s="23"/>
      <c r="L45" s="25"/>
      <c r="M45" s="25"/>
      <c r="N45" s="8" t="str">
        <f t="shared" ca="1" si="9"/>
        <v/>
      </c>
      <c r="O45" s="22"/>
      <c r="P45" s="25"/>
      <c r="Q45" s="24"/>
      <c r="R45" s="10" t="str">
        <f t="shared" si="10"/>
        <v/>
      </c>
      <c r="S45" s="8" t="str">
        <f t="shared" ca="1" si="11"/>
        <v/>
      </c>
      <c r="T45" s="25"/>
      <c r="U45" s="26"/>
      <c r="V45" s="12" t="str">
        <f t="shared" si="12"/>
        <v/>
      </c>
      <c r="W45" s="24"/>
      <c r="X45" s="10" t="str">
        <f t="shared" si="13"/>
        <v/>
      </c>
      <c r="Y45" s="27"/>
      <c r="Z45" s="1"/>
      <c r="AA45" s="1"/>
      <c r="AB45" s="1"/>
    </row>
    <row r="46" spans="1:28" ht="21.95" customHeight="1" x14ac:dyDescent="0.25">
      <c r="A46" s="16"/>
      <c r="B46" s="17"/>
      <c r="C46" s="17"/>
      <c r="D46" s="17"/>
      <c r="E46" s="16"/>
      <c r="F46" s="18"/>
      <c r="G46" s="18"/>
      <c r="H46" s="6" t="str">
        <f t="shared" si="7"/>
        <v/>
      </c>
      <c r="I46" s="17"/>
      <c r="J46" s="8" t="str">
        <f t="shared" si="8"/>
        <v/>
      </c>
      <c r="K46" s="17"/>
      <c r="L46" s="19"/>
      <c r="M46" s="19"/>
      <c r="N46" s="8" t="str">
        <f t="shared" ca="1" si="9"/>
        <v/>
      </c>
      <c r="O46" s="16"/>
      <c r="P46" s="19"/>
      <c r="Q46" s="18"/>
      <c r="R46" s="10" t="str">
        <f t="shared" si="10"/>
        <v/>
      </c>
      <c r="S46" s="8" t="str">
        <f t="shared" ca="1" si="11"/>
        <v/>
      </c>
      <c r="T46" s="19"/>
      <c r="U46" s="20"/>
      <c r="V46" s="12" t="str">
        <f t="shared" si="12"/>
        <v/>
      </c>
      <c r="W46" s="18"/>
      <c r="X46" s="10" t="str">
        <f t="shared" si="13"/>
        <v/>
      </c>
      <c r="Y46" s="21"/>
      <c r="Z46" s="1"/>
      <c r="AA46" s="1"/>
      <c r="AB46" s="1"/>
    </row>
    <row r="47" spans="1:28" ht="21.95" customHeight="1" x14ac:dyDescent="0.25">
      <c r="A47" s="22"/>
      <c r="B47" s="23"/>
      <c r="C47" s="23"/>
      <c r="D47" s="23"/>
      <c r="E47" s="22"/>
      <c r="F47" s="24"/>
      <c r="G47" s="24"/>
      <c r="H47" s="6" t="str">
        <f t="shared" si="7"/>
        <v/>
      </c>
      <c r="I47" s="23"/>
      <c r="J47" s="8" t="str">
        <f t="shared" si="8"/>
        <v/>
      </c>
      <c r="K47" s="23"/>
      <c r="L47" s="25"/>
      <c r="M47" s="25"/>
      <c r="N47" s="8" t="str">
        <f t="shared" ca="1" si="9"/>
        <v/>
      </c>
      <c r="O47" s="22"/>
      <c r="P47" s="25"/>
      <c r="Q47" s="24"/>
      <c r="R47" s="10" t="str">
        <f t="shared" si="10"/>
        <v/>
      </c>
      <c r="S47" s="8" t="str">
        <f t="shared" ca="1" si="11"/>
        <v/>
      </c>
      <c r="T47" s="25"/>
      <c r="U47" s="26"/>
      <c r="V47" s="12" t="str">
        <f t="shared" si="12"/>
        <v/>
      </c>
      <c r="W47" s="24"/>
      <c r="X47" s="10" t="str">
        <f t="shared" si="13"/>
        <v/>
      </c>
      <c r="Y47" s="27"/>
      <c r="Z47" s="1"/>
      <c r="AA47" s="1"/>
      <c r="AB47" s="1"/>
    </row>
    <row r="48" spans="1:28" ht="21.95" customHeight="1" x14ac:dyDescent="0.25">
      <c r="A48" s="16"/>
      <c r="B48" s="17"/>
      <c r="C48" s="17"/>
      <c r="D48" s="17"/>
      <c r="E48" s="16"/>
      <c r="F48" s="18"/>
      <c r="G48" s="18"/>
      <c r="H48" s="6" t="str">
        <f t="shared" si="7"/>
        <v/>
      </c>
      <c r="I48" s="17"/>
      <c r="J48" s="8" t="str">
        <f t="shared" si="8"/>
        <v/>
      </c>
      <c r="K48" s="17"/>
      <c r="L48" s="19"/>
      <c r="M48" s="19"/>
      <c r="N48" s="8" t="str">
        <f t="shared" ca="1" si="9"/>
        <v/>
      </c>
      <c r="O48" s="16"/>
      <c r="P48" s="19"/>
      <c r="Q48" s="18"/>
      <c r="R48" s="10" t="str">
        <f t="shared" si="10"/>
        <v/>
      </c>
      <c r="S48" s="8" t="str">
        <f t="shared" ca="1" si="11"/>
        <v/>
      </c>
      <c r="T48" s="19"/>
      <c r="U48" s="20"/>
      <c r="V48" s="12" t="str">
        <f t="shared" si="12"/>
        <v/>
      </c>
      <c r="W48" s="18"/>
      <c r="X48" s="10" t="str">
        <f t="shared" si="13"/>
        <v/>
      </c>
      <c r="Y48" s="21"/>
      <c r="Z48" s="1"/>
      <c r="AA48" s="1"/>
      <c r="AB48" s="1"/>
    </row>
    <row r="49" spans="1:28" ht="21.95" customHeight="1" x14ac:dyDescent="0.25">
      <c r="A49" s="22"/>
      <c r="B49" s="23"/>
      <c r="C49" s="23"/>
      <c r="D49" s="23"/>
      <c r="E49" s="22"/>
      <c r="F49" s="24"/>
      <c r="G49" s="24"/>
      <c r="H49" s="6" t="str">
        <f t="shared" si="7"/>
        <v/>
      </c>
      <c r="I49" s="23"/>
      <c r="J49" s="8" t="str">
        <f t="shared" si="8"/>
        <v/>
      </c>
      <c r="K49" s="23"/>
      <c r="L49" s="25"/>
      <c r="M49" s="25"/>
      <c r="N49" s="8" t="str">
        <f t="shared" ca="1" si="9"/>
        <v/>
      </c>
      <c r="O49" s="22"/>
      <c r="P49" s="25"/>
      <c r="Q49" s="24"/>
      <c r="R49" s="10" t="str">
        <f t="shared" si="10"/>
        <v/>
      </c>
      <c r="S49" s="8" t="str">
        <f t="shared" ca="1" si="11"/>
        <v/>
      </c>
      <c r="T49" s="25"/>
      <c r="U49" s="26"/>
      <c r="V49" s="12" t="str">
        <f t="shared" si="12"/>
        <v/>
      </c>
      <c r="W49" s="24"/>
      <c r="X49" s="10" t="str">
        <f t="shared" si="13"/>
        <v/>
      </c>
      <c r="Y49" s="27"/>
      <c r="Z49" s="1"/>
      <c r="AA49" s="1"/>
      <c r="AB49" s="1"/>
    </row>
    <row r="50" spans="1:28" ht="21.95" customHeight="1" x14ac:dyDescent="0.25">
      <c r="A50" s="16"/>
      <c r="B50" s="17"/>
      <c r="C50" s="17"/>
      <c r="D50" s="17"/>
      <c r="E50" s="16"/>
      <c r="F50" s="18"/>
      <c r="G50" s="18"/>
      <c r="H50" s="6" t="str">
        <f t="shared" si="7"/>
        <v/>
      </c>
      <c r="I50" s="17"/>
      <c r="J50" s="8" t="str">
        <f t="shared" si="8"/>
        <v/>
      </c>
      <c r="K50" s="17"/>
      <c r="L50" s="19"/>
      <c r="M50" s="19"/>
      <c r="N50" s="8" t="str">
        <f t="shared" ca="1" si="9"/>
        <v/>
      </c>
      <c r="O50" s="16"/>
      <c r="P50" s="19"/>
      <c r="Q50" s="18"/>
      <c r="R50" s="10" t="str">
        <f t="shared" si="10"/>
        <v/>
      </c>
      <c r="S50" s="8" t="str">
        <f t="shared" ca="1" si="11"/>
        <v/>
      </c>
      <c r="T50" s="19"/>
      <c r="U50" s="20"/>
      <c r="V50" s="12" t="str">
        <f t="shared" si="12"/>
        <v/>
      </c>
      <c r="W50" s="18"/>
      <c r="X50" s="10" t="str">
        <f t="shared" si="13"/>
        <v/>
      </c>
      <c r="Y50" s="21"/>
      <c r="Z50" s="1"/>
      <c r="AA50" s="1"/>
      <c r="AB50" s="1"/>
    </row>
    <row r="51" spans="1:28" ht="21.95" customHeight="1" x14ac:dyDescent="0.25">
      <c r="A51" s="22"/>
      <c r="B51" s="23"/>
      <c r="C51" s="23"/>
      <c r="D51" s="23"/>
      <c r="E51" s="22"/>
      <c r="F51" s="24"/>
      <c r="G51" s="24"/>
      <c r="H51" s="6" t="str">
        <f t="shared" si="7"/>
        <v/>
      </c>
      <c r="I51" s="23"/>
      <c r="J51" s="8" t="str">
        <f t="shared" si="8"/>
        <v/>
      </c>
      <c r="K51" s="23"/>
      <c r="L51" s="25"/>
      <c r="M51" s="25"/>
      <c r="N51" s="8" t="str">
        <f t="shared" ca="1" si="9"/>
        <v/>
      </c>
      <c r="O51" s="22"/>
      <c r="P51" s="25"/>
      <c r="Q51" s="24"/>
      <c r="R51" s="10" t="str">
        <f t="shared" si="10"/>
        <v/>
      </c>
      <c r="S51" s="8" t="str">
        <f t="shared" ca="1" si="11"/>
        <v/>
      </c>
      <c r="T51" s="25"/>
      <c r="U51" s="26"/>
      <c r="V51" s="12" t="str">
        <f t="shared" si="12"/>
        <v/>
      </c>
      <c r="W51" s="24"/>
      <c r="X51" s="10" t="str">
        <f t="shared" si="13"/>
        <v/>
      </c>
      <c r="Y51" s="27"/>
      <c r="Z51" s="1"/>
      <c r="AA51" s="1"/>
      <c r="AB51" s="1"/>
    </row>
    <row r="52" spans="1:28" ht="21.95" customHeight="1" x14ac:dyDescent="0.25">
      <c r="A52" s="16"/>
      <c r="B52" s="17"/>
      <c r="C52" s="17"/>
      <c r="D52" s="17"/>
      <c r="E52" s="16"/>
      <c r="F52" s="18"/>
      <c r="G52" s="18"/>
      <c r="H52" s="6" t="str">
        <f t="shared" si="7"/>
        <v/>
      </c>
      <c r="I52" s="17"/>
      <c r="J52" s="8" t="str">
        <f t="shared" si="8"/>
        <v/>
      </c>
      <c r="K52" s="17"/>
      <c r="L52" s="19"/>
      <c r="M52" s="19"/>
      <c r="N52" s="8" t="str">
        <f t="shared" ca="1" si="9"/>
        <v/>
      </c>
      <c r="O52" s="16"/>
      <c r="P52" s="19"/>
      <c r="Q52" s="18"/>
      <c r="R52" s="10" t="str">
        <f t="shared" si="10"/>
        <v/>
      </c>
      <c r="S52" s="8" t="str">
        <f t="shared" ca="1" si="11"/>
        <v/>
      </c>
      <c r="T52" s="19"/>
      <c r="U52" s="20"/>
      <c r="V52" s="12" t="str">
        <f t="shared" si="12"/>
        <v/>
      </c>
      <c r="W52" s="18"/>
      <c r="X52" s="10" t="str">
        <f t="shared" si="13"/>
        <v/>
      </c>
      <c r="Y52" s="21"/>
      <c r="Z52" s="1"/>
      <c r="AA52" s="1"/>
      <c r="AB52" s="1"/>
    </row>
    <row r="53" spans="1:28" ht="21.95" customHeight="1" x14ac:dyDescent="0.25">
      <c r="A53" s="22"/>
      <c r="B53" s="23"/>
      <c r="C53" s="23"/>
      <c r="D53" s="23"/>
      <c r="E53" s="22"/>
      <c r="F53" s="24"/>
      <c r="G53" s="24"/>
      <c r="H53" s="6" t="str">
        <f t="shared" si="7"/>
        <v/>
      </c>
      <c r="I53" s="23"/>
      <c r="J53" s="8" t="str">
        <f t="shared" si="8"/>
        <v/>
      </c>
      <c r="K53" s="23"/>
      <c r="L53" s="25"/>
      <c r="M53" s="25"/>
      <c r="N53" s="8" t="str">
        <f t="shared" ca="1" si="9"/>
        <v/>
      </c>
      <c r="O53" s="22"/>
      <c r="P53" s="25"/>
      <c r="Q53" s="24"/>
      <c r="R53" s="10" t="str">
        <f t="shared" si="10"/>
        <v/>
      </c>
      <c r="S53" s="8" t="str">
        <f t="shared" ca="1" si="11"/>
        <v/>
      </c>
      <c r="T53" s="25"/>
      <c r="U53" s="26"/>
      <c r="V53" s="12" t="str">
        <f t="shared" si="12"/>
        <v/>
      </c>
      <c r="W53" s="24"/>
      <c r="X53" s="10" t="str">
        <f t="shared" si="13"/>
        <v/>
      </c>
      <c r="Y53" s="27"/>
      <c r="Z53" s="1"/>
      <c r="AA53" s="1"/>
      <c r="AB53" s="1"/>
    </row>
    <row r="54" spans="1:28" ht="21.95" customHeight="1" x14ac:dyDescent="0.25">
      <c r="A54" s="16"/>
      <c r="B54" s="17"/>
      <c r="C54" s="17"/>
      <c r="D54" s="17"/>
      <c r="E54" s="16"/>
      <c r="F54" s="18"/>
      <c r="G54" s="18"/>
      <c r="H54" s="6" t="str">
        <f t="shared" si="7"/>
        <v/>
      </c>
      <c r="I54" s="17"/>
      <c r="J54" s="8" t="str">
        <f t="shared" si="8"/>
        <v/>
      </c>
      <c r="K54" s="17"/>
      <c r="L54" s="19"/>
      <c r="M54" s="19"/>
      <c r="N54" s="8" t="str">
        <f t="shared" ca="1" si="9"/>
        <v/>
      </c>
      <c r="O54" s="16"/>
      <c r="P54" s="19"/>
      <c r="Q54" s="18"/>
      <c r="R54" s="10" t="str">
        <f t="shared" si="10"/>
        <v/>
      </c>
      <c r="S54" s="8" t="str">
        <f t="shared" ca="1" si="11"/>
        <v/>
      </c>
      <c r="T54" s="19"/>
      <c r="U54" s="20"/>
      <c r="V54" s="12" t="str">
        <f t="shared" si="12"/>
        <v/>
      </c>
      <c r="W54" s="18"/>
      <c r="X54" s="10" t="str">
        <f t="shared" si="13"/>
        <v/>
      </c>
      <c r="Y54" s="21"/>
      <c r="Z54" s="1"/>
      <c r="AA54" s="1"/>
      <c r="AB54" s="1"/>
    </row>
    <row r="55" spans="1:28" ht="21.95" customHeight="1" x14ac:dyDescent="0.25">
      <c r="A55" s="22"/>
      <c r="B55" s="23"/>
      <c r="C55" s="23"/>
      <c r="D55" s="23"/>
      <c r="E55" s="22"/>
      <c r="F55" s="24"/>
      <c r="G55" s="24"/>
      <c r="H55" s="6" t="str">
        <f t="shared" si="7"/>
        <v/>
      </c>
      <c r="I55" s="23"/>
      <c r="J55" s="8" t="str">
        <f t="shared" si="8"/>
        <v/>
      </c>
      <c r="K55" s="23"/>
      <c r="L55" s="25"/>
      <c r="M55" s="25"/>
      <c r="N55" s="8" t="str">
        <f t="shared" ca="1" si="9"/>
        <v/>
      </c>
      <c r="O55" s="22"/>
      <c r="P55" s="25"/>
      <c r="Q55" s="24"/>
      <c r="R55" s="10" t="str">
        <f t="shared" si="10"/>
        <v/>
      </c>
      <c r="S55" s="8" t="str">
        <f t="shared" ca="1" si="11"/>
        <v/>
      </c>
      <c r="T55" s="25"/>
      <c r="U55" s="26"/>
      <c r="V55" s="12" t="str">
        <f t="shared" si="12"/>
        <v/>
      </c>
      <c r="W55" s="24"/>
      <c r="X55" s="10" t="str">
        <f t="shared" si="13"/>
        <v/>
      </c>
      <c r="Y55" s="27"/>
      <c r="Z55" s="1"/>
      <c r="AA55" s="1"/>
      <c r="AB55" s="1"/>
    </row>
    <row r="56" spans="1:28" ht="21.95" customHeight="1" x14ac:dyDescent="0.25">
      <c r="A56" s="16"/>
      <c r="B56" s="17"/>
      <c r="C56" s="17"/>
      <c r="D56" s="17"/>
      <c r="E56" s="16"/>
      <c r="F56" s="18"/>
      <c r="G56" s="18"/>
      <c r="H56" s="6" t="str">
        <f t="shared" si="7"/>
        <v/>
      </c>
      <c r="I56" s="17"/>
      <c r="J56" s="8" t="str">
        <f t="shared" si="8"/>
        <v/>
      </c>
      <c r="K56" s="17"/>
      <c r="L56" s="19"/>
      <c r="M56" s="19"/>
      <c r="N56" s="8" t="str">
        <f t="shared" ca="1" si="9"/>
        <v/>
      </c>
      <c r="O56" s="16"/>
      <c r="P56" s="19"/>
      <c r="Q56" s="18"/>
      <c r="R56" s="10" t="str">
        <f t="shared" si="10"/>
        <v/>
      </c>
      <c r="S56" s="8" t="str">
        <f t="shared" ca="1" si="11"/>
        <v/>
      </c>
      <c r="T56" s="19"/>
      <c r="U56" s="20"/>
      <c r="V56" s="12" t="str">
        <f t="shared" si="12"/>
        <v/>
      </c>
      <c r="W56" s="18"/>
      <c r="X56" s="10" t="str">
        <f t="shared" si="13"/>
        <v/>
      </c>
      <c r="Y56" s="21"/>
      <c r="Z56" s="1"/>
      <c r="AA56" s="1"/>
      <c r="AB56" s="1"/>
    </row>
    <row r="57" spans="1:28" ht="21.95" customHeight="1" x14ac:dyDescent="0.25">
      <c r="A57" s="22"/>
      <c r="B57" s="23"/>
      <c r="C57" s="23"/>
      <c r="D57" s="23"/>
      <c r="E57" s="22"/>
      <c r="F57" s="24"/>
      <c r="G57" s="24"/>
      <c r="H57" s="6" t="str">
        <f t="shared" si="7"/>
        <v/>
      </c>
      <c r="I57" s="23"/>
      <c r="J57" s="8" t="str">
        <f t="shared" si="8"/>
        <v/>
      </c>
      <c r="K57" s="23"/>
      <c r="L57" s="25"/>
      <c r="M57" s="25"/>
      <c r="N57" s="8" t="str">
        <f t="shared" ca="1" si="9"/>
        <v/>
      </c>
      <c r="O57" s="22"/>
      <c r="P57" s="25"/>
      <c r="Q57" s="24"/>
      <c r="R57" s="10" t="str">
        <f t="shared" si="10"/>
        <v/>
      </c>
      <c r="S57" s="8" t="str">
        <f t="shared" ca="1" si="11"/>
        <v/>
      </c>
      <c r="T57" s="25"/>
      <c r="U57" s="26"/>
      <c r="V57" s="12" t="str">
        <f t="shared" si="12"/>
        <v/>
      </c>
      <c r="W57" s="24"/>
      <c r="X57" s="10" t="str">
        <f t="shared" si="13"/>
        <v/>
      </c>
      <c r="Y57" s="27"/>
      <c r="Z57" s="1"/>
      <c r="AA57" s="1"/>
      <c r="AB57" s="1"/>
    </row>
    <row r="58" spans="1:28" ht="21.95" customHeight="1" x14ac:dyDescent="0.25">
      <c r="A58" s="16"/>
      <c r="B58" s="17"/>
      <c r="C58" s="17"/>
      <c r="D58" s="17"/>
      <c r="E58" s="16"/>
      <c r="F58" s="18"/>
      <c r="G58" s="18"/>
      <c r="H58" s="6" t="str">
        <f t="shared" si="7"/>
        <v/>
      </c>
      <c r="I58" s="17"/>
      <c r="J58" s="8" t="str">
        <f t="shared" si="8"/>
        <v/>
      </c>
      <c r="K58" s="17"/>
      <c r="L58" s="19"/>
      <c r="M58" s="19"/>
      <c r="N58" s="8" t="str">
        <f t="shared" ca="1" si="9"/>
        <v/>
      </c>
      <c r="O58" s="16"/>
      <c r="P58" s="19"/>
      <c r="Q58" s="18"/>
      <c r="R58" s="10" t="str">
        <f t="shared" si="10"/>
        <v/>
      </c>
      <c r="S58" s="8" t="str">
        <f t="shared" ca="1" si="11"/>
        <v/>
      </c>
      <c r="T58" s="19"/>
      <c r="U58" s="20"/>
      <c r="V58" s="12" t="str">
        <f t="shared" si="12"/>
        <v/>
      </c>
      <c r="W58" s="18"/>
      <c r="X58" s="10" t="str">
        <f t="shared" si="13"/>
        <v/>
      </c>
      <c r="Y58" s="21"/>
      <c r="Z58" s="1"/>
      <c r="AA58" s="1"/>
      <c r="AB58" s="1"/>
    </row>
    <row r="59" spans="1:28" ht="21.95" customHeight="1" x14ac:dyDescent="0.25">
      <c r="A59" s="22"/>
      <c r="B59" s="23"/>
      <c r="C59" s="23"/>
      <c r="D59" s="23"/>
      <c r="E59" s="22"/>
      <c r="F59" s="24"/>
      <c r="G59" s="24"/>
      <c r="H59" s="6" t="str">
        <f t="shared" si="7"/>
        <v/>
      </c>
      <c r="I59" s="23"/>
      <c r="J59" s="8" t="str">
        <f t="shared" si="8"/>
        <v/>
      </c>
      <c r="K59" s="23"/>
      <c r="L59" s="25"/>
      <c r="M59" s="25"/>
      <c r="N59" s="8" t="str">
        <f t="shared" ca="1" si="9"/>
        <v/>
      </c>
      <c r="O59" s="22"/>
      <c r="P59" s="25"/>
      <c r="Q59" s="24"/>
      <c r="R59" s="10" t="str">
        <f t="shared" si="10"/>
        <v/>
      </c>
      <c r="S59" s="8" t="str">
        <f t="shared" ca="1" si="11"/>
        <v/>
      </c>
      <c r="T59" s="25"/>
      <c r="U59" s="26"/>
      <c r="V59" s="12" t="str">
        <f t="shared" si="12"/>
        <v/>
      </c>
      <c r="W59" s="24"/>
      <c r="X59" s="10" t="str">
        <f t="shared" si="13"/>
        <v/>
      </c>
      <c r="Y59" s="27"/>
      <c r="Z59" s="1"/>
      <c r="AA59" s="1"/>
      <c r="AB59" s="1"/>
    </row>
    <row r="60" spans="1:28" ht="21.95" customHeight="1" x14ac:dyDescent="0.25">
      <c r="A60" s="16"/>
      <c r="B60" s="17"/>
      <c r="C60" s="17"/>
      <c r="D60" s="17"/>
      <c r="E60" s="16"/>
      <c r="F60" s="18"/>
      <c r="G60" s="18"/>
      <c r="H60" s="6" t="str">
        <f t="shared" si="7"/>
        <v/>
      </c>
      <c r="I60" s="17"/>
      <c r="J60" s="8" t="str">
        <f t="shared" si="8"/>
        <v/>
      </c>
      <c r="K60" s="17"/>
      <c r="L60" s="19"/>
      <c r="M60" s="19"/>
      <c r="N60" s="8" t="str">
        <f t="shared" ca="1" si="9"/>
        <v/>
      </c>
      <c r="O60" s="16"/>
      <c r="P60" s="19"/>
      <c r="Q60" s="18"/>
      <c r="R60" s="10" t="str">
        <f t="shared" si="10"/>
        <v/>
      </c>
      <c r="S60" s="8" t="str">
        <f t="shared" ca="1" si="11"/>
        <v/>
      </c>
      <c r="T60" s="19"/>
      <c r="U60" s="20"/>
      <c r="V60" s="12" t="str">
        <f t="shared" si="12"/>
        <v/>
      </c>
      <c r="W60" s="18"/>
      <c r="X60" s="10" t="str">
        <f t="shared" si="13"/>
        <v/>
      </c>
      <c r="Y60" s="21"/>
      <c r="Z60" s="1"/>
      <c r="AA60" s="1"/>
      <c r="AB60" s="1"/>
    </row>
    <row r="61" spans="1:28" ht="21.95" customHeight="1" x14ac:dyDescent="0.25">
      <c r="A61" s="22"/>
      <c r="B61" s="23"/>
      <c r="C61" s="23"/>
      <c r="D61" s="23"/>
      <c r="E61" s="22"/>
      <c r="F61" s="24"/>
      <c r="G61" s="24"/>
      <c r="H61" s="6" t="str">
        <f t="shared" si="7"/>
        <v/>
      </c>
      <c r="I61" s="23"/>
      <c r="J61" s="8" t="str">
        <f t="shared" si="8"/>
        <v/>
      </c>
      <c r="K61" s="23"/>
      <c r="L61" s="25"/>
      <c r="M61" s="25"/>
      <c r="N61" s="8" t="str">
        <f t="shared" ca="1" si="9"/>
        <v/>
      </c>
      <c r="O61" s="22"/>
      <c r="P61" s="25"/>
      <c r="Q61" s="24"/>
      <c r="R61" s="10" t="str">
        <f t="shared" si="10"/>
        <v/>
      </c>
      <c r="S61" s="8" t="str">
        <f t="shared" ca="1" si="11"/>
        <v/>
      </c>
      <c r="T61" s="25"/>
      <c r="U61" s="26"/>
      <c r="V61" s="12" t="str">
        <f t="shared" si="12"/>
        <v/>
      </c>
      <c r="W61" s="24"/>
      <c r="X61" s="10" t="str">
        <f t="shared" si="13"/>
        <v/>
      </c>
      <c r="Y61" s="27"/>
      <c r="Z61" s="1"/>
      <c r="AA61" s="1"/>
      <c r="AB61" s="1"/>
    </row>
    <row r="62" spans="1:28" ht="21.95" customHeight="1" x14ac:dyDescent="0.25">
      <c r="A62" s="16"/>
      <c r="B62" s="17"/>
      <c r="C62" s="17"/>
      <c r="D62" s="17"/>
      <c r="E62" s="16"/>
      <c r="F62" s="18"/>
      <c r="G62" s="18"/>
      <c r="H62" s="6" t="str">
        <f t="shared" si="7"/>
        <v/>
      </c>
      <c r="I62" s="17"/>
      <c r="J62" s="8" t="str">
        <f t="shared" si="8"/>
        <v/>
      </c>
      <c r="K62" s="17"/>
      <c r="L62" s="19"/>
      <c r="M62" s="19"/>
      <c r="N62" s="8" t="str">
        <f t="shared" ca="1" si="9"/>
        <v/>
      </c>
      <c r="O62" s="16"/>
      <c r="P62" s="19"/>
      <c r="Q62" s="18"/>
      <c r="R62" s="10" t="str">
        <f t="shared" si="10"/>
        <v/>
      </c>
      <c r="S62" s="8" t="str">
        <f t="shared" ca="1" si="11"/>
        <v/>
      </c>
      <c r="T62" s="19"/>
      <c r="U62" s="20"/>
      <c r="V62" s="12" t="str">
        <f t="shared" si="12"/>
        <v/>
      </c>
      <c r="W62" s="18"/>
      <c r="X62" s="10" t="str">
        <f t="shared" si="13"/>
        <v/>
      </c>
      <c r="Y62" s="21"/>
      <c r="Z62" s="1"/>
      <c r="AA62" s="1"/>
      <c r="AB62" s="1"/>
    </row>
    <row r="63" spans="1:28" ht="21.95" customHeight="1" x14ac:dyDescent="0.25">
      <c r="A63" s="22"/>
      <c r="B63" s="23"/>
      <c r="C63" s="23"/>
      <c r="D63" s="23"/>
      <c r="E63" s="22"/>
      <c r="F63" s="24"/>
      <c r="G63" s="24"/>
      <c r="H63" s="6" t="str">
        <f t="shared" si="7"/>
        <v/>
      </c>
      <c r="I63" s="23"/>
      <c r="J63" s="8" t="str">
        <f t="shared" si="8"/>
        <v/>
      </c>
      <c r="K63" s="23"/>
      <c r="L63" s="25"/>
      <c r="M63" s="25"/>
      <c r="N63" s="8" t="str">
        <f t="shared" ca="1" si="9"/>
        <v/>
      </c>
      <c r="O63" s="22"/>
      <c r="P63" s="25"/>
      <c r="Q63" s="24"/>
      <c r="R63" s="10" t="str">
        <f t="shared" si="10"/>
        <v/>
      </c>
      <c r="S63" s="8" t="str">
        <f t="shared" ca="1" si="11"/>
        <v/>
      </c>
      <c r="T63" s="25"/>
      <c r="U63" s="26"/>
      <c r="V63" s="12" t="str">
        <f t="shared" si="12"/>
        <v/>
      </c>
      <c r="W63" s="24"/>
      <c r="X63" s="10" t="str">
        <f t="shared" si="13"/>
        <v/>
      </c>
      <c r="Y63" s="27"/>
      <c r="Z63" s="1"/>
      <c r="AA63" s="1"/>
      <c r="AB63" s="1"/>
    </row>
    <row r="64" spans="1:28" ht="21.95" customHeight="1" x14ac:dyDescent="0.25">
      <c r="A64" s="16"/>
      <c r="B64" s="17"/>
      <c r="C64" s="17"/>
      <c r="D64" s="17"/>
      <c r="E64" s="16"/>
      <c r="F64" s="18"/>
      <c r="G64" s="18"/>
      <c r="H64" s="6" t="str">
        <f t="shared" si="7"/>
        <v/>
      </c>
      <c r="I64" s="17"/>
      <c r="J64" s="8" t="str">
        <f t="shared" si="8"/>
        <v/>
      </c>
      <c r="K64" s="17"/>
      <c r="L64" s="19"/>
      <c r="M64" s="19"/>
      <c r="N64" s="8" t="str">
        <f t="shared" ca="1" si="9"/>
        <v/>
      </c>
      <c r="O64" s="16"/>
      <c r="P64" s="19"/>
      <c r="Q64" s="18"/>
      <c r="R64" s="10" t="str">
        <f t="shared" si="10"/>
        <v/>
      </c>
      <c r="S64" s="8" t="str">
        <f t="shared" ca="1" si="11"/>
        <v/>
      </c>
      <c r="T64" s="19"/>
      <c r="U64" s="20"/>
      <c r="V64" s="12" t="str">
        <f t="shared" si="12"/>
        <v/>
      </c>
      <c r="W64" s="18"/>
      <c r="X64" s="10" t="str">
        <f t="shared" si="13"/>
        <v/>
      </c>
      <c r="Y64" s="21"/>
      <c r="Z64" s="1"/>
      <c r="AA64" s="1"/>
      <c r="AB64" s="1"/>
    </row>
    <row r="65" spans="1:28" ht="21.95" customHeight="1" x14ac:dyDescent="0.25">
      <c r="A65" s="22"/>
      <c r="B65" s="23"/>
      <c r="C65" s="23"/>
      <c r="D65" s="23"/>
      <c r="E65" s="22"/>
      <c r="F65" s="24"/>
      <c r="G65" s="24"/>
      <c r="H65" s="6" t="str">
        <f t="shared" si="7"/>
        <v/>
      </c>
      <c r="I65" s="23"/>
      <c r="J65" s="8" t="str">
        <f t="shared" si="8"/>
        <v/>
      </c>
      <c r="K65" s="23"/>
      <c r="L65" s="25"/>
      <c r="M65" s="25"/>
      <c r="N65" s="8" t="str">
        <f t="shared" ca="1" si="9"/>
        <v/>
      </c>
      <c r="O65" s="22"/>
      <c r="P65" s="25"/>
      <c r="Q65" s="24"/>
      <c r="R65" s="10" t="str">
        <f t="shared" si="10"/>
        <v/>
      </c>
      <c r="S65" s="8" t="str">
        <f t="shared" ca="1" si="11"/>
        <v/>
      </c>
      <c r="T65" s="25"/>
      <c r="U65" s="26"/>
      <c r="V65" s="12" t="str">
        <f t="shared" si="12"/>
        <v/>
      </c>
      <c r="W65" s="24"/>
      <c r="X65" s="10" t="str">
        <f t="shared" si="13"/>
        <v/>
      </c>
      <c r="Y65" s="27"/>
      <c r="Z65" s="1"/>
      <c r="AA65" s="1"/>
      <c r="AB65" s="1"/>
    </row>
    <row r="66" spans="1:28" ht="21.95" customHeight="1" x14ac:dyDescent="0.25">
      <c r="A66" s="16"/>
      <c r="B66" s="17"/>
      <c r="C66" s="17"/>
      <c r="D66" s="17"/>
      <c r="E66" s="16"/>
      <c r="F66" s="18"/>
      <c r="G66" s="18"/>
      <c r="H66" s="6" t="str">
        <f t="shared" si="7"/>
        <v/>
      </c>
      <c r="I66" s="17"/>
      <c r="J66" s="8" t="str">
        <f t="shared" si="8"/>
        <v/>
      </c>
      <c r="K66" s="17"/>
      <c r="L66" s="19"/>
      <c r="M66" s="19"/>
      <c r="N66" s="8" t="str">
        <f t="shared" ca="1" si="9"/>
        <v/>
      </c>
      <c r="O66" s="16"/>
      <c r="P66" s="19"/>
      <c r="Q66" s="18"/>
      <c r="R66" s="10" t="str">
        <f t="shared" si="10"/>
        <v/>
      </c>
      <c r="S66" s="8" t="str">
        <f t="shared" ca="1" si="11"/>
        <v/>
      </c>
      <c r="T66" s="19"/>
      <c r="U66" s="20"/>
      <c r="V66" s="12" t="str">
        <f t="shared" si="12"/>
        <v/>
      </c>
      <c r="W66" s="18"/>
      <c r="X66" s="10" t="str">
        <f t="shared" si="13"/>
        <v/>
      </c>
      <c r="Y66" s="21"/>
      <c r="Z66" s="1"/>
      <c r="AA66" s="1"/>
      <c r="AB66" s="1"/>
    </row>
    <row r="67" spans="1:28" ht="21.95" customHeight="1" x14ac:dyDescent="0.25">
      <c r="A67" s="22"/>
      <c r="B67" s="23"/>
      <c r="C67" s="23"/>
      <c r="D67" s="23"/>
      <c r="E67" s="22"/>
      <c r="F67" s="24"/>
      <c r="G67" s="24"/>
      <c r="H67" s="6" t="str">
        <f t="shared" si="7"/>
        <v/>
      </c>
      <c r="I67" s="23"/>
      <c r="J67" s="8" t="str">
        <f t="shared" si="8"/>
        <v/>
      </c>
      <c r="K67" s="23"/>
      <c r="L67" s="25"/>
      <c r="M67" s="25"/>
      <c r="N67" s="8" t="str">
        <f t="shared" ca="1" si="9"/>
        <v/>
      </c>
      <c r="O67" s="22"/>
      <c r="P67" s="25"/>
      <c r="Q67" s="24"/>
      <c r="R67" s="10" t="str">
        <f t="shared" si="10"/>
        <v/>
      </c>
      <c r="S67" s="8" t="str">
        <f t="shared" ca="1" si="11"/>
        <v/>
      </c>
      <c r="T67" s="25"/>
      <c r="U67" s="26"/>
      <c r="V67" s="12" t="str">
        <f t="shared" si="12"/>
        <v/>
      </c>
      <c r="W67" s="24"/>
      <c r="X67" s="10" t="str">
        <f t="shared" si="13"/>
        <v/>
      </c>
      <c r="Y67" s="27"/>
      <c r="Z67" s="1"/>
      <c r="AA67" s="1"/>
      <c r="AB67" s="1"/>
    </row>
    <row r="68" spans="1:28" ht="21.95" customHeight="1" x14ac:dyDescent="0.25">
      <c r="A68" s="16"/>
      <c r="B68" s="17"/>
      <c r="C68" s="17"/>
      <c r="D68" s="17"/>
      <c r="E68" s="16"/>
      <c r="F68" s="18"/>
      <c r="G68" s="18"/>
      <c r="H68" s="6" t="str">
        <f t="shared" si="7"/>
        <v/>
      </c>
      <c r="I68" s="17"/>
      <c r="J68" s="8" t="str">
        <f t="shared" si="8"/>
        <v/>
      </c>
      <c r="K68" s="17"/>
      <c r="L68" s="19"/>
      <c r="M68" s="19"/>
      <c r="N68" s="8" t="str">
        <f t="shared" ca="1" si="9"/>
        <v/>
      </c>
      <c r="O68" s="16"/>
      <c r="P68" s="19"/>
      <c r="Q68" s="18"/>
      <c r="R68" s="10" t="str">
        <f t="shared" si="10"/>
        <v/>
      </c>
      <c r="S68" s="8" t="str">
        <f t="shared" ca="1" si="11"/>
        <v/>
      </c>
      <c r="T68" s="19"/>
      <c r="U68" s="20"/>
      <c r="V68" s="12" t="str">
        <f t="shared" si="12"/>
        <v/>
      </c>
      <c r="W68" s="18"/>
      <c r="X68" s="10" t="str">
        <f t="shared" si="13"/>
        <v/>
      </c>
      <c r="Y68" s="21"/>
      <c r="Z68" s="1"/>
      <c r="AA68" s="1"/>
      <c r="AB68" s="1"/>
    </row>
    <row r="69" spans="1:28" ht="21.95" customHeight="1" x14ac:dyDescent="0.25">
      <c r="A69" s="22"/>
      <c r="B69" s="23"/>
      <c r="C69" s="23"/>
      <c r="D69" s="23"/>
      <c r="E69" s="22"/>
      <c r="F69" s="24"/>
      <c r="G69" s="24"/>
      <c r="H69" s="6" t="str">
        <f t="shared" si="7"/>
        <v/>
      </c>
      <c r="I69" s="23"/>
      <c r="J69" s="8" t="str">
        <f t="shared" si="8"/>
        <v/>
      </c>
      <c r="K69" s="23"/>
      <c r="L69" s="25"/>
      <c r="M69" s="25"/>
      <c r="N69" s="8" t="str">
        <f t="shared" ca="1" si="9"/>
        <v/>
      </c>
      <c r="O69" s="22"/>
      <c r="P69" s="25"/>
      <c r="Q69" s="24"/>
      <c r="R69" s="10" t="str">
        <f t="shared" si="10"/>
        <v/>
      </c>
      <c r="S69" s="8" t="str">
        <f t="shared" ca="1" si="11"/>
        <v/>
      </c>
      <c r="T69" s="25"/>
      <c r="U69" s="26"/>
      <c r="V69" s="12" t="str">
        <f t="shared" si="12"/>
        <v/>
      </c>
      <c r="W69" s="24"/>
      <c r="X69" s="10" t="str">
        <f t="shared" si="13"/>
        <v/>
      </c>
      <c r="Y69" s="27"/>
      <c r="Z69" s="1"/>
      <c r="AA69" s="1"/>
      <c r="AB69" s="1"/>
    </row>
    <row r="70" spans="1:28" ht="21.95" customHeight="1" x14ac:dyDescent="0.25">
      <c r="A70" s="16"/>
      <c r="B70" s="17"/>
      <c r="C70" s="17"/>
      <c r="D70" s="17"/>
      <c r="E70" s="16"/>
      <c r="F70" s="18"/>
      <c r="G70" s="18"/>
      <c r="H70" s="6" t="str">
        <f t="shared" si="7"/>
        <v/>
      </c>
      <c r="I70" s="17"/>
      <c r="J70" s="8" t="str">
        <f t="shared" si="8"/>
        <v/>
      </c>
      <c r="K70" s="17"/>
      <c r="L70" s="19"/>
      <c r="M70" s="19"/>
      <c r="N70" s="8" t="str">
        <f t="shared" ca="1" si="9"/>
        <v/>
      </c>
      <c r="O70" s="16"/>
      <c r="P70" s="19"/>
      <c r="Q70" s="18"/>
      <c r="R70" s="10" t="str">
        <f t="shared" si="10"/>
        <v/>
      </c>
      <c r="S70" s="8" t="str">
        <f t="shared" ca="1" si="11"/>
        <v/>
      </c>
      <c r="T70" s="19"/>
      <c r="U70" s="20"/>
      <c r="V70" s="12" t="str">
        <f t="shared" si="12"/>
        <v/>
      </c>
      <c r="W70" s="18"/>
      <c r="X70" s="10" t="str">
        <f t="shared" si="13"/>
        <v/>
      </c>
      <c r="Y70" s="21"/>
      <c r="Z70" s="1"/>
      <c r="AA70" s="1"/>
      <c r="AB70" s="1"/>
    </row>
    <row r="71" spans="1:28" ht="21.95" customHeight="1" x14ac:dyDescent="0.25">
      <c r="A71" s="22"/>
      <c r="B71" s="23"/>
      <c r="C71" s="23"/>
      <c r="D71" s="23"/>
      <c r="E71" s="22"/>
      <c r="F71" s="24"/>
      <c r="G71" s="24"/>
      <c r="H71" s="6" t="str">
        <f t="shared" si="7"/>
        <v/>
      </c>
      <c r="I71" s="23"/>
      <c r="J71" s="8" t="str">
        <f t="shared" si="8"/>
        <v/>
      </c>
      <c r="K71" s="23"/>
      <c r="L71" s="25"/>
      <c r="M71" s="25"/>
      <c r="N71" s="8" t="str">
        <f t="shared" ca="1" si="9"/>
        <v/>
      </c>
      <c r="O71" s="22"/>
      <c r="P71" s="25"/>
      <c r="Q71" s="24"/>
      <c r="R71" s="10" t="str">
        <f t="shared" si="10"/>
        <v/>
      </c>
      <c r="S71" s="8" t="str">
        <f t="shared" ca="1" si="11"/>
        <v/>
      </c>
      <c r="T71" s="25"/>
      <c r="U71" s="26"/>
      <c r="V71" s="12" t="str">
        <f t="shared" si="12"/>
        <v/>
      </c>
      <c r="W71" s="24"/>
      <c r="X71" s="10" t="str">
        <f t="shared" si="13"/>
        <v/>
      </c>
      <c r="Y71" s="27"/>
      <c r="Z71" s="1"/>
      <c r="AA71" s="1"/>
      <c r="AB71" s="1"/>
    </row>
    <row r="72" spans="1:28" ht="21.95" customHeight="1" x14ac:dyDescent="0.25">
      <c r="A72" s="16"/>
      <c r="B72" s="17"/>
      <c r="C72" s="17"/>
      <c r="D72" s="17"/>
      <c r="E72" s="16"/>
      <c r="F72" s="18"/>
      <c r="G72" s="18"/>
      <c r="H72" s="6" t="str">
        <f t="shared" si="7"/>
        <v/>
      </c>
      <c r="I72" s="17"/>
      <c r="J72" s="8" t="str">
        <f t="shared" si="8"/>
        <v/>
      </c>
      <c r="K72" s="17"/>
      <c r="L72" s="19"/>
      <c r="M72" s="19"/>
      <c r="N72" s="8" t="str">
        <f t="shared" ca="1" si="9"/>
        <v/>
      </c>
      <c r="O72" s="16"/>
      <c r="P72" s="19"/>
      <c r="Q72" s="18"/>
      <c r="R72" s="10" t="str">
        <f t="shared" si="10"/>
        <v/>
      </c>
      <c r="S72" s="8" t="str">
        <f t="shared" ca="1" si="11"/>
        <v/>
      </c>
      <c r="T72" s="19"/>
      <c r="U72" s="20"/>
      <c r="V72" s="12" t="str">
        <f t="shared" si="12"/>
        <v/>
      </c>
      <c r="W72" s="18"/>
      <c r="X72" s="10" t="str">
        <f t="shared" si="13"/>
        <v/>
      </c>
      <c r="Y72" s="21"/>
      <c r="Z72" s="1"/>
      <c r="AA72" s="1"/>
      <c r="AB72" s="1"/>
    </row>
    <row r="73" spans="1:28" ht="21.95" customHeight="1" x14ac:dyDescent="0.25">
      <c r="A73" s="22"/>
      <c r="B73" s="23"/>
      <c r="C73" s="23"/>
      <c r="D73" s="23"/>
      <c r="E73" s="22"/>
      <c r="F73" s="24"/>
      <c r="G73" s="24"/>
      <c r="H73" s="6" t="str">
        <f t="shared" si="7"/>
        <v/>
      </c>
      <c r="I73" s="23"/>
      <c r="J73" s="8" t="str">
        <f t="shared" si="8"/>
        <v/>
      </c>
      <c r="K73" s="23"/>
      <c r="L73" s="25"/>
      <c r="M73" s="25"/>
      <c r="N73" s="8" t="str">
        <f t="shared" ca="1" si="9"/>
        <v/>
      </c>
      <c r="O73" s="22"/>
      <c r="P73" s="25"/>
      <c r="Q73" s="24"/>
      <c r="R73" s="10" t="str">
        <f t="shared" si="10"/>
        <v/>
      </c>
      <c r="S73" s="8" t="str">
        <f t="shared" ca="1" si="11"/>
        <v/>
      </c>
      <c r="T73" s="25"/>
      <c r="U73" s="26"/>
      <c r="V73" s="12" t="str">
        <f t="shared" si="12"/>
        <v/>
      </c>
      <c r="W73" s="24"/>
      <c r="X73" s="10" t="str">
        <f t="shared" si="13"/>
        <v/>
      </c>
      <c r="Y73" s="27"/>
      <c r="Z73" s="1"/>
      <c r="AA73" s="1"/>
      <c r="AB73" s="1"/>
    </row>
    <row r="74" spans="1:28" ht="21.95" customHeight="1" x14ac:dyDescent="0.25">
      <c r="A74" s="16"/>
      <c r="B74" s="17"/>
      <c r="C74" s="17"/>
      <c r="D74" s="17"/>
      <c r="E74" s="16"/>
      <c r="F74" s="18"/>
      <c r="G74" s="18"/>
      <c r="H74" s="6" t="str">
        <f t="shared" si="7"/>
        <v/>
      </c>
      <c r="I74" s="17"/>
      <c r="J74" s="8" t="str">
        <f t="shared" si="8"/>
        <v/>
      </c>
      <c r="K74" s="17"/>
      <c r="L74" s="19"/>
      <c r="M74" s="19"/>
      <c r="N74" s="8" t="str">
        <f t="shared" ca="1" si="9"/>
        <v/>
      </c>
      <c r="O74" s="16"/>
      <c r="P74" s="19"/>
      <c r="Q74" s="18"/>
      <c r="R74" s="10" t="str">
        <f t="shared" si="10"/>
        <v/>
      </c>
      <c r="S74" s="8" t="str">
        <f t="shared" ca="1" si="11"/>
        <v/>
      </c>
      <c r="T74" s="19"/>
      <c r="U74" s="20"/>
      <c r="V74" s="12" t="str">
        <f t="shared" si="12"/>
        <v/>
      </c>
      <c r="W74" s="18"/>
      <c r="X74" s="10" t="str">
        <f t="shared" si="13"/>
        <v/>
      </c>
      <c r="Y74" s="21"/>
      <c r="Z74" s="1"/>
      <c r="AA74" s="1"/>
      <c r="AB74" s="1"/>
    </row>
    <row r="75" spans="1:28" ht="21.95" customHeight="1" x14ac:dyDescent="0.25">
      <c r="A75" s="22"/>
      <c r="B75" s="23"/>
      <c r="C75" s="23"/>
      <c r="D75" s="23"/>
      <c r="E75" s="22"/>
      <c r="F75" s="24"/>
      <c r="G75" s="24"/>
      <c r="H75" s="6" t="str">
        <f t="shared" si="7"/>
        <v/>
      </c>
      <c r="I75" s="23"/>
      <c r="J75" s="8" t="str">
        <f t="shared" si="8"/>
        <v/>
      </c>
      <c r="K75" s="23"/>
      <c r="L75" s="25"/>
      <c r="M75" s="25"/>
      <c r="N75" s="8" t="str">
        <f t="shared" ca="1" si="9"/>
        <v/>
      </c>
      <c r="O75" s="22"/>
      <c r="P75" s="25"/>
      <c r="Q75" s="24"/>
      <c r="R75" s="10" t="str">
        <f t="shared" si="10"/>
        <v/>
      </c>
      <c r="S75" s="8" t="str">
        <f t="shared" ca="1" si="11"/>
        <v/>
      </c>
      <c r="T75" s="25"/>
      <c r="U75" s="26"/>
      <c r="V75" s="12" t="str">
        <f t="shared" si="12"/>
        <v/>
      </c>
      <c r="W75" s="24"/>
      <c r="X75" s="10" t="str">
        <f t="shared" si="13"/>
        <v/>
      </c>
      <c r="Y75" s="27"/>
      <c r="Z75" s="1"/>
      <c r="AA75" s="1"/>
      <c r="AB75" s="1"/>
    </row>
    <row r="76" spans="1:28" ht="21.95" customHeight="1" x14ac:dyDescent="0.25">
      <c r="A76" s="16"/>
      <c r="B76" s="17"/>
      <c r="C76" s="17"/>
      <c r="D76" s="17"/>
      <c r="E76" s="16"/>
      <c r="F76" s="18"/>
      <c r="G76" s="18"/>
      <c r="H76" s="6" t="str">
        <f t="shared" ref="H76:H107" si="14">IF(B76="","",IF(OR(O76="Reparatur nötig",O76="Ausgemustert"),0,MAX(0,F76-G76)))</f>
        <v/>
      </c>
      <c r="I76" s="17"/>
      <c r="J76" s="8" t="str">
        <f t="shared" ref="J76:J111" si="15">IF(B76="","",IF(O76="Ausgemustert","Ausgemustert",IF(O76="Reparatur nötig","Nicht einsatzbereit",IF(H76=0,"Nicht verfügbar",IF(G76&gt;0,"Teilweise verliehen","Verfügbar")))))</f>
        <v/>
      </c>
      <c r="K76" s="17"/>
      <c r="L76" s="19"/>
      <c r="M76" s="19"/>
      <c r="N76" s="8" t="str">
        <f t="shared" ref="N76:N107" ca="1" si="16">IF(B76="","",IF(G76=0,"–",IF(M76="","Rückgabedatum fehlt",IF(M76&lt;TODAY(),"Überfällig",IF(M76=TODAY(),"Heute fällig","Ausgeliehen")))))</f>
        <v/>
      </c>
      <c r="O76" s="16"/>
      <c r="P76" s="19"/>
      <c r="Q76" s="18"/>
      <c r="R76" s="10" t="str">
        <f t="shared" ref="R76:R107" si="17">IF(OR(P76="",Q76=""),"",EDATE(P76,Q76))</f>
        <v/>
      </c>
      <c r="S76" s="8" t="str">
        <f t="shared" ref="S76:S107" ca="1" si="18">IF(B76="","",IF(R76="","Nicht geplant",IF(R76&lt;TODAY(),"Überfällig",IF(R76&lt;=TODAY()+30,"In 30 Tagen fällig","Geplant"))))</f>
        <v/>
      </c>
      <c r="T76" s="19"/>
      <c r="U76" s="20"/>
      <c r="V76" s="12" t="str">
        <f t="shared" ref="V76:V107" si="19">IF(OR(F76="",U76=""),"",F76*U76)</f>
        <v/>
      </c>
      <c r="W76" s="18"/>
      <c r="X76" s="10" t="str">
        <f t="shared" ref="X76:X107" si="20">IF(OR(T76="",W76=""),"",EDATE(T76,W76))</f>
        <v/>
      </c>
      <c r="Y76" s="21"/>
      <c r="Z76" s="1"/>
      <c r="AA76" s="1"/>
      <c r="AB76" s="1"/>
    </row>
    <row r="77" spans="1:28" ht="21.95" customHeight="1" x14ac:dyDescent="0.25">
      <c r="A77" s="22"/>
      <c r="B77" s="23"/>
      <c r="C77" s="23"/>
      <c r="D77" s="23"/>
      <c r="E77" s="22"/>
      <c r="F77" s="24"/>
      <c r="G77" s="24"/>
      <c r="H77" s="6" t="str">
        <f t="shared" si="14"/>
        <v/>
      </c>
      <c r="I77" s="23"/>
      <c r="J77" s="8" t="str">
        <f t="shared" si="15"/>
        <v/>
      </c>
      <c r="K77" s="23"/>
      <c r="L77" s="25"/>
      <c r="M77" s="25"/>
      <c r="N77" s="8" t="str">
        <f t="shared" ca="1" si="16"/>
        <v/>
      </c>
      <c r="O77" s="22"/>
      <c r="P77" s="25"/>
      <c r="Q77" s="24"/>
      <c r="R77" s="10" t="str">
        <f t="shared" si="17"/>
        <v/>
      </c>
      <c r="S77" s="8" t="str">
        <f t="shared" ca="1" si="18"/>
        <v/>
      </c>
      <c r="T77" s="25"/>
      <c r="U77" s="26"/>
      <c r="V77" s="12" t="str">
        <f t="shared" si="19"/>
        <v/>
      </c>
      <c r="W77" s="24"/>
      <c r="X77" s="10" t="str">
        <f t="shared" si="20"/>
        <v/>
      </c>
      <c r="Y77" s="27"/>
      <c r="Z77" s="1"/>
      <c r="AA77" s="1"/>
      <c r="AB77" s="1"/>
    </row>
    <row r="78" spans="1:28" ht="21.95" customHeight="1" x14ac:dyDescent="0.25">
      <c r="A78" s="16"/>
      <c r="B78" s="17"/>
      <c r="C78" s="17"/>
      <c r="D78" s="17"/>
      <c r="E78" s="16"/>
      <c r="F78" s="18"/>
      <c r="G78" s="18"/>
      <c r="H78" s="6" t="str">
        <f t="shared" si="14"/>
        <v/>
      </c>
      <c r="I78" s="17"/>
      <c r="J78" s="8" t="str">
        <f t="shared" si="15"/>
        <v/>
      </c>
      <c r="K78" s="17"/>
      <c r="L78" s="19"/>
      <c r="M78" s="19"/>
      <c r="N78" s="8" t="str">
        <f t="shared" ca="1" si="16"/>
        <v/>
      </c>
      <c r="O78" s="16"/>
      <c r="P78" s="19"/>
      <c r="Q78" s="18"/>
      <c r="R78" s="10" t="str">
        <f t="shared" si="17"/>
        <v/>
      </c>
      <c r="S78" s="8" t="str">
        <f t="shared" ca="1" si="18"/>
        <v/>
      </c>
      <c r="T78" s="19"/>
      <c r="U78" s="20"/>
      <c r="V78" s="12" t="str">
        <f t="shared" si="19"/>
        <v/>
      </c>
      <c r="W78" s="18"/>
      <c r="X78" s="10" t="str">
        <f t="shared" si="20"/>
        <v/>
      </c>
      <c r="Y78" s="21"/>
      <c r="Z78" s="1"/>
      <c r="AA78" s="1"/>
      <c r="AB78" s="1"/>
    </row>
    <row r="79" spans="1:28" ht="21.95" customHeight="1" x14ac:dyDescent="0.25">
      <c r="A79" s="22"/>
      <c r="B79" s="23"/>
      <c r="C79" s="23"/>
      <c r="D79" s="23"/>
      <c r="E79" s="22"/>
      <c r="F79" s="24"/>
      <c r="G79" s="24"/>
      <c r="H79" s="6" t="str">
        <f t="shared" si="14"/>
        <v/>
      </c>
      <c r="I79" s="23"/>
      <c r="J79" s="8" t="str">
        <f t="shared" si="15"/>
        <v/>
      </c>
      <c r="K79" s="23"/>
      <c r="L79" s="25"/>
      <c r="M79" s="25"/>
      <c r="N79" s="8" t="str">
        <f t="shared" ca="1" si="16"/>
        <v/>
      </c>
      <c r="O79" s="22"/>
      <c r="P79" s="25"/>
      <c r="Q79" s="24"/>
      <c r="R79" s="10" t="str">
        <f t="shared" si="17"/>
        <v/>
      </c>
      <c r="S79" s="8" t="str">
        <f t="shared" ca="1" si="18"/>
        <v/>
      </c>
      <c r="T79" s="25"/>
      <c r="U79" s="26"/>
      <c r="V79" s="12" t="str">
        <f t="shared" si="19"/>
        <v/>
      </c>
      <c r="W79" s="24"/>
      <c r="X79" s="10" t="str">
        <f t="shared" si="20"/>
        <v/>
      </c>
      <c r="Y79" s="27"/>
      <c r="Z79" s="1"/>
      <c r="AA79" s="1"/>
      <c r="AB79" s="1"/>
    </row>
    <row r="80" spans="1:28" ht="21.95" customHeight="1" x14ac:dyDescent="0.25">
      <c r="A80" s="16"/>
      <c r="B80" s="17"/>
      <c r="C80" s="17"/>
      <c r="D80" s="17"/>
      <c r="E80" s="16"/>
      <c r="F80" s="18"/>
      <c r="G80" s="18"/>
      <c r="H80" s="6" t="str">
        <f t="shared" si="14"/>
        <v/>
      </c>
      <c r="I80" s="17"/>
      <c r="J80" s="8" t="str">
        <f t="shared" si="15"/>
        <v/>
      </c>
      <c r="K80" s="17"/>
      <c r="L80" s="19"/>
      <c r="M80" s="19"/>
      <c r="N80" s="8" t="str">
        <f t="shared" ca="1" si="16"/>
        <v/>
      </c>
      <c r="O80" s="16"/>
      <c r="P80" s="19"/>
      <c r="Q80" s="18"/>
      <c r="R80" s="10" t="str">
        <f t="shared" si="17"/>
        <v/>
      </c>
      <c r="S80" s="8" t="str">
        <f t="shared" ca="1" si="18"/>
        <v/>
      </c>
      <c r="T80" s="19"/>
      <c r="U80" s="20"/>
      <c r="V80" s="12" t="str">
        <f t="shared" si="19"/>
        <v/>
      </c>
      <c r="W80" s="18"/>
      <c r="X80" s="10" t="str">
        <f t="shared" si="20"/>
        <v/>
      </c>
      <c r="Y80" s="21"/>
      <c r="Z80" s="1"/>
      <c r="AA80" s="1"/>
      <c r="AB80" s="1"/>
    </row>
    <row r="81" spans="1:28" ht="21.95" customHeight="1" x14ac:dyDescent="0.25">
      <c r="A81" s="22"/>
      <c r="B81" s="23"/>
      <c r="C81" s="23"/>
      <c r="D81" s="23"/>
      <c r="E81" s="22"/>
      <c r="F81" s="24"/>
      <c r="G81" s="24"/>
      <c r="H81" s="6" t="str">
        <f t="shared" si="14"/>
        <v/>
      </c>
      <c r="I81" s="23"/>
      <c r="J81" s="8" t="str">
        <f t="shared" si="15"/>
        <v/>
      </c>
      <c r="K81" s="23"/>
      <c r="L81" s="25"/>
      <c r="M81" s="25"/>
      <c r="N81" s="8" t="str">
        <f t="shared" ca="1" si="16"/>
        <v/>
      </c>
      <c r="O81" s="22"/>
      <c r="P81" s="25"/>
      <c r="Q81" s="24"/>
      <c r="R81" s="10" t="str">
        <f t="shared" si="17"/>
        <v/>
      </c>
      <c r="S81" s="8" t="str">
        <f t="shared" ca="1" si="18"/>
        <v/>
      </c>
      <c r="T81" s="25"/>
      <c r="U81" s="26"/>
      <c r="V81" s="12" t="str">
        <f t="shared" si="19"/>
        <v/>
      </c>
      <c r="W81" s="24"/>
      <c r="X81" s="10" t="str">
        <f t="shared" si="20"/>
        <v/>
      </c>
      <c r="Y81" s="27"/>
      <c r="Z81" s="1"/>
      <c r="AA81" s="1"/>
      <c r="AB81" s="1"/>
    </row>
    <row r="82" spans="1:28" ht="21.95" customHeight="1" x14ac:dyDescent="0.25">
      <c r="A82" s="16"/>
      <c r="B82" s="17"/>
      <c r="C82" s="17"/>
      <c r="D82" s="17"/>
      <c r="E82" s="16"/>
      <c r="F82" s="18"/>
      <c r="G82" s="18"/>
      <c r="H82" s="6" t="str">
        <f t="shared" si="14"/>
        <v/>
      </c>
      <c r="I82" s="17"/>
      <c r="J82" s="8" t="str">
        <f t="shared" si="15"/>
        <v/>
      </c>
      <c r="K82" s="17"/>
      <c r="L82" s="19"/>
      <c r="M82" s="19"/>
      <c r="N82" s="8" t="str">
        <f t="shared" ca="1" si="16"/>
        <v/>
      </c>
      <c r="O82" s="16"/>
      <c r="P82" s="19"/>
      <c r="Q82" s="18"/>
      <c r="R82" s="10" t="str">
        <f t="shared" si="17"/>
        <v/>
      </c>
      <c r="S82" s="8" t="str">
        <f t="shared" ca="1" si="18"/>
        <v/>
      </c>
      <c r="T82" s="19"/>
      <c r="U82" s="20"/>
      <c r="V82" s="12" t="str">
        <f t="shared" si="19"/>
        <v/>
      </c>
      <c r="W82" s="18"/>
      <c r="X82" s="10" t="str">
        <f t="shared" si="20"/>
        <v/>
      </c>
      <c r="Y82" s="21"/>
      <c r="Z82" s="1"/>
      <c r="AA82" s="1"/>
      <c r="AB82" s="1"/>
    </row>
    <row r="83" spans="1:28" ht="21.95" customHeight="1" x14ac:dyDescent="0.25">
      <c r="A83" s="22"/>
      <c r="B83" s="23"/>
      <c r="C83" s="23"/>
      <c r="D83" s="23"/>
      <c r="E83" s="22"/>
      <c r="F83" s="24"/>
      <c r="G83" s="24"/>
      <c r="H83" s="6" t="str">
        <f t="shared" si="14"/>
        <v/>
      </c>
      <c r="I83" s="23"/>
      <c r="J83" s="8" t="str">
        <f t="shared" si="15"/>
        <v/>
      </c>
      <c r="K83" s="23"/>
      <c r="L83" s="25"/>
      <c r="M83" s="25"/>
      <c r="N83" s="8" t="str">
        <f t="shared" ca="1" si="16"/>
        <v/>
      </c>
      <c r="O83" s="22"/>
      <c r="P83" s="25"/>
      <c r="Q83" s="24"/>
      <c r="R83" s="10" t="str">
        <f t="shared" si="17"/>
        <v/>
      </c>
      <c r="S83" s="8" t="str">
        <f t="shared" ca="1" si="18"/>
        <v/>
      </c>
      <c r="T83" s="25"/>
      <c r="U83" s="26"/>
      <c r="V83" s="12" t="str">
        <f t="shared" si="19"/>
        <v/>
      </c>
      <c r="W83" s="24"/>
      <c r="X83" s="10" t="str">
        <f t="shared" si="20"/>
        <v/>
      </c>
      <c r="Y83" s="27"/>
      <c r="Z83" s="1"/>
      <c r="AA83" s="1"/>
      <c r="AB83" s="1"/>
    </row>
    <row r="84" spans="1:28" ht="21.95" customHeight="1" x14ac:dyDescent="0.25">
      <c r="A84" s="16"/>
      <c r="B84" s="17"/>
      <c r="C84" s="17"/>
      <c r="D84" s="17"/>
      <c r="E84" s="16"/>
      <c r="F84" s="18"/>
      <c r="G84" s="18"/>
      <c r="H84" s="6" t="str">
        <f t="shared" si="14"/>
        <v/>
      </c>
      <c r="I84" s="17"/>
      <c r="J84" s="8" t="str">
        <f t="shared" si="15"/>
        <v/>
      </c>
      <c r="K84" s="17"/>
      <c r="L84" s="19"/>
      <c r="M84" s="19"/>
      <c r="N84" s="8" t="str">
        <f t="shared" ca="1" si="16"/>
        <v/>
      </c>
      <c r="O84" s="16"/>
      <c r="P84" s="19"/>
      <c r="Q84" s="18"/>
      <c r="R84" s="10" t="str">
        <f t="shared" si="17"/>
        <v/>
      </c>
      <c r="S84" s="8" t="str">
        <f t="shared" ca="1" si="18"/>
        <v/>
      </c>
      <c r="T84" s="19"/>
      <c r="U84" s="20"/>
      <c r="V84" s="12" t="str">
        <f t="shared" si="19"/>
        <v/>
      </c>
      <c r="W84" s="18"/>
      <c r="X84" s="10" t="str">
        <f t="shared" si="20"/>
        <v/>
      </c>
      <c r="Y84" s="21"/>
      <c r="Z84" s="1"/>
      <c r="AA84" s="1"/>
      <c r="AB84" s="1"/>
    </row>
    <row r="85" spans="1:28" ht="21.95" customHeight="1" x14ac:dyDescent="0.25">
      <c r="A85" s="22"/>
      <c r="B85" s="23"/>
      <c r="C85" s="23"/>
      <c r="D85" s="23"/>
      <c r="E85" s="22"/>
      <c r="F85" s="24"/>
      <c r="G85" s="24"/>
      <c r="H85" s="6" t="str">
        <f t="shared" si="14"/>
        <v/>
      </c>
      <c r="I85" s="23"/>
      <c r="J85" s="8" t="str">
        <f t="shared" si="15"/>
        <v/>
      </c>
      <c r="K85" s="23"/>
      <c r="L85" s="25"/>
      <c r="M85" s="25"/>
      <c r="N85" s="8" t="str">
        <f t="shared" ca="1" si="16"/>
        <v/>
      </c>
      <c r="O85" s="22"/>
      <c r="P85" s="25"/>
      <c r="Q85" s="24"/>
      <c r="R85" s="10" t="str">
        <f t="shared" si="17"/>
        <v/>
      </c>
      <c r="S85" s="8" t="str">
        <f t="shared" ca="1" si="18"/>
        <v/>
      </c>
      <c r="T85" s="25"/>
      <c r="U85" s="26"/>
      <c r="V85" s="12" t="str">
        <f t="shared" si="19"/>
        <v/>
      </c>
      <c r="W85" s="24"/>
      <c r="X85" s="10" t="str">
        <f t="shared" si="20"/>
        <v/>
      </c>
      <c r="Y85" s="27"/>
      <c r="Z85" s="1"/>
      <c r="AA85" s="1"/>
      <c r="AB85" s="1"/>
    </row>
    <row r="86" spans="1:28" ht="21.95" customHeight="1" x14ac:dyDescent="0.25">
      <c r="A86" s="16"/>
      <c r="B86" s="17"/>
      <c r="C86" s="17"/>
      <c r="D86" s="17"/>
      <c r="E86" s="16"/>
      <c r="F86" s="18"/>
      <c r="G86" s="18"/>
      <c r="H86" s="6" t="str">
        <f t="shared" si="14"/>
        <v/>
      </c>
      <c r="I86" s="17"/>
      <c r="J86" s="8" t="str">
        <f t="shared" si="15"/>
        <v/>
      </c>
      <c r="K86" s="17"/>
      <c r="L86" s="19"/>
      <c r="M86" s="19"/>
      <c r="N86" s="8" t="str">
        <f t="shared" ca="1" si="16"/>
        <v/>
      </c>
      <c r="O86" s="16"/>
      <c r="P86" s="19"/>
      <c r="Q86" s="18"/>
      <c r="R86" s="10" t="str">
        <f t="shared" si="17"/>
        <v/>
      </c>
      <c r="S86" s="8" t="str">
        <f t="shared" ca="1" si="18"/>
        <v/>
      </c>
      <c r="T86" s="19"/>
      <c r="U86" s="20"/>
      <c r="V86" s="12" t="str">
        <f t="shared" si="19"/>
        <v/>
      </c>
      <c r="W86" s="18"/>
      <c r="X86" s="10" t="str">
        <f t="shared" si="20"/>
        <v/>
      </c>
      <c r="Y86" s="21"/>
      <c r="Z86" s="1"/>
      <c r="AA86" s="1"/>
      <c r="AB86" s="1"/>
    </row>
    <row r="87" spans="1:28" ht="21.95" customHeight="1" x14ac:dyDescent="0.25">
      <c r="A87" s="22"/>
      <c r="B87" s="23"/>
      <c r="C87" s="23"/>
      <c r="D87" s="23"/>
      <c r="E87" s="22"/>
      <c r="F87" s="24"/>
      <c r="G87" s="24"/>
      <c r="H87" s="6" t="str">
        <f t="shared" si="14"/>
        <v/>
      </c>
      <c r="I87" s="23"/>
      <c r="J87" s="8" t="str">
        <f t="shared" si="15"/>
        <v/>
      </c>
      <c r="K87" s="23"/>
      <c r="L87" s="25"/>
      <c r="M87" s="25"/>
      <c r="N87" s="8" t="str">
        <f t="shared" ca="1" si="16"/>
        <v/>
      </c>
      <c r="O87" s="22"/>
      <c r="P87" s="25"/>
      <c r="Q87" s="24"/>
      <c r="R87" s="10" t="str">
        <f t="shared" si="17"/>
        <v/>
      </c>
      <c r="S87" s="8" t="str">
        <f t="shared" ca="1" si="18"/>
        <v/>
      </c>
      <c r="T87" s="25"/>
      <c r="U87" s="26"/>
      <c r="V87" s="12" t="str">
        <f t="shared" si="19"/>
        <v/>
      </c>
      <c r="W87" s="24"/>
      <c r="X87" s="10" t="str">
        <f t="shared" si="20"/>
        <v/>
      </c>
      <c r="Y87" s="27"/>
      <c r="Z87" s="1"/>
      <c r="AA87" s="1"/>
      <c r="AB87" s="1"/>
    </row>
    <row r="88" spans="1:28" ht="21.95" customHeight="1" x14ac:dyDescent="0.25">
      <c r="A88" s="16"/>
      <c r="B88" s="17"/>
      <c r="C88" s="17"/>
      <c r="D88" s="17"/>
      <c r="E88" s="16"/>
      <c r="F88" s="18"/>
      <c r="G88" s="18"/>
      <c r="H88" s="6" t="str">
        <f t="shared" si="14"/>
        <v/>
      </c>
      <c r="I88" s="17"/>
      <c r="J88" s="8" t="str">
        <f t="shared" si="15"/>
        <v/>
      </c>
      <c r="K88" s="17"/>
      <c r="L88" s="19"/>
      <c r="M88" s="19"/>
      <c r="N88" s="8" t="str">
        <f t="shared" ca="1" si="16"/>
        <v/>
      </c>
      <c r="O88" s="16"/>
      <c r="P88" s="19"/>
      <c r="Q88" s="18"/>
      <c r="R88" s="10" t="str">
        <f t="shared" si="17"/>
        <v/>
      </c>
      <c r="S88" s="8" t="str">
        <f t="shared" ca="1" si="18"/>
        <v/>
      </c>
      <c r="T88" s="19"/>
      <c r="U88" s="20"/>
      <c r="V88" s="12" t="str">
        <f t="shared" si="19"/>
        <v/>
      </c>
      <c r="W88" s="18"/>
      <c r="X88" s="10" t="str">
        <f t="shared" si="20"/>
        <v/>
      </c>
      <c r="Y88" s="21"/>
      <c r="Z88" s="1"/>
      <c r="AA88" s="1"/>
      <c r="AB88" s="1"/>
    </row>
    <row r="89" spans="1:28" ht="21.95" customHeight="1" x14ac:dyDescent="0.25">
      <c r="A89" s="22"/>
      <c r="B89" s="23"/>
      <c r="C89" s="23"/>
      <c r="D89" s="23"/>
      <c r="E89" s="22"/>
      <c r="F89" s="24"/>
      <c r="G89" s="24"/>
      <c r="H89" s="6" t="str">
        <f t="shared" si="14"/>
        <v/>
      </c>
      <c r="I89" s="23"/>
      <c r="J89" s="8" t="str">
        <f t="shared" si="15"/>
        <v/>
      </c>
      <c r="K89" s="23"/>
      <c r="L89" s="25"/>
      <c r="M89" s="25"/>
      <c r="N89" s="8" t="str">
        <f t="shared" ca="1" si="16"/>
        <v/>
      </c>
      <c r="O89" s="22"/>
      <c r="P89" s="25"/>
      <c r="Q89" s="24"/>
      <c r="R89" s="10" t="str">
        <f t="shared" si="17"/>
        <v/>
      </c>
      <c r="S89" s="8" t="str">
        <f t="shared" ca="1" si="18"/>
        <v/>
      </c>
      <c r="T89" s="25"/>
      <c r="U89" s="26"/>
      <c r="V89" s="12" t="str">
        <f t="shared" si="19"/>
        <v/>
      </c>
      <c r="W89" s="24"/>
      <c r="X89" s="10" t="str">
        <f t="shared" si="20"/>
        <v/>
      </c>
      <c r="Y89" s="27"/>
      <c r="Z89" s="1"/>
      <c r="AA89" s="1"/>
      <c r="AB89" s="1"/>
    </row>
    <row r="90" spans="1:28" ht="21.95" customHeight="1" x14ac:dyDescent="0.25">
      <c r="A90" s="16"/>
      <c r="B90" s="17"/>
      <c r="C90" s="17"/>
      <c r="D90" s="17"/>
      <c r="E90" s="16"/>
      <c r="F90" s="18"/>
      <c r="G90" s="18"/>
      <c r="H90" s="6" t="str">
        <f t="shared" si="14"/>
        <v/>
      </c>
      <c r="I90" s="17"/>
      <c r="J90" s="8" t="str">
        <f t="shared" si="15"/>
        <v/>
      </c>
      <c r="K90" s="17"/>
      <c r="L90" s="19"/>
      <c r="M90" s="19"/>
      <c r="N90" s="8" t="str">
        <f t="shared" ca="1" si="16"/>
        <v/>
      </c>
      <c r="O90" s="16"/>
      <c r="P90" s="19"/>
      <c r="Q90" s="18"/>
      <c r="R90" s="10" t="str">
        <f t="shared" si="17"/>
        <v/>
      </c>
      <c r="S90" s="8" t="str">
        <f t="shared" ca="1" si="18"/>
        <v/>
      </c>
      <c r="T90" s="19"/>
      <c r="U90" s="20"/>
      <c r="V90" s="12" t="str">
        <f t="shared" si="19"/>
        <v/>
      </c>
      <c r="W90" s="18"/>
      <c r="X90" s="10" t="str">
        <f t="shared" si="20"/>
        <v/>
      </c>
      <c r="Y90" s="21"/>
      <c r="Z90" s="1"/>
      <c r="AA90" s="1"/>
      <c r="AB90" s="1"/>
    </row>
    <row r="91" spans="1:28" ht="21.95" customHeight="1" x14ac:dyDescent="0.25">
      <c r="A91" s="22"/>
      <c r="B91" s="23"/>
      <c r="C91" s="23"/>
      <c r="D91" s="23"/>
      <c r="E91" s="22"/>
      <c r="F91" s="24"/>
      <c r="G91" s="24"/>
      <c r="H91" s="6" t="str">
        <f t="shared" si="14"/>
        <v/>
      </c>
      <c r="I91" s="23"/>
      <c r="J91" s="8" t="str">
        <f t="shared" si="15"/>
        <v/>
      </c>
      <c r="K91" s="23"/>
      <c r="L91" s="25"/>
      <c r="M91" s="25"/>
      <c r="N91" s="8" t="str">
        <f t="shared" ca="1" si="16"/>
        <v/>
      </c>
      <c r="O91" s="22"/>
      <c r="P91" s="25"/>
      <c r="Q91" s="24"/>
      <c r="R91" s="10" t="str">
        <f t="shared" si="17"/>
        <v/>
      </c>
      <c r="S91" s="8" t="str">
        <f t="shared" ca="1" si="18"/>
        <v/>
      </c>
      <c r="T91" s="25"/>
      <c r="U91" s="26"/>
      <c r="V91" s="12" t="str">
        <f t="shared" si="19"/>
        <v/>
      </c>
      <c r="W91" s="24"/>
      <c r="X91" s="10" t="str">
        <f t="shared" si="20"/>
        <v/>
      </c>
      <c r="Y91" s="27"/>
      <c r="Z91" s="1"/>
      <c r="AA91" s="1"/>
      <c r="AB91" s="1"/>
    </row>
    <row r="92" spans="1:28" ht="21.95" customHeight="1" x14ac:dyDescent="0.25">
      <c r="A92" s="16"/>
      <c r="B92" s="17"/>
      <c r="C92" s="17"/>
      <c r="D92" s="17"/>
      <c r="E92" s="16"/>
      <c r="F92" s="18"/>
      <c r="G92" s="18"/>
      <c r="H92" s="6" t="str">
        <f t="shared" si="14"/>
        <v/>
      </c>
      <c r="I92" s="17"/>
      <c r="J92" s="8" t="str">
        <f t="shared" si="15"/>
        <v/>
      </c>
      <c r="K92" s="17"/>
      <c r="L92" s="19"/>
      <c r="M92" s="19"/>
      <c r="N92" s="8" t="str">
        <f t="shared" ca="1" si="16"/>
        <v/>
      </c>
      <c r="O92" s="16"/>
      <c r="P92" s="19"/>
      <c r="Q92" s="18"/>
      <c r="R92" s="10" t="str">
        <f t="shared" si="17"/>
        <v/>
      </c>
      <c r="S92" s="8" t="str">
        <f t="shared" ca="1" si="18"/>
        <v/>
      </c>
      <c r="T92" s="19"/>
      <c r="U92" s="20"/>
      <c r="V92" s="12" t="str">
        <f t="shared" si="19"/>
        <v/>
      </c>
      <c r="W92" s="18"/>
      <c r="X92" s="10" t="str">
        <f t="shared" si="20"/>
        <v/>
      </c>
      <c r="Y92" s="21"/>
      <c r="Z92" s="1"/>
      <c r="AA92" s="1"/>
      <c r="AB92" s="1"/>
    </row>
    <row r="93" spans="1:28" ht="21.95" customHeight="1" x14ac:dyDescent="0.25">
      <c r="A93" s="22"/>
      <c r="B93" s="23"/>
      <c r="C93" s="23"/>
      <c r="D93" s="23"/>
      <c r="E93" s="22"/>
      <c r="F93" s="24"/>
      <c r="G93" s="24"/>
      <c r="H93" s="6" t="str">
        <f t="shared" si="14"/>
        <v/>
      </c>
      <c r="I93" s="23"/>
      <c r="J93" s="8" t="str">
        <f t="shared" si="15"/>
        <v/>
      </c>
      <c r="K93" s="23"/>
      <c r="L93" s="25"/>
      <c r="M93" s="25"/>
      <c r="N93" s="8" t="str">
        <f t="shared" ca="1" si="16"/>
        <v/>
      </c>
      <c r="O93" s="22"/>
      <c r="P93" s="25"/>
      <c r="Q93" s="24"/>
      <c r="R93" s="10" t="str">
        <f t="shared" si="17"/>
        <v/>
      </c>
      <c r="S93" s="8" t="str">
        <f t="shared" ca="1" si="18"/>
        <v/>
      </c>
      <c r="T93" s="25"/>
      <c r="U93" s="26"/>
      <c r="V93" s="12" t="str">
        <f t="shared" si="19"/>
        <v/>
      </c>
      <c r="W93" s="24"/>
      <c r="X93" s="10" t="str">
        <f t="shared" si="20"/>
        <v/>
      </c>
      <c r="Y93" s="27"/>
      <c r="Z93" s="1"/>
      <c r="AA93" s="1"/>
      <c r="AB93" s="1"/>
    </row>
    <row r="94" spans="1:28" ht="21.95" customHeight="1" x14ac:dyDescent="0.25">
      <c r="A94" s="16"/>
      <c r="B94" s="17"/>
      <c r="C94" s="17"/>
      <c r="D94" s="17"/>
      <c r="E94" s="16"/>
      <c r="F94" s="18"/>
      <c r="G94" s="18"/>
      <c r="H94" s="6" t="str">
        <f t="shared" si="14"/>
        <v/>
      </c>
      <c r="I94" s="17"/>
      <c r="J94" s="8" t="str">
        <f t="shared" si="15"/>
        <v/>
      </c>
      <c r="K94" s="17"/>
      <c r="L94" s="19"/>
      <c r="M94" s="19"/>
      <c r="N94" s="8" t="str">
        <f t="shared" ca="1" si="16"/>
        <v/>
      </c>
      <c r="O94" s="16"/>
      <c r="P94" s="19"/>
      <c r="Q94" s="18"/>
      <c r="R94" s="10" t="str">
        <f t="shared" si="17"/>
        <v/>
      </c>
      <c r="S94" s="8" t="str">
        <f t="shared" ca="1" si="18"/>
        <v/>
      </c>
      <c r="T94" s="19"/>
      <c r="U94" s="20"/>
      <c r="V94" s="12" t="str">
        <f t="shared" si="19"/>
        <v/>
      </c>
      <c r="W94" s="18"/>
      <c r="X94" s="10" t="str">
        <f t="shared" si="20"/>
        <v/>
      </c>
      <c r="Y94" s="21"/>
      <c r="Z94" s="1"/>
      <c r="AA94" s="1"/>
      <c r="AB94" s="1"/>
    </row>
    <row r="95" spans="1:28" ht="21.95" customHeight="1" x14ac:dyDescent="0.25">
      <c r="A95" s="22"/>
      <c r="B95" s="23"/>
      <c r="C95" s="23"/>
      <c r="D95" s="23"/>
      <c r="E95" s="22"/>
      <c r="F95" s="24"/>
      <c r="G95" s="24"/>
      <c r="H95" s="6" t="str">
        <f t="shared" si="14"/>
        <v/>
      </c>
      <c r="I95" s="23"/>
      <c r="J95" s="8" t="str">
        <f t="shared" si="15"/>
        <v/>
      </c>
      <c r="K95" s="23"/>
      <c r="L95" s="25"/>
      <c r="M95" s="25"/>
      <c r="N95" s="8" t="str">
        <f t="shared" ca="1" si="16"/>
        <v/>
      </c>
      <c r="O95" s="22"/>
      <c r="P95" s="25"/>
      <c r="Q95" s="24"/>
      <c r="R95" s="10" t="str">
        <f t="shared" si="17"/>
        <v/>
      </c>
      <c r="S95" s="8" t="str">
        <f t="shared" ca="1" si="18"/>
        <v/>
      </c>
      <c r="T95" s="25"/>
      <c r="U95" s="26"/>
      <c r="V95" s="12" t="str">
        <f t="shared" si="19"/>
        <v/>
      </c>
      <c r="W95" s="24"/>
      <c r="X95" s="10" t="str">
        <f t="shared" si="20"/>
        <v/>
      </c>
      <c r="Y95" s="27"/>
      <c r="Z95" s="1"/>
      <c r="AA95" s="1"/>
      <c r="AB95" s="1"/>
    </row>
    <row r="96" spans="1:28" ht="21.95" customHeight="1" x14ac:dyDescent="0.25">
      <c r="A96" s="16"/>
      <c r="B96" s="17"/>
      <c r="C96" s="17"/>
      <c r="D96" s="17"/>
      <c r="E96" s="16"/>
      <c r="F96" s="18"/>
      <c r="G96" s="18"/>
      <c r="H96" s="6" t="str">
        <f t="shared" si="14"/>
        <v/>
      </c>
      <c r="I96" s="17"/>
      <c r="J96" s="8" t="str">
        <f t="shared" si="15"/>
        <v/>
      </c>
      <c r="K96" s="17"/>
      <c r="L96" s="19"/>
      <c r="M96" s="19"/>
      <c r="N96" s="8" t="str">
        <f t="shared" ca="1" si="16"/>
        <v/>
      </c>
      <c r="O96" s="16"/>
      <c r="P96" s="19"/>
      <c r="Q96" s="18"/>
      <c r="R96" s="10" t="str">
        <f t="shared" si="17"/>
        <v/>
      </c>
      <c r="S96" s="8" t="str">
        <f t="shared" ca="1" si="18"/>
        <v/>
      </c>
      <c r="T96" s="19"/>
      <c r="U96" s="20"/>
      <c r="V96" s="12" t="str">
        <f t="shared" si="19"/>
        <v/>
      </c>
      <c r="W96" s="18"/>
      <c r="X96" s="10" t="str">
        <f t="shared" si="20"/>
        <v/>
      </c>
      <c r="Y96" s="21"/>
      <c r="Z96" s="1"/>
      <c r="AA96" s="1"/>
      <c r="AB96" s="1"/>
    </row>
    <row r="97" spans="1:28" ht="21.95" customHeight="1" x14ac:dyDescent="0.25">
      <c r="A97" s="22"/>
      <c r="B97" s="23"/>
      <c r="C97" s="23"/>
      <c r="D97" s="23"/>
      <c r="E97" s="22"/>
      <c r="F97" s="24"/>
      <c r="G97" s="24"/>
      <c r="H97" s="6" t="str">
        <f t="shared" si="14"/>
        <v/>
      </c>
      <c r="I97" s="23"/>
      <c r="J97" s="8" t="str">
        <f t="shared" si="15"/>
        <v/>
      </c>
      <c r="K97" s="23"/>
      <c r="L97" s="25"/>
      <c r="M97" s="25"/>
      <c r="N97" s="8" t="str">
        <f t="shared" ca="1" si="16"/>
        <v/>
      </c>
      <c r="O97" s="22"/>
      <c r="P97" s="25"/>
      <c r="Q97" s="24"/>
      <c r="R97" s="10" t="str">
        <f t="shared" si="17"/>
        <v/>
      </c>
      <c r="S97" s="8" t="str">
        <f t="shared" ca="1" si="18"/>
        <v/>
      </c>
      <c r="T97" s="25"/>
      <c r="U97" s="26"/>
      <c r="V97" s="12" t="str">
        <f t="shared" si="19"/>
        <v/>
      </c>
      <c r="W97" s="24"/>
      <c r="X97" s="10" t="str">
        <f t="shared" si="20"/>
        <v/>
      </c>
      <c r="Y97" s="27"/>
      <c r="Z97" s="1"/>
      <c r="AA97" s="1"/>
      <c r="AB97" s="1"/>
    </row>
    <row r="98" spans="1:28" ht="21.95" customHeight="1" x14ac:dyDescent="0.25">
      <c r="A98" s="16"/>
      <c r="B98" s="17"/>
      <c r="C98" s="17"/>
      <c r="D98" s="17"/>
      <c r="E98" s="16"/>
      <c r="F98" s="18"/>
      <c r="G98" s="18"/>
      <c r="H98" s="6" t="str">
        <f t="shared" si="14"/>
        <v/>
      </c>
      <c r="I98" s="17"/>
      <c r="J98" s="8" t="str">
        <f t="shared" si="15"/>
        <v/>
      </c>
      <c r="K98" s="17"/>
      <c r="L98" s="19"/>
      <c r="M98" s="19"/>
      <c r="N98" s="8" t="str">
        <f t="shared" ca="1" si="16"/>
        <v/>
      </c>
      <c r="O98" s="16"/>
      <c r="P98" s="19"/>
      <c r="Q98" s="18"/>
      <c r="R98" s="10" t="str">
        <f t="shared" si="17"/>
        <v/>
      </c>
      <c r="S98" s="8" t="str">
        <f t="shared" ca="1" si="18"/>
        <v/>
      </c>
      <c r="T98" s="19"/>
      <c r="U98" s="20"/>
      <c r="V98" s="12" t="str">
        <f t="shared" si="19"/>
        <v/>
      </c>
      <c r="W98" s="18"/>
      <c r="X98" s="10" t="str">
        <f t="shared" si="20"/>
        <v/>
      </c>
      <c r="Y98" s="21"/>
      <c r="Z98" s="1"/>
      <c r="AA98" s="1"/>
      <c r="AB98" s="1"/>
    </row>
    <row r="99" spans="1:28" ht="21.95" customHeight="1" x14ac:dyDescent="0.25">
      <c r="A99" s="22"/>
      <c r="B99" s="23"/>
      <c r="C99" s="23"/>
      <c r="D99" s="23"/>
      <c r="E99" s="22"/>
      <c r="F99" s="24"/>
      <c r="G99" s="24"/>
      <c r="H99" s="6" t="str">
        <f t="shared" si="14"/>
        <v/>
      </c>
      <c r="I99" s="23"/>
      <c r="J99" s="8" t="str">
        <f t="shared" si="15"/>
        <v/>
      </c>
      <c r="K99" s="23"/>
      <c r="L99" s="25"/>
      <c r="M99" s="25"/>
      <c r="N99" s="8" t="str">
        <f t="shared" ca="1" si="16"/>
        <v/>
      </c>
      <c r="O99" s="22"/>
      <c r="P99" s="25"/>
      <c r="Q99" s="24"/>
      <c r="R99" s="10" t="str">
        <f t="shared" si="17"/>
        <v/>
      </c>
      <c r="S99" s="8" t="str">
        <f t="shared" ca="1" si="18"/>
        <v/>
      </c>
      <c r="T99" s="25"/>
      <c r="U99" s="26"/>
      <c r="V99" s="12" t="str">
        <f t="shared" si="19"/>
        <v/>
      </c>
      <c r="W99" s="24"/>
      <c r="X99" s="10" t="str">
        <f t="shared" si="20"/>
        <v/>
      </c>
      <c r="Y99" s="27"/>
      <c r="Z99" s="1"/>
      <c r="AA99" s="1"/>
      <c r="AB99" s="1"/>
    </row>
    <row r="100" spans="1:28" ht="21.95" customHeight="1" x14ac:dyDescent="0.25">
      <c r="A100" s="16"/>
      <c r="B100" s="17"/>
      <c r="C100" s="17"/>
      <c r="D100" s="17"/>
      <c r="E100" s="16"/>
      <c r="F100" s="18"/>
      <c r="G100" s="18"/>
      <c r="H100" s="6" t="str">
        <f t="shared" si="14"/>
        <v/>
      </c>
      <c r="I100" s="17"/>
      <c r="J100" s="8" t="str">
        <f t="shared" si="15"/>
        <v/>
      </c>
      <c r="K100" s="17"/>
      <c r="L100" s="19"/>
      <c r="M100" s="19"/>
      <c r="N100" s="8" t="str">
        <f t="shared" ca="1" si="16"/>
        <v/>
      </c>
      <c r="O100" s="16"/>
      <c r="P100" s="19"/>
      <c r="Q100" s="18"/>
      <c r="R100" s="10" t="str">
        <f t="shared" si="17"/>
        <v/>
      </c>
      <c r="S100" s="8" t="str">
        <f t="shared" ca="1" si="18"/>
        <v/>
      </c>
      <c r="T100" s="19"/>
      <c r="U100" s="20"/>
      <c r="V100" s="12" t="str">
        <f t="shared" si="19"/>
        <v/>
      </c>
      <c r="W100" s="18"/>
      <c r="X100" s="10" t="str">
        <f t="shared" si="20"/>
        <v/>
      </c>
      <c r="Y100" s="21"/>
      <c r="Z100" s="1"/>
      <c r="AA100" s="1"/>
      <c r="AB100" s="1"/>
    </row>
    <row r="101" spans="1:28" ht="21.95" customHeight="1" x14ac:dyDescent="0.25">
      <c r="A101" s="22"/>
      <c r="B101" s="23"/>
      <c r="C101" s="23"/>
      <c r="D101" s="23"/>
      <c r="E101" s="22"/>
      <c r="F101" s="24"/>
      <c r="G101" s="24"/>
      <c r="H101" s="6" t="str">
        <f t="shared" si="14"/>
        <v/>
      </c>
      <c r="I101" s="23"/>
      <c r="J101" s="8" t="str">
        <f t="shared" si="15"/>
        <v/>
      </c>
      <c r="K101" s="23"/>
      <c r="L101" s="25"/>
      <c r="M101" s="25"/>
      <c r="N101" s="8" t="str">
        <f t="shared" ca="1" si="16"/>
        <v/>
      </c>
      <c r="O101" s="22"/>
      <c r="P101" s="25"/>
      <c r="Q101" s="24"/>
      <c r="R101" s="10" t="str">
        <f t="shared" si="17"/>
        <v/>
      </c>
      <c r="S101" s="8" t="str">
        <f t="shared" ca="1" si="18"/>
        <v/>
      </c>
      <c r="T101" s="25"/>
      <c r="U101" s="26"/>
      <c r="V101" s="12" t="str">
        <f t="shared" si="19"/>
        <v/>
      </c>
      <c r="W101" s="24"/>
      <c r="X101" s="10" t="str">
        <f t="shared" si="20"/>
        <v/>
      </c>
      <c r="Y101" s="27"/>
      <c r="Z101" s="1"/>
      <c r="AA101" s="1"/>
      <c r="AB101" s="1"/>
    </row>
    <row r="102" spans="1:28" ht="21.95" customHeight="1" x14ac:dyDescent="0.25">
      <c r="A102" s="16"/>
      <c r="B102" s="17"/>
      <c r="C102" s="17"/>
      <c r="D102" s="17"/>
      <c r="E102" s="16"/>
      <c r="F102" s="18"/>
      <c r="G102" s="18"/>
      <c r="H102" s="6" t="str">
        <f t="shared" si="14"/>
        <v/>
      </c>
      <c r="I102" s="17"/>
      <c r="J102" s="8" t="str">
        <f t="shared" si="15"/>
        <v/>
      </c>
      <c r="K102" s="17"/>
      <c r="L102" s="19"/>
      <c r="M102" s="19"/>
      <c r="N102" s="8" t="str">
        <f t="shared" ca="1" si="16"/>
        <v/>
      </c>
      <c r="O102" s="16"/>
      <c r="P102" s="19"/>
      <c r="Q102" s="18"/>
      <c r="R102" s="10" t="str">
        <f t="shared" si="17"/>
        <v/>
      </c>
      <c r="S102" s="8" t="str">
        <f t="shared" ca="1" si="18"/>
        <v/>
      </c>
      <c r="T102" s="19"/>
      <c r="U102" s="20"/>
      <c r="V102" s="12" t="str">
        <f t="shared" si="19"/>
        <v/>
      </c>
      <c r="W102" s="18"/>
      <c r="X102" s="10" t="str">
        <f t="shared" si="20"/>
        <v/>
      </c>
      <c r="Y102" s="21"/>
      <c r="Z102" s="1"/>
      <c r="AA102" s="1"/>
      <c r="AB102" s="1"/>
    </row>
    <row r="103" spans="1:28" ht="21.95" customHeight="1" x14ac:dyDescent="0.25">
      <c r="A103" s="22"/>
      <c r="B103" s="23"/>
      <c r="C103" s="23"/>
      <c r="D103" s="23"/>
      <c r="E103" s="22"/>
      <c r="F103" s="24"/>
      <c r="G103" s="24"/>
      <c r="H103" s="6" t="str">
        <f t="shared" si="14"/>
        <v/>
      </c>
      <c r="I103" s="23"/>
      <c r="J103" s="8" t="str">
        <f t="shared" si="15"/>
        <v/>
      </c>
      <c r="K103" s="23"/>
      <c r="L103" s="25"/>
      <c r="M103" s="25"/>
      <c r="N103" s="8" t="str">
        <f t="shared" ca="1" si="16"/>
        <v/>
      </c>
      <c r="O103" s="22"/>
      <c r="P103" s="25"/>
      <c r="Q103" s="24"/>
      <c r="R103" s="10" t="str">
        <f t="shared" si="17"/>
        <v/>
      </c>
      <c r="S103" s="8" t="str">
        <f t="shared" ca="1" si="18"/>
        <v/>
      </c>
      <c r="T103" s="25"/>
      <c r="U103" s="26"/>
      <c r="V103" s="12" t="str">
        <f t="shared" si="19"/>
        <v/>
      </c>
      <c r="W103" s="24"/>
      <c r="X103" s="10" t="str">
        <f t="shared" si="20"/>
        <v/>
      </c>
      <c r="Y103" s="27"/>
      <c r="Z103" s="1"/>
      <c r="AA103" s="1"/>
      <c r="AB103" s="1"/>
    </row>
    <row r="104" spans="1:28" ht="21.95" customHeight="1" x14ac:dyDescent="0.25">
      <c r="A104" s="16"/>
      <c r="B104" s="17"/>
      <c r="C104" s="17"/>
      <c r="D104" s="17"/>
      <c r="E104" s="16"/>
      <c r="F104" s="18"/>
      <c r="G104" s="18"/>
      <c r="H104" s="6" t="str">
        <f t="shared" si="14"/>
        <v/>
      </c>
      <c r="I104" s="17"/>
      <c r="J104" s="8" t="str">
        <f t="shared" si="15"/>
        <v/>
      </c>
      <c r="K104" s="17"/>
      <c r="L104" s="19"/>
      <c r="M104" s="19"/>
      <c r="N104" s="8" t="str">
        <f t="shared" ca="1" si="16"/>
        <v/>
      </c>
      <c r="O104" s="16"/>
      <c r="P104" s="19"/>
      <c r="Q104" s="18"/>
      <c r="R104" s="10" t="str">
        <f t="shared" si="17"/>
        <v/>
      </c>
      <c r="S104" s="8" t="str">
        <f t="shared" ca="1" si="18"/>
        <v/>
      </c>
      <c r="T104" s="19"/>
      <c r="U104" s="20"/>
      <c r="V104" s="12" t="str">
        <f t="shared" si="19"/>
        <v/>
      </c>
      <c r="W104" s="18"/>
      <c r="X104" s="10" t="str">
        <f t="shared" si="20"/>
        <v/>
      </c>
      <c r="Y104" s="21"/>
      <c r="Z104" s="1"/>
      <c r="AA104" s="1"/>
      <c r="AB104" s="1"/>
    </row>
    <row r="105" spans="1:28" ht="21.95" customHeight="1" x14ac:dyDescent="0.25">
      <c r="A105" s="22"/>
      <c r="B105" s="23"/>
      <c r="C105" s="23"/>
      <c r="D105" s="23"/>
      <c r="E105" s="22"/>
      <c r="F105" s="24"/>
      <c r="G105" s="24"/>
      <c r="H105" s="6" t="str">
        <f t="shared" si="14"/>
        <v/>
      </c>
      <c r="I105" s="23"/>
      <c r="J105" s="8" t="str">
        <f t="shared" si="15"/>
        <v/>
      </c>
      <c r="K105" s="23"/>
      <c r="L105" s="25"/>
      <c r="M105" s="25"/>
      <c r="N105" s="8" t="str">
        <f t="shared" ca="1" si="16"/>
        <v/>
      </c>
      <c r="O105" s="22"/>
      <c r="P105" s="25"/>
      <c r="Q105" s="24"/>
      <c r="R105" s="10" t="str">
        <f t="shared" si="17"/>
        <v/>
      </c>
      <c r="S105" s="8" t="str">
        <f t="shared" ca="1" si="18"/>
        <v/>
      </c>
      <c r="T105" s="25"/>
      <c r="U105" s="26"/>
      <c r="V105" s="12" t="str">
        <f t="shared" si="19"/>
        <v/>
      </c>
      <c r="W105" s="24"/>
      <c r="X105" s="10" t="str">
        <f t="shared" si="20"/>
        <v/>
      </c>
      <c r="Y105" s="27"/>
      <c r="Z105" s="1"/>
      <c r="AA105" s="1"/>
      <c r="AB105" s="1"/>
    </row>
    <row r="106" spans="1:28" ht="21.95" customHeight="1" x14ac:dyDescent="0.25">
      <c r="A106" s="16"/>
      <c r="B106" s="17"/>
      <c r="C106" s="17"/>
      <c r="D106" s="17"/>
      <c r="E106" s="16"/>
      <c r="F106" s="18"/>
      <c r="G106" s="18"/>
      <c r="H106" s="6" t="str">
        <f t="shared" si="14"/>
        <v/>
      </c>
      <c r="I106" s="17"/>
      <c r="J106" s="8" t="str">
        <f t="shared" si="15"/>
        <v/>
      </c>
      <c r="K106" s="17"/>
      <c r="L106" s="19"/>
      <c r="M106" s="19"/>
      <c r="N106" s="8" t="str">
        <f t="shared" ca="1" si="16"/>
        <v/>
      </c>
      <c r="O106" s="16"/>
      <c r="P106" s="19"/>
      <c r="Q106" s="18"/>
      <c r="R106" s="10" t="str">
        <f t="shared" si="17"/>
        <v/>
      </c>
      <c r="S106" s="8" t="str">
        <f t="shared" ca="1" si="18"/>
        <v/>
      </c>
      <c r="T106" s="19"/>
      <c r="U106" s="20"/>
      <c r="V106" s="12" t="str">
        <f t="shared" si="19"/>
        <v/>
      </c>
      <c r="W106" s="18"/>
      <c r="X106" s="10" t="str">
        <f t="shared" si="20"/>
        <v/>
      </c>
      <c r="Y106" s="21"/>
      <c r="Z106" s="1"/>
      <c r="AA106" s="1"/>
      <c r="AB106" s="1"/>
    </row>
    <row r="107" spans="1:28" ht="21.95" customHeight="1" x14ac:dyDescent="0.25">
      <c r="A107" s="22"/>
      <c r="B107" s="23"/>
      <c r="C107" s="23"/>
      <c r="D107" s="23"/>
      <c r="E107" s="22"/>
      <c r="F107" s="24"/>
      <c r="G107" s="24"/>
      <c r="H107" s="6" t="str">
        <f t="shared" si="14"/>
        <v/>
      </c>
      <c r="I107" s="23"/>
      <c r="J107" s="8" t="str">
        <f t="shared" si="15"/>
        <v/>
      </c>
      <c r="K107" s="23"/>
      <c r="L107" s="25"/>
      <c r="M107" s="25"/>
      <c r="N107" s="8" t="str">
        <f t="shared" ca="1" si="16"/>
        <v/>
      </c>
      <c r="O107" s="22"/>
      <c r="P107" s="25"/>
      <c r="Q107" s="24"/>
      <c r="R107" s="10" t="str">
        <f t="shared" si="17"/>
        <v/>
      </c>
      <c r="S107" s="8" t="str">
        <f t="shared" ca="1" si="18"/>
        <v/>
      </c>
      <c r="T107" s="25"/>
      <c r="U107" s="26"/>
      <c r="V107" s="12" t="str">
        <f t="shared" si="19"/>
        <v/>
      </c>
      <c r="W107" s="24"/>
      <c r="X107" s="10" t="str">
        <f t="shared" si="20"/>
        <v/>
      </c>
      <c r="Y107" s="27"/>
      <c r="Z107" s="1"/>
      <c r="AA107" s="1"/>
      <c r="AB107" s="1"/>
    </row>
    <row r="108" spans="1:28" ht="21.95" customHeight="1" x14ac:dyDescent="0.25">
      <c r="A108" s="16"/>
      <c r="B108" s="17"/>
      <c r="C108" s="17"/>
      <c r="D108" s="17"/>
      <c r="E108" s="16"/>
      <c r="F108" s="18"/>
      <c r="G108" s="18"/>
      <c r="H108" s="6" t="str">
        <f t="shared" ref="H108:H139" si="21">IF(B108="","",IF(OR(O108="Reparatur nötig",O108="Ausgemustert"),0,MAX(0,F108-G108)))</f>
        <v/>
      </c>
      <c r="I108" s="17"/>
      <c r="J108" s="8" t="str">
        <f t="shared" si="15"/>
        <v/>
      </c>
      <c r="K108" s="17"/>
      <c r="L108" s="19"/>
      <c r="M108" s="19"/>
      <c r="N108" s="8" t="str">
        <f t="shared" ref="N108:N139" ca="1" si="22">IF(B108="","",IF(G108=0,"–",IF(M108="","Rückgabedatum fehlt",IF(M108&lt;TODAY(),"Überfällig",IF(M108=TODAY(),"Heute fällig","Ausgeliehen")))))</f>
        <v/>
      </c>
      <c r="O108" s="16"/>
      <c r="P108" s="19"/>
      <c r="Q108" s="18"/>
      <c r="R108" s="10" t="str">
        <f t="shared" ref="R108:R139" si="23">IF(OR(P108="",Q108=""),"",EDATE(P108,Q108))</f>
        <v/>
      </c>
      <c r="S108" s="8" t="str">
        <f t="shared" ref="S108:S139" ca="1" si="24">IF(B108="","",IF(R108="","Nicht geplant",IF(R108&lt;TODAY(),"Überfällig",IF(R108&lt;=TODAY()+30,"In 30 Tagen fällig","Geplant"))))</f>
        <v/>
      </c>
      <c r="T108" s="19"/>
      <c r="U108" s="20"/>
      <c r="V108" s="12" t="str">
        <f t="shared" ref="V108:V139" si="25">IF(OR(F108="",U108=""),"",F108*U108)</f>
        <v/>
      </c>
      <c r="W108" s="18"/>
      <c r="X108" s="10" t="str">
        <f t="shared" ref="X108:X139" si="26">IF(OR(T108="",W108=""),"",EDATE(T108,W108))</f>
        <v/>
      </c>
      <c r="Y108" s="21"/>
      <c r="Z108" s="1"/>
      <c r="AA108" s="1"/>
      <c r="AB108" s="1"/>
    </row>
    <row r="109" spans="1:28" ht="21.95" customHeight="1" x14ac:dyDescent="0.25">
      <c r="A109" s="22"/>
      <c r="B109" s="23"/>
      <c r="C109" s="23"/>
      <c r="D109" s="23"/>
      <c r="E109" s="22"/>
      <c r="F109" s="24"/>
      <c r="G109" s="24"/>
      <c r="H109" s="6" t="str">
        <f t="shared" si="21"/>
        <v/>
      </c>
      <c r="I109" s="23"/>
      <c r="J109" s="8" t="str">
        <f t="shared" si="15"/>
        <v/>
      </c>
      <c r="K109" s="23"/>
      <c r="L109" s="25"/>
      <c r="M109" s="25"/>
      <c r="N109" s="8" t="str">
        <f t="shared" ca="1" si="22"/>
        <v/>
      </c>
      <c r="O109" s="22"/>
      <c r="P109" s="25"/>
      <c r="Q109" s="24"/>
      <c r="R109" s="10" t="str">
        <f t="shared" si="23"/>
        <v/>
      </c>
      <c r="S109" s="8" t="str">
        <f t="shared" ca="1" si="24"/>
        <v/>
      </c>
      <c r="T109" s="25"/>
      <c r="U109" s="26"/>
      <c r="V109" s="12" t="str">
        <f t="shared" si="25"/>
        <v/>
      </c>
      <c r="W109" s="24"/>
      <c r="X109" s="10" t="str">
        <f t="shared" si="26"/>
        <v/>
      </c>
      <c r="Y109" s="27"/>
      <c r="Z109" s="1"/>
      <c r="AA109" s="1"/>
      <c r="AB109" s="1"/>
    </row>
    <row r="110" spans="1:28" ht="21.95" customHeight="1" x14ac:dyDescent="0.25">
      <c r="A110" s="16"/>
      <c r="B110" s="17"/>
      <c r="C110" s="17"/>
      <c r="D110" s="17"/>
      <c r="E110" s="16"/>
      <c r="F110" s="18"/>
      <c r="G110" s="18"/>
      <c r="H110" s="6" t="str">
        <f t="shared" si="21"/>
        <v/>
      </c>
      <c r="I110" s="17"/>
      <c r="J110" s="8" t="str">
        <f t="shared" si="15"/>
        <v/>
      </c>
      <c r="K110" s="17"/>
      <c r="L110" s="19"/>
      <c r="M110" s="19"/>
      <c r="N110" s="8" t="str">
        <f t="shared" ca="1" si="22"/>
        <v/>
      </c>
      <c r="O110" s="16"/>
      <c r="P110" s="19"/>
      <c r="Q110" s="18"/>
      <c r="R110" s="10" t="str">
        <f t="shared" si="23"/>
        <v/>
      </c>
      <c r="S110" s="8" t="str">
        <f t="shared" ca="1" si="24"/>
        <v/>
      </c>
      <c r="T110" s="19"/>
      <c r="U110" s="20"/>
      <c r="V110" s="12" t="str">
        <f t="shared" si="25"/>
        <v/>
      </c>
      <c r="W110" s="18"/>
      <c r="X110" s="10" t="str">
        <f t="shared" si="26"/>
        <v/>
      </c>
      <c r="Y110" s="21"/>
      <c r="Z110" s="1"/>
      <c r="AA110" s="1"/>
      <c r="AB110" s="1"/>
    </row>
    <row r="111" spans="1:28" ht="21.95" customHeight="1" x14ac:dyDescent="0.25">
      <c r="A111" s="28"/>
      <c r="B111" s="29"/>
      <c r="C111" s="29"/>
      <c r="D111" s="29"/>
      <c r="E111" s="28"/>
      <c r="F111" s="30"/>
      <c r="G111" s="30"/>
      <c r="H111" s="7" t="str">
        <f t="shared" si="21"/>
        <v/>
      </c>
      <c r="I111" s="29"/>
      <c r="J111" s="9" t="str">
        <f t="shared" si="15"/>
        <v/>
      </c>
      <c r="K111" s="29"/>
      <c r="L111" s="31"/>
      <c r="M111" s="31"/>
      <c r="N111" s="9" t="str">
        <f t="shared" ca="1" si="22"/>
        <v/>
      </c>
      <c r="O111" s="28"/>
      <c r="P111" s="31"/>
      <c r="Q111" s="30"/>
      <c r="R111" s="11" t="str">
        <f t="shared" si="23"/>
        <v/>
      </c>
      <c r="S111" s="9" t="str">
        <f t="shared" ca="1" si="24"/>
        <v/>
      </c>
      <c r="T111" s="31"/>
      <c r="U111" s="32"/>
      <c r="V111" s="13" t="str">
        <f t="shared" si="25"/>
        <v/>
      </c>
      <c r="W111" s="30"/>
      <c r="X111" s="11" t="str">
        <f t="shared" si="26"/>
        <v/>
      </c>
      <c r="Y111" s="33"/>
      <c r="Z111" s="1"/>
      <c r="AA111" s="1"/>
      <c r="AB111" s="1"/>
    </row>
    <row r="112" spans="1:28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</sheetData>
  <mergeCells count="20">
    <mergeCell ref="T10:X10"/>
    <mergeCell ref="A1:Y1"/>
    <mergeCell ref="A2:R2"/>
    <mergeCell ref="A7:R8"/>
    <mergeCell ref="A10:E10"/>
    <mergeCell ref="F10:J10"/>
    <mergeCell ref="K10:N10"/>
    <mergeCell ref="O10:S10"/>
    <mergeCell ref="J3:L3"/>
    <mergeCell ref="J4:L5"/>
    <mergeCell ref="M3:O3"/>
    <mergeCell ref="M4:O5"/>
    <mergeCell ref="P3:R3"/>
    <mergeCell ref="P4:R5"/>
    <mergeCell ref="A3:C3"/>
    <mergeCell ref="A4:C5"/>
    <mergeCell ref="D3:F3"/>
    <mergeCell ref="D4:F5"/>
    <mergeCell ref="G3:I3"/>
    <mergeCell ref="G4:I5"/>
  </mergeCells>
  <conditionalFormatting sqref="G12:G111">
    <cfRule type="expression" dxfId="13" priority="15">
      <formula>G12&gt;F12</formula>
    </cfRule>
  </conditionalFormatting>
  <conditionalFormatting sqref="H12:H111">
    <cfRule type="dataBar" priority="1">
      <dataBar>
        <cfvo type="min"/>
        <cfvo type="max"/>
        <color rgb="FF1F6F68"/>
      </dataBar>
    </cfRule>
    <cfRule type="dataBar" priority="16">
      <dataBar>
        <cfvo type="min"/>
        <cfvo type="max"/>
        <color rgb="FF1F6F68"/>
      </dataBar>
      <extLst>
        <ext xmlns:x14="http://schemas.microsoft.com/office/spreadsheetml/2009/9/main" uri="{B025F937-C7B1-47D3-B67F-A62EFF666E3E}">
          <x14:id>{307347E0-4AC2-172F-9F7F-B1476363481B}</x14:id>
        </ext>
      </extLst>
    </cfRule>
  </conditionalFormatting>
  <conditionalFormatting sqref="J12:J111">
    <cfRule type="expression" dxfId="12" priority="2">
      <formula>J12="Verfügbar"</formula>
    </cfRule>
    <cfRule type="expression" dxfId="11" priority="3">
      <formula>J12="Teilweise verliehen"</formula>
    </cfRule>
    <cfRule type="expression" dxfId="10" priority="4">
      <formula>OR(J12="Nicht verfügbar",J12="Nicht einsatzbereit")</formula>
    </cfRule>
    <cfRule type="expression" dxfId="9" priority="5">
      <formula>J12="Ausgemustert"</formula>
    </cfRule>
  </conditionalFormatting>
  <conditionalFormatting sqref="N12:N111">
    <cfRule type="expression" dxfId="8" priority="6">
      <formula>N12="Überfällig"</formula>
    </cfRule>
    <cfRule type="expression" dxfId="7" priority="7">
      <formula>N12="Heute fällig"</formula>
    </cfRule>
    <cfRule type="expression" dxfId="6" priority="8">
      <formula>N12="Rückgabedatum fehlt"</formula>
    </cfRule>
    <cfRule type="expression" dxfId="5" priority="9">
      <formula>N12="Ausgeliehen"</formula>
    </cfRule>
  </conditionalFormatting>
  <conditionalFormatting sqref="S12:S111">
    <cfRule type="expression" dxfId="4" priority="10">
      <formula>S12="Überfällig"</formula>
    </cfRule>
    <cfRule type="expression" dxfId="3" priority="11">
      <formula>S12="In 30 Tagen fällig"</formula>
    </cfRule>
    <cfRule type="expression" dxfId="2" priority="12">
      <formula>S12="Geplant"</formula>
    </cfRule>
    <cfRule type="expression" dxfId="1" priority="13">
      <formula>S12="Nicht geplant"</formula>
    </cfRule>
  </conditionalFormatting>
  <conditionalFormatting sqref="X12:X111">
    <cfRule type="expression" dxfId="0" priority="14">
      <formula>AND(X12&lt;&gt;"",X12&lt;TODAY())</formula>
    </cfRule>
  </conditionalFormatting>
  <dataValidations count="2">
    <dataValidation sqref="F12:G111 W12:W111 Q12:Q111" xr:uid="{00000000-0002-0000-0000-000003000000}">
      <formula1>0</formula1>
      <formula2>999</formula2>
    </dataValidation>
    <dataValidation type="decimal" sqref="U12:U111" xr:uid="{00000000-0002-0000-0000-000006000000}">
      <formula1>0</formula1>
      <formula2>1000000</formula2>
    </dataValidation>
  </dataValidations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07347E0-4AC2-172F-9F7F-B1476363481B}">
            <x14:dataBar>
              <x14:cfvo type="min"/>
              <x14:cfvo type="max"/>
              <x14:negativeFillColor auto="1"/>
              <x14:axisColor auto="1"/>
            </x14:dataBar>
          </x14:cfRule>
          <xm:sqref>H12:H111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xr:uid="{00000000-0002-0000-0000-000000000000}">
          <x14:formula1>
            <xm:f>Stammdaten!$A$3:$A$20</xm:f>
          </x14:formula1>
          <xm:sqref>C12:C111</xm:sqref>
        </x14:dataValidation>
        <x14:dataValidation type="list" xr:uid="{00000000-0002-0000-0000-000001000000}">
          <x14:formula1>
            <xm:f>Stammdaten!$B$3:$B$20</xm:f>
          </x14:formula1>
          <xm:sqref>I12:I111</xm:sqref>
        </x14:dataValidation>
        <x14:dataValidation type="list" xr:uid="{00000000-0002-0000-0000-000002000000}">
          <x14:formula1>
            <xm:f>Stammdaten!$C$3:$C$10</xm:f>
          </x14:formula1>
          <xm:sqref>O12:O111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"/>
  <sheetViews>
    <sheetView workbookViewId="0"/>
  </sheetViews>
  <sheetFormatPr baseColWidth="10" defaultColWidth="9" defaultRowHeight="15" x14ac:dyDescent="0.25"/>
  <cols>
    <col min="1" max="1" width="22" customWidth="1"/>
    <col min="2" max="2" width="28" customWidth="1"/>
    <col min="3" max="3" width="22" customWidth="1"/>
    <col min="5" max="8" width="15" customWidth="1"/>
  </cols>
  <sheetData>
    <row r="1" spans="1:8" ht="32.1" customHeight="1" x14ac:dyDescent="0.25">
      <c r="A1" s="50" t="s">
        <v>12</v>
      </c>
      <c r="B1" s="50"/>
      <c r="C1" s="50"/>
      <c r="D1" s="1"/>
      <c r="E1" s="1"/>
      <c r="F1" s="1"/>
      <c r="G1" s="1"/>
      <c r="H1" s="1"/>
    </row>
    <row r="2" spans="1:8" x14ac:dyDescent="0.25">
      <c r="A2" s="14" t="s">
        <v>147</v>
      </c>
      <c r="B2" s="14" t="s">
        <v>148</v>
      </c>
      <c r="C2" s="14" t="s">
        <v>149</v>
      </c>
      <c r="D2" s="1"/>
      <c r="E2" s="51" t="s">
        <v>150</v>
      </c>
      <c r="F2" s="51"/>
      <c r="G2" s="51"/>
      <c r="H2" s="51"/>
    </row>
    <row r="3" spans="1:8" ht="26.1" customHeight="1" x14ac:dyDescent="0.25">
      <c r="A3" s="2" t="s">
        <v>42</v>
      </c>
      <c r="B3" s="2" t="s">
        <v>151</v>
      </c>
      <c r="C3" s="2" t="s">
        <v>152</v>
      </c>
      <c r="D3" s="1"/>
      <c r="E3" s="52" t="s">
        <v>153</v>
      </c>
      <c r="F3" s="53"/>
      <c r="G3" s="53"/>
      <c r="H3" s="53"/>
    </row>
    <row r="4" spans="1:8" ht="26.1" customHeight="1" x14ac:dyDescent="0.25">
      <c r="A4" s="2" t="s">
        <v>59</v>
      </c>
      <c r="B4" s="2" t="s">
        <v>45</v>
      </c>
      <c r="C4" s="2" t="s">
        <v>63</v>
      </c>
      <c r="D4" s="1"/>
      <c r="E4" s="52"/>
      <c r="F4" s="53"/>
      <c r="G4" s="53"/>
      <c r="H4" s="53"/>
    </row>
    <row r="5" spans="1:8" ht="26.1" customHeight="1" x14ac:dyDescent="0.25">
      <c r="A5" s="2" t="s">
        <v>67</v>
      </c>
      <c r="B5" s="2" t="s">
        <v>106</v>
      </c>
      <c r="C5" s="2" t="s">
        <v>47</v>
      </c>
      <c r="D5" s="1"/>
      <c r="E5" s="52"/>
      <c r="F5" s="53"/>
      <c r="G5" s="53"/>
      <c r="H5" s="53"/>
    </row>
    <row r="6" spans="1:8" ht="26.1" customHeight="1" x14ac:dyDescent="0.25">
      <c r="A6" s="2" t="s">
        <v>89</v>
      </c>
      <c r="B6" s="2" t="s">
        <v>92</v>
      </c>
      <c r="C6" s="2" t="s">
        <v>55</v>
      </c>
      <c r="D6" s="1"/>
      <c r="E6" s="52"/>
      <c r="F6" s="53"/>
      <c r="G6" s="53"/>
      <c r="H6" s="53"/>
    </row>
    <row r="7" spans="1:8" ht="26.1" customHeight="1" x14ac:dyDescent="0.25">
      <c r="A7" s="2" t="s">
        <v>96</v>
      </c>
      <c r="B7" s="2" t="s">
        <v>126</v>
      </c>
      <c r="C7" s="2" t="s">
        <v>78</v>
      </c>
      <c r="D7" s="1"/>
      <c r="E7" s="52"/>
      <c r="F7" s="53"/>
      <c r="G7" s="53"/>
      <c r="H7" s="53"/>
    </row>
    <row r="8" spans="1:8" ht="26.1" customHeight="1" x14ac:dyDescent="0.25">
      <c r="A8" s="2" t="s">
        <v>103</v>
      </c>
      <c r="B8" s="2" t="s">
        <v>62</v>
      </c>
      <c r="C8" s="2" t="s">
        <v>113</v>
      </c>
      <c r="D8" s="1"/>
      <c r="E8" s="52"/>
      <c r="F8" s="53"/>
      <c r="G8" s="53"/>
      <c r="H8" s="53"/>
    </row>
    <row r="9" spans="1:8" ht="26.1" customHeight="1" x14ac:dyDescent="0.25">
      <c r="A9" s="2" t="s">
        <v>154</v>
      </c>
      <c r="B9" s="2" t="s">
        <v>53</v>
      </c>
      <c r="C9" s="2"/>
      <c r="D9" s="1"/>
      <c r="E9" s="52"/>
      <c r="F9" s="53"/>
      <c r="G9" s="53"/>
      <c r="H9" s="53"/>
    </row>
    <row r="10" spans="1:8" ht="26.1" customHeight="1" x14ac:dyDescent="0.25">
      <c r="A10" s="2" t="s">
        <v>141</v>
      </c>
      <c r="B10" s="2" t="s">
        <v>119</v>
      </c>
      <c r="C10" s="2"/>
      <c r="D10" s="1"/>
      <c r="E10" s="52"/>
      <c r="F10" s="53"/>
      <c r="G10" s="53"/>
      <c r="H10" s="53"/>
    </row>
    <row r="11" spans="1:8" x14ac:dyDescent="0.25">
      <c r="A11" s="2"/>
      <c r="B11" s="2" t="s">
        <v>99</v>
      </c>
      <c r="C11" s="2"/>
      <c r="D11" s="1"/>
      <c r="E11" s="1"/>
      <c r="F11" s="1"/>
      <c r="G11" s="1"/>
      <c r="H11" s="1"/>
    </row>
    <row r="12" spans="1:8" x14ac:dyDescent="0.25">
      <c r="A12" s="2"/>
      <c r="B12" s="2" t="s">
        <v>132</v>
      </c>
      <c r="C12" s="2"/>
      <c r="D12" s="1"/>
      <c r="E12" s="1"/>
      <c r="F12" s="1"/>
      <c r="G12" s="1"/>
      <c r="H12" s="1"/>
    </row>
    <row r="13" spans="1:8" x14ac:dyDescent="0.25">
      <c r="A13" s="2"/>
      <c r="B13" s="2" t="s">
        <v>84</v>
      </c>
      <c r="C13" s="2"/>
      <c r="D13" s="1"/>
      <c r="E13" s="1"/>
      <c r="F13" s="1"/>
      <c r="G13" s="1"/>
      <c r="H13" s="1"/>
    </row>
    <row r="14" spans="1:8" x14ac:dyDescent="0.25">
      <c r="A14" s="2"/>
      <c r="B14" s="2" t="s">
        <v>70</v>
      </c>
      <c r="C14" s="2"/>
      <c r="D14" s="1"/>
      <c r="E14" s="1"/>
      <c r="F14" s="1"/>
      <c r="G14" s="1"/>
      <c r="H14" s="1"/>
    </row>
    <row r="15" spans="1:8" x14ac:dyDescent="0.25">
      <c r="A15" s="2"/>
      <c r="B15" s="2" t="s">
        <v>112</v>
      </c>
      <c r="C15" s="2"/>
      <c r="D15" s="1"/>
      <c r="E15" s="1"/>
      <c r="F15" s="1"/>
      <c r="G15" s="1"/>
      <c r="H15" s="1"/>
    </row>
    <row r="16" spans="1:8" x14ac:dyDescent="0.25">
      <c r="A16" s="2"/>
      <c r="B16" s="2" t="s">
        <v>144</v>
      </c>
      <c r="C16" s="2"/>
      <c r="D16" s="1"/>
      <c r="E16" s="1"/>
      <c r="F16" s="1"/>
      <c r="G16" s="1"/>
      <c r="H16" s="1"/>
    </row>
    <row r="17" spans="1:8" x14ac:dyDescent="0.25">
      <c r="A17" s="2"/>
      <c r="B17" s="2" t="s">
        <v>77</v>
      </c>
      <c r="C17" s="2"/>
      <c r="D17" s="1"/>
      <c r="E17" s="1"/>
      <c r="F17" s="1"/>
      <c r="G17" s="1"/>
      <c r="H17" s="1"/>
    </row>
    <row r="18" spans="1:8" x14ac:dyDescent="0.25">
      <c r="A18" s="2"/>
      <c r="B18" s="2"/>
      <c r="C18" s="2"/>
      <c r="D18" s="1"/>
      <c r="E18" s="1"/>
      <c r="F18" s="1"/>
      <c r="G18" s="1"/>
      <c r="H18" s="1"/>
    </row>
    <row r="19" spans="1:8" x14ac:dyDescent="0.25">
      <c r="A19" s="2"/>
      <c r="B19" s="2"/>
      <c r="C19" s="2"/>
      <c r="D19" s="1"/>
      <c r="E19" s="1"/>
      <c r="F19" s="1"/>
      <c r="G19" s="1"/>
      <c r="H19" s="1"/>
    </row>
    <row r="20" spans="1:8" x14ac:dyDescent="0.25">
      <c r="A20" s="15"/>
      <c r="B20" s="15"/>
      <c r="C20" s="15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</sheetData>
  <mergeCells count="3">
    <mergeCell ref="A1:C1"/>
    <mergeCell ref="E2:H2"/>
    <mergeCell ref="E3:H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Werkzeugliste</vt:lpstr>
      <vt:lpstr>Stammdaten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Sergio Jiménez Canales</cp:lastModifiedBy>
  <dcterms:modified xsi:type="dcterms:W3CDTF">2026-07-15T16:52:38Z</dcterms:modified>
</cp:coreProperties>
</file>