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FDE932B8-88F1-436F-A276-804176502DEE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Statusbericht" sheetId="1" r:id="rId1"/>
    <sheet name="Aufgabenliste" sheetId="2" r:id="rId2"/>
    <sheet name="Statusverlauf" sheetId="3" r:id="rId3"/>
    <sheet name="Teamübersicht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2" l="1"/>
  <c r="H18" i="2"/>
  <c r="E43" i="1"/>
  <c r="F43" i="1" s="1"/>
  <c r="G43" i="1" s="1"/>
  <c r="D43" i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</calcChain>
</file>

<file path=xl/sharedStrings.xml><?xml version="1.0" encoding="utf-8"?>
<sst xmlns="http://schemas.openxmlformats.org/spreadsheetml/2006/main" count="309" uniqueCount="207">
  <si>
    <t>PROJEKTSTATUSBERICHT</t>
  </si>
  <si>
    <t>GESAMTSTATUS</t>
  </si>
  <si>
    <t>Berichtsperiode: Q2 · 2026</t>
  </si>
  <si>
    <t>● AUF KURS</t>
  </si>
  <si>
    <t xml:space="preserve">  A   PROJEKTINFORMATIONEN</t>
  </si>
  <si>
    <t>Projektname:</t>
  </si>
  <si>
    <t>Einführung ERP-System</t>
  </si>
  <si>
    <t>Projektmanager:</t>
  </si>
  <si>
    <t>Markus Berger</t>
  </si>
  <si>
    <t>Projektnummer:</t>
  </si>
  <si>
    <t>PRJ-2026-047</t>
  </si>
  <si>
    <t>Projektteam:</t>
  </si>
  <si>
    <t>5 Mitglieder</t>
  </si>
  <si>
    <t>Auftraggeber:</t>
  </si>
  <si>
    <t>Bereichsleitung Operations</t>
  </si>
  <si>
    <t>Gesamtbudget:</t>
  </si>
  <si>
    <t>280.000 €</t>
  </si>
  <si>
    <t>Startdatum:</t>
  </si>
  <si>
    <t>03.03.2026</t>
  </si>
  <si>
    <t>Endtermin (Plan):</t>
  </si>
  <si>
    <t>30.11.2026</t>
  </si>
  <si>
    <t>Aktueller Status:</t>
  </si>
  <si>
    <t>Planung abgeschlossen / Umsetzung läuft</t>
  </si>
  <si>
    <t>Berichtsdatum:</t>
  </si>
  <si>
    <t>30.06.2026</t>
  </si>
  <si>
    <t xml:space="preserve">  B   PROJEKTSTATUS – ÜBERBLICK</t>
  </si>
  <si>
    <t>Dimension</t>
  </si>
  <si>
    <t>Status</t>
  </si>
  <si>
    <t>Fortschritt %</t>
  </si>
  <si>
    <t>Kommentar</t>
  </si>
  <si>
    <t>Zeitplan</t>
  </si>
  <si>
    <t>🟢 Grün</t>
  </si>
  <si>
    <t>Planmäßiger Verlauf; KW 26 Meilenstein erreicht</t>
  </si>
  <si>
    <t>Budget</t>
  </si>
  <si>
    <t>🟡 Gelb</t>
  </si>
  <si>
    <t>Leichte Überschreitung Pos. Lizenzen (+4,5%)</t>
  </si>
  <si>
    <t>Ressourcen</t>
  </si>
  <si>
    <t>Team vollständig besetzt; keine Engpässe</t>
  </si>
  <si>
    <t>Qualität</t>
  </si>
  <si>
    <t>Testabdeckung 91%; 3 offene Minor-Bugs</t>
  </si>
  <si>
    <t>Risiken</t>
  </si>
  <si>
    <t>2 mittlere Risiken aktiv; Maßnahmen eingeleitet</t>
  </si>
  <si>
    <t>Umfang</t>
  </si>
  <si>
    <t>Scope stabil; 1 CR in Bewertung</t>
  </si>
  <si>
    <t xml:space="preserve">  C   MEILENSTEINE &amp; TERMINE</t>
  </si>
  <si>
    <t>Meilenstein</t>
  </si>
  <si>
    <t>Plan-Datum</t>
  </si>
  <si>
    <t>Ist-Datum</t>
  </si>
  <si>
    <t>Verantwortlich</t>
  </si>
  <si>
    <t>M1 – Kick-off &amp; Projektauftrag</t>
  </si>
  <si>
    <t>10.03.2026</t>
  </si>
  <si>
    <t>✔ Erledigt</t>
  </si>
  <si>
    <t>M. Berger</t>
  </si>
  <si>
    <t>M2 – Anforderungsanalyse abg.</t>
  </si>
  <si>
    <t>14.04.2026</t>
  </si>
  <si>
    <t>17.04.2026</t>
  </si>
  <si>
    <t>T. Hoffmann</t>
  </si>
  <si>
    <t>M3 – Systemkonfiguration abg.</t>
  </si>
  <si>
    <t>S. Richter</t>
  </si>
  <si>
    <t>M4 – Pilotbetrieb gestartet</t>
  </si>
  <si>
    <t>15.08.2026</t>
  </si>
  <si>
    <t>–</t>
  </si>
  <si>
    <t>⏳ In Arbeit</t>
  </si>
  <si>
    <t>K. Müller</t>
  </si>
  <si>
    <t>M5 – Abnahme &amp; Go-Live</t>
  </si>
  <si>
    <t>31.10.2026</t>
  </si>
  <si>
    <t>🔲 Geplant</t>
  </si>
  <si>
    <t>M6 – Projektabschluss</t>
  </si>
  <si>
    <t xml:space="preserve">  D   BUDGETKONTROLLE</t>
  </si>
  <si>
    <t>Kostenposition</t>
  </si>
  <si>
    <t>Budget (€)</t>
  </si>
  <si>
    <t>Ist-Kosten (€)</t>
  </si>
  <si>
    <t>Abweichung (€)</t>
  </si>
  <si>
    <t>Abw. %</t>
  </si>
  <si>
    <t>Personalkosten</t>
  </si>
  <si>
    <t>✔ Im Rahmen</t>
  </si>
  <si>
    <t>Softwarelizenzen</t>
  </si>
  <si>
    <t>⚠ Überschr.</t>
  </si>
  <si>
    <t>Beratung / Dienstl.</t>
  </si>
  <si>
    <t>Infrastruktur</t>
  </si>
  <si>
    <t>Schulungen</t>
  </si>
  <si>
    <t>Sonstiges / Puffer</t>
  </si>
  <si>
    <t>GESAMT</t>
  </si>
  <si>
    <t xml:space="preserve">  E   RISIKOREGISTER</t>
  </si>
  <si>
    <t>Risikobeschreibung</t>
  </si>
  <si>
    <t>Eintrittsw.</t>
  </si>
  <si>
    <t>Auswirkung</t>
  </si>
  <si>
    <t>Priorität</t>
  </si>
  <si>
    <t>Gegenmaßnahme</t>
  </si>
  <si>
    <t>Verantw.</t>
  </si>
  <si>
    <t>Verzögerung Datenmigration</t>
  </si>
  <si>
    <t>Mittel</t>
  </si>
  <si>
    <t>Hoch</t>
  </si>
  <si>
    <t>🔴 Hoch</t>
  </si>
  <si>
    <t>Pufferzeit eingeplant; wöchentl. Review</t>
  </si>
  <si>
    <t>Lieferantenabhängigkeit Lizenzen</t>
  </si>
  <si>
    <t>Niedrig</t>
  </si>
  <si>
    <t>🟡 Mittel</t>
  </si>
  <si>
    <t>Alternativanbieter identifiziert</t>
  </si>
  <si>
    <t>Ressourcenengpass (Urlaub Aug.)</t>
  </si>
  <si>
    <t>Vertretungsplan erstellt</t>
  </si>
  <si>
    <t>Akzeptanzproblem Endnutzer</t>
  </si>
  <si>
    <t>Change-Management-Maßnahmen geplant</t>
  </si>
  <si>
    <t xml:space="preserve">  F   NÄCHSTE SCHRITTE &amp; OFFENE PUNKTE</t>
  </si>
  <si>
    <t>Aufgabe / Maßnahme</t>
  </si>
  <si>
    <t>Fällig bis</t>
  </si>
  <si>
    <t>Pilotumgebung aufsetzen und testen</t>
  </si>
  <si>
    <t>25.07.2026</t>
  </si>
  <si>
    <t>⏳ In Bearbeitung</t>
  </si>
  <si>
    <t>Schulungskonzept für Endnutzer erstellen</t>
  </si>
  <si>
    <t>31.07.2026</t>
  </si>
  <si>
    <t>🔲 Offen</t>
  </si>
  <si>
    <t>Budget-Review mit Auftraggeber</t>
  </si>
  <si>
    <t>15.07.2026</t>
  </si>
  <si>
    <t>Datenmigration – Testlauf Batch 1</t>
  </si>
  <si>
    <t>08.08.2026</t>
  </si>
  <si>
    <t>Statusbericht Q3 erstellen</t>
  </si>
  <si>
    <t>30.09.2026</t>
  </si>
  <si>
    <t>🟢 Niedrig</t>
  </si>
  <si>
    <t>Projektstatusbericht  ·  Vertraulich – nur für internen Gebrauch  ·  Erstellt: 30.06.2026  ·  Version 2.3</t>
  </si>
  <si>
    <t>AUFGABENLISTE &amp; FORTSCHRITTSVERFOLGUNG</t>
  </si>
  <si>
    <t>#</t>
  </si>
  <si>
    <t>Aufgabe / Arbeitspaket</t>
  </si>
  <si>
    <t>Phase</t>
  </si>
  <si>
    <t>Verantwortl.</t>
  </si>
  <si>
    <t>Start</t>
  </si>
  <si>
    <t>Ende</t>
  </si>
  <si>
    <t>Fortschr.</t>
  </si>
  <si>
    <t>Projektinitialisierung &amp; Kickoff</t>
  </si>
  <si>
    <t>Initiierung</t>
  </si>
  <si>
    <t>14.03.2026</t>
  </si>
  <si>
    <t>Anforderungsanalyse durchführen</t>
  </si>
  <si>
    <t>Planung</t>
  </si>
  <si>
    <t>15.03.2026</t>
  </si>
  <si>
    <t>Systemarchitektur definieren</t>
  </si>
  <si>
    <t>15.04.2026</t>
  </si>
  <si>
    <t>30.04.2026</t>
  </si>
  <si>
    <t>Systemkonfiguration &amp; Customizing</t>
  </si>
  <si>
    <t>Umsetzung</t>
  </si>
  <si>
    <t>04.05.2026</t>
  </si>
  <si>
    <t>Datenmigration vorbereiten</t>
  </si>
  <si>
    <t>01.06.2026</t>
  </si>
  <si>
    <t>Integrationstests durchführen</t>
  </si>
  <si>
    <t>Test</t>
  </si>
  <si>
    <t>01.07.2026</t>
  </si>
  <si>
    <t>31.08.2026</t>
  </si>
  <si>
    <t>Endnutzerschulungen konzipieren</t>
  </si>
  <si>
    <t>Schulung</t>
  </si>
  <si>
    <t>01.08.2026</t>
  </si>
  <si>
    <t>15.09.2026</t>
  </si>
  <si>
    <t>Pilotbetrieb starten &amp; evaluieren</t>
  </si>
  <si>
    <t>Pilot</t>
  </si>
  <si>
    <t>Endnutzerschulungen durchführen</t>
  </si>
  <si>
    <t>01.09.2026</t>
  </si>
  <si>
    <t>15.10.2026</t>
  </si>
  <si>
    <t>Abnahme &amp; Produktivgang</t>
  </si>
  <si>
    <t>Go-Live</t>
  </si>
  <si>
    <t>16.10.2026</t>
  </si>
  <si>
    <t>Hypercare-Phase</t>
  </si>
  <si>
    <t>Abschluss</t>
  </si>
  <si>
    <t>01.11.2026</t>
  </si>
  <si>
    <t>20.11.2026</t>
  </si>
  <si>
    <t>Projektabschluss &amp; Lessons Learned</t>
  </si>
  <si>
    <t>21.11.2026</t>
  </si>
  <si>
    <t>ÜBERSICHT</t>
  </si>
  <si>
    <t>Aufgabenliste  ·  Bitte Statusfelder regelmäßig aktualisieren  ·  Stand: 30.06.2026</t>
  </si>
  <si>
    <t>PROJEKTFORTSCHRITT – WOCHENVERLAUF</t>
  </si>
  <si>
    <t>Kalenderwoche</t>
  </si>
  <si>
    <t>Zeitplan (%)</t>
  </si>
  <si>
    <t>Budget (%)</t>
  </si>
  <si>
    <t>Qualität (%)</t>
  </si>
  <si>
    <t>Risiko-Score</t>
  </si>
  <si>
    <t>Gesamt (%)</t>
  </si>
  <si>
    <t>KW 11 (03.03.)</t>
  </si>
  <si>
    <t>KW 14 (01.04.)</t>
  </si>
  <si>
    <t>KW 16 (15.04.)</t>
  </si>
  <si>
    <t>KW 19 (06.05.)</t>
  </si>
  <si>
    <t>KW 21 (18.05.)</t>
  </si>
  <si>
    <t>KW 24 (08.06.)</t>
  </si>
  <si>
    <t>KW 26 (22.06.)</t>
  </si>
  <si>
    <t>PROJEKTTEAM &amp; RESSOURCEN</t>
  </si>
  <si>
    <t>Name</t>
  </si>
  <si>
    <t>Funktion / Rolle</t>
  </si>
  <si>
    <t>Abteilung</t>
  </si>
  <si>
    <t>Auslastung</t>
  </si>
  <si>
    <t>Verfügbar ab</t>
  </si>
  <si>
    <t>Bemerkung</t>
  </si>
  <si>
    <t>Projektleiter</t>
  </si>
  <si>
    <t>Unternehmensführung</t>
  </si>
  <si>
    <t>sofort</t>
  </si>
  <si>
    <t>Gesamtverantwortung</t>
  </si>
  <si>
    <t>Thomas Hoffmann</t>
  </si>
  <si>
    <t>IT-Architekt</t>
  </si>
  <si>
    <t>IT / Infrastruktur</t>
  </si>
  <si>
    <t>Datenmigration &amp; Schnittstellen</t>
  </si>
  <si>
    <t>Sandra Richter</t>
  </si>
  <si>
    <t>ERP-Spezialistin</t>
  </si>
  <si>
    <t>Prozessmanagement</t>
  </si>
  <si>
    <t>Systemkonfiguration</t>
  </si>
  <si>
    <t>Kai Müller</t>
  </si>
  <si>
    <t>Change-Manager</t>
  </si>
  <si>
    <t>Personal &amp; Org.</t>
  </si>
  <si>
    <t>Schulungen &amp; Kommunikation</t>
  </si>
  <si>
    <t>Jana Weber</t>
  </si>
  <si>
    <t>Projektassistenz / PMO</t>
  </si>
  <si>
    <t>Projektmanagement</t>
  </si>
  <si>
    <t>Reporting &amp; Dokumentation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</si>
</sst>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€&quot;"/>
    <numFmt numFmtId="165" formatCode="#,##0&quot; €&quot;;[Red]\-#,##0&quot; €&quot;"/>
    <numFmt numFmtId="166" formatCode="\+0.0%;\-0.0%;0.0%"/>
  </numFmts>
  <fonts count="24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b/>
      <sz val="8"/>
      <color rgb="FFA8C4DC"/>
      <name val="Calibri"/>
      <charset val="1"/>
    </font>
    <font>
      <sz val="11"/>
      <color rgb="FFA8C4DC"/>
      <name val="Calibri"/>
      <charset val="1"/>
    </font>
    <font>
      <b/>
      <sz val="11"/>
      <color rgb="FF27AE60"/>
      <name val="Calibri"/>
      <charset val="1"/>
    </font>
    <font>
      <b/>
      <sz val="10"/>
      <color rgb="FFFFFFFF"/>
      <name val="Calibri"/>
      <charset val="1"/>
    </font>
    <font>
      <b/>
      <sz val="9"/>
      <color rgb="FF3A6186"/>
      <name val="Calibri"/>
      <charset val="1"/>
    </font>
    <font>
      <sz val="10"/>
      <color rgb="FF1B2A4A"/>
      <name val="Calibri"/>
      <charset val="1"/>
    </font>
    <font>
      <b/>
      <sz val="9"/>
      <color rgb="FFFFFFFF"/>
      <name val="Calibri"/>
      <charset val="1"/>
    </font>
    <font>
      <b/>
      <sz val="10"/>
      <color rgb="FF1B2A4A"/>
      <name val="Calibri"/>
      <charset val="1"/>
    </font>
    <font>
      <b/>
      <sz val="10"/>
      <color rgb="FF27AE60"/>
      <name val="Calibri"/>
      <charset val="1"/>
    </font>
    <font>
      <i/>
      <sz val="9"/>
      <color rgb="FF4A5568"/>
      <name val="Calibri"/>
      <charset val="1"/>
    </font>
    <font>
      <b/>
      <sz val="10"/>
      <color rgb="FFF39C12"/>
      <name val="Calibri"/>
      <charset val="1"/>
    </font>
    <font>
      <sz val="10"/>
      <color rgb="FF4A5568"/>
      <name val="Calibri"/>
      <charset val="1"/>
    </font>
    <font>
      <b/>
      <sz val="10"/>
      <color rgb="FFE67E22"/>
      <name val="Calibri"/>
      <charset val="1"/>
    </font>
    <font>
      <b/>
      <sz val="10"/>
      <color rgb="FF3A6186"/>
      <name val="Calibri"/>
      <charset val="1"/>
    </font>
    <font>
      <b/>
      <sz val="9"/>
      <color rgb="FF27AE60"/>
      <name val="Calibri"/>
      <charset val="1"/>
    </font>
    <font>
      <b/>
      <sz val="10"/>
      <color rgb="FFE74C3C"/>
      <name val="Calibri"/>
      <charset val="1"/>
    </font>
    <font>
      <b/>
      <sz val="9"/>
      <color rgb="FFE67E22"/>
      <name val="Calibri"/>
      <charset val="1"/>
    </font>
    <font>
      <b/>
      <sz val="9"/>
      <color rgb="FFE74C3C"/>
      <name val="Calibri"/>
      <charset val="1"/>
    </font>
    <font>
      <sz val="9"/>
      <color rgb="FF4A5568"/>
      <name val="Calibri"/>
      <charset val="1"/>
    </font>
    <font>
      <i/>
      <sz val="8"/>
      <color rgb="FFA8C4DC"/>
      <name val="Calibri"/>
      <charset val="1"/>
    </font>
    <font>
      <b/>
      <sz val="16"/>
      <color rgb="FFFFFFFF"/>
      <name val="Calibri"/>
      <charset val="1"/>
    </font>
    <font>
      <sz val="10"/>
      <color rgb="FF3A6186"/>
      <name val="Calibri"/>
      <charset val="1"/>
    </font>
  </fonts>
  <fills count="13">
    <fill>
      <patternFill patternType="none"/>
    </fill>
    <fill>
      <patternFill patternType="gray125"/>
    </fill>
    <fill>
      <patternFill patternType="solid">
        <fgColor rgb="FF1B2A4A"/>
        <bgColor rgb="FF1D3557"/>
      </patternFill>
    </fill>
    <fill>
      <patternFill patternType="solid">
        <fgColor rgb="FFE8401C"/>
        <bgColor rgb="FFE74C3C"/>
      </patternFill>
    </fill>
    <fill>
      <patternFill patternType="solid">
        <fgColor rgb="FF1D3557"/>
        <bgColor rgb="FF1B2A4A"/>
      </patternFill>
    </fill>
    <fill>
      <patternFill patternType="solid">
        <fgColor rgb="FFF5F6F7"/>
        <bgColor rgb="FFF0F4F8"/>
      </patternFill>
    </fill>
    <fill>
      <patternFill patternType="solid">
        <fgColor rgb="FFFFFFFF"/>
        <bgColor rgb="FFF5F6F7"/>
      </patternFill>
    </fill>
    <fill>
      <patternFill patternType="solid">
        <fgColor rgb="FF3A6186"/>
        <bgColor rgb="FF4A5568"/>
      </patternFill>
    </fill>
    <fill>
      <patternFill patternType="solid">
        <fgColor rgb="FFD4EFDF"/>
        <bgColor rgb="FFEAF1F8"/>
      </patternFill>
    </fill>
    <fill>
      <patternFill patternType="solid">
        <fgColor rgb="FFF0F4F8"/>
        <bgColor rgb="FFF5F6F7"/>
      </patternFill>
    </fill>
    <fill>
      <patternFill patternType="solid">
        <fgColor rgb="FFFDEBD0"/>
        <bgColor rgb="FFFADBD8"/>
      </patternFill>
    </fill>
    <fill>
      <patternFill patternType="solid">
        <fgColor rgb="FFEAF1F8"/>
        <bgColor rgb="FFF0F4F8"/>
      </patternFill>
    </fill>
    <fill>
      <patternFill patternType="solid">
        <fgColor rgb="FFFADBD8"/>
        <bgColor rgb="FFFDEBD0"/>
      </patternFill>
    </fill>
  </fills>
  <borders count="5">
    <border>
      <left/>
      <right/>
      <top/>
      <bottom/>
      <diagonal/>
    </border>
    <border>
      <left style="thin">
        <color rgb="FFE8401C"/>
      </left>
      <right/>
      <top style="thin">
        <color rgb="FFE8401C"/>
      </top>
      <bottom style="thin">
        <color rgb="FFE8401C"/>
      </bottom>
      <diagonal/>
    </border>
    <border>
      <left style="hair">
        <color rgb="FFD0D8E0"/>
      </left>
      <right style="hair">
        <color rgb="FFD0D8E0"/>
      </right>
      <top style="hair">
        <color rgb="FFD0D8E0"/>
      </top>
      <bottom style="hair">
        <color rgb="FFD0D8E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8401C"/>
      </left>
      <right style="thin">
        <color rgb="FFE8401C"/>
      </right>
      <top style="thin">
        <color rgb="FFE8401C"/>
      </top>
      <bottom style="thin">
        <color rgb="FFE8401C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3" fillId="9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left" vertical="center" wrapText="1"/>
    </xf>
    <xf numFmtId="0" fontId="12" fillId="10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2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right" vertical="center"/>
    </xf>
    <xf numFmtId="0" fontId="6" fillId="6" borderId="2" xfId="0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left" vertical="center"/>
    </xf>
    <xf numFmtId="0" fontId="10" fillId="8" borderId="2" xfId="0" applyFont="1" applyFill="1" applyBorder="1" applyAlignment="1">
      <alignment horizontal="center" vertical="center"/>
    </xf>
    <xf numFmtId="9" fontId="10" fillId="6" borderId="2" xfId="0" applyNumberFormat="1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left" vertical="center"/>
    </xf>
    <xf numFmtId="9" fontId="12" fillId="9" borderId="2" xfId="0" applyNumberFormat="1" applyFont="1" applyFill="1" applyBorder="1" applyAlignment="1">
      <alignment horizontal="center" vertical="center"/>
    </xf>
    <xf numFmtId="9" fontId="10" fillId="9" borderId="2" xfId="0" applyNumberFormat="1" applyFont="1" applyFill="1" applyBorder="1" applyAlignment="1">
      <alignment horizontal="center" vertical="center"/>
    </xf>
    <xf numFmtId="9" fontId="12" fillId="6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right" vertical="center"/>
    </xf>
    <xf numFmtId="165" fontId="10" fillId="6" borderId="2" xfId="0" applyNumberFormat="1" applyFont="1" applyFill="1" applyBorder="1" applyAlignment="1">
      <alignment horizontal="right" vertical="center"/>
    </xf>
    <xf numFmtId="166" fontId="10" fillId="6" borderId="2" xfId="0" applyNumberFormat="1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164" fontId="7" fillId="9" borderId="2" xfId="0" applyNumberFormat="1" applyFont="1" applyFill="1" applyBorder="1" applyAlignment="1">
      <alignment horizontal="right" vertical="center"/>
    </xf>
    <xf numFmtId="165" fontId="17" fillId="9" borderId="2" xfId="0" applyNumberFormat="1" applyFont="1" applyFill="1" applyBorder="1" applyAlignment="1">
      <alignment horizontal="right" vertical="center"/>
    </xf>
    <xf numFmtId="166" fontId="17" fillId="9" borderId="2" xfId="0" applyNumberFormat="1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/>
    </xf>
    <xf numFmtId="165" fontId="10" fillId="9" borderId="2" xfId="0" applyNumberFormat="1" applyFont="1" applyFill="1" applyBorder="1" applyAlignment="1">
      <alignment horizontal="right" vertical="center"/>
    </xf>
    <xf numFmtId="166" fontId="10" fillId="9" borderId="2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166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/>
    <xf numFmtId="0" fontId="19" fillId="12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9" fontId="14" fillId="6" borderId="2" xfId="0" applyNumberFormat="1" applyFont="1" applyFill="1" applyBorder="1" applyAlignment="1">
      <alignment horizontal="center" vertical="center"/>
    </xf>
    <xf numFmtId="9" fontId="15" fillId="9" borderId="2" xfId="0" applyNumberFormat="1" applyFont="1" applyFill="1" applyBorder="1" applyAlignment="1">
      <alignment horizontal="center" vertical="center"/>
    </xf>
    <xf numFmtId="9" fontId="15" fillId="6" borderId="2" xfId="0" applyNumberFormat="1" applyFont="1" applyFill="1" applyBorder="1" applyAlignment="1">
      <alignment horizontal="center" vertical="center"/>
    </xf>
    <xf numFmtId="0" fontId="5" fillId="2" borderId="0" xfId="0" applyFont="1" applyFill="1"/>
    <xf numFmtId="9" fontId="5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7" fillId="6" borderId="2" xfId="0" applyNumberFormat="1" applyFont="1" applyFill="1" applyBorder="1" applyAlignment="1">
      <alignment horizontal="center" vertical="center"/>
    </xf>
    <xf numFmtId="9" fontId="23" fillId="6" borderId="2" xfId="0" applyNumberFormat="1" applyFont="1" applyFill="1" applyBorder="1" applyAlignment="1">
      <alignment horizontal="center" vertical="center"/>
    </xf>
    <xf numFmtId="1" fontId="23" fillId="6" borderId="2" xfId="0" applyNumberFormat="1" applyFont="1" applyFill="1" applyBorder="1" applyAlignment="1">
      <alignment horizontal="center" vertical="center"/>
    </xf>
    <xf numFmtId="49" fontId="7" fillId="9" borderId="2" xfId="0" applyNumberFormat="1" applyFont="1" applyFill="1" applyBorder="1" applyAlignment="1">
      <alignment horizontal="center" vertical="center"/>
    </xf>
    <xf numFmtId="9" fontId="23" fillId="9" borderId="2" xfId="0" applyNumberFormat="1" applyFont="1" applyFill="1" applyBorder="1" applyAlignment="1">
      <alignment horizontal="center" vertical="center"/>
    </xf>
    <xf numFmtId="1" fontId="23" fillId="9" borderId="2" xfId="0" applyNumberFormat="1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left" vertical="center"/>
    </xf>
    <xf numFmtId="0" fontId="20" fillId="9" borderId="2" xfId="0" applyFont="1" applyFill="1" applyBorder="1" applyAlignment="1">
      <alignment horizontal="left" vertical="center"/>
    </xf>
    <xf numFmtId="9" fontId="17" fillId="6" borderId="2" xfId="0" applyNumberFormat="1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11" fillId="6" borderId="2" xfId="0" applyFont="1" applyFill="1" applyBorder="1" applyAlignment="1">
      <alignment horizontal="left" vertical="center"/>
    </xf>
    <xf numFmtId="0" fontId="11" fillId="9" borderId="2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DEBD0"/>
      <rgbColor rgb="FFEAF1F8"/>
      <rgbColor rgb="FF660066"/>
      <rgbColor rgb="FFE74C3C"/>
      <rgbColor rgb="FF0066CC"/>
      <rgbColor rgb="FFD0D8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4F8"/>
      <rgbColor rgb="FFD4EFDF"/>
      <rgbColor rgb="FFF5F6F7"/>
      <rgbColor rgb="FFA8C4DC"/>
      <rgbColor rgb="FFFF99CC"/>
      <rgbColor rgb="FFCC99FF"/>
      <rgbColor rgb="FFFADBD8"/>
      <rgbColor rgb="FF3366FF"/>
      <rgbColor rgb="FF33CCCC"/>
      <rgbColor rgb="FF99CC00"/>
      <rgbColor rgb="FFFFCC00"/>
      <rgbColor rgb="FFF39C12"/>
      <rgbColor rgb="FFE67E22"/>
      <rgbColor rgb="FF3A6186"/>
      <rgbColor rgb="FF969696"/>
      <rgbColor rgb="FF1D3557"/>
      <rgbColor rgb="FF27AE60"/>
      <rgbColor rgb="FF003300"/>
      <rgbColor rgb="FF333300"/>
      <rgbColor rgb="FFE8401C"/>
      <rgbColor rgb="FF993366"/>
      <rgbColor rgb="FF4A5568"/>
      <rgbColor rgb="FF1B2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Projektfortschritt nach Dimension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Statusverlauf!$C$5</c:f>
              <c:strCache>
                <c:ptCount val="1"/>
                <c:pt idx="0">
                  <c:v>Zeitplan (%)</c:v>
                </c:pt>
              </c:strCache>
            </c:strRef>
          </c:tx>
          <c:spPr>
            <a:ln w="47520">
              <a:solidFill>
                <a:srgbClr val="1B2A4A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Statusverlauf!$B$6:$B$12</c:f>
              <c:strCache>
                <c:ptCount val="7"/>
                <c:pt idx="0">
                  <c:v>KW 11 (03.03.)</c:v>
                </c:pt>
                <c:pt idx="1">
                  <c:v>KW 14 (01.04.)</c:v>
                </c:pt>
                <c:pt idx="2">
                  <c:v>KW 16 (15.04.)</c:v>
                </c:pt>
                <c:pt idx="3">
                  <c:v>KW 19 (06.05.)</c:v>
                </c:pt>
                <c:pt idx="4">
                  <c:v>KW 21 (18.05.)</c:v>
                </c:pt>
                <c:pt idx="5">
                  <c:v>KW 24 (08.06.)</c:v>
                </c:pt>
                <c:pt idx="6">
                  <c:v>KW 26 (22.06.)</c:v>
                </c:pt>
              </c:strCache>
            </c:strRef>
          </c:cat>
          <c:val>
            <c:numRef>
              <c:f>Statusverlauf!$C$6:$C$12</c:f>
              <c:numCache>
                <c:formatCode>0%</c:formatCode>
                <c:ptCount val="7"/>
                <c:pt idx="0">
                  <c:v>0.05</c:v>
                </c:pt>
                <c:pt idx="1">
                  <c:v>0.22</c:v>
                </c:pt>
                <c:pt idx="2">
                  <c:v>0.38</c:v>
                </c:pt>
                <c:pt idx="3">
                  <c:v>0.5</c:v>
                </c:pt>
                <c:pt idx="4">
                  <c:v>0.6</c:v>
                </c:pt>
                <c:pt idx="5">
                  <c:v>0.7</c:v>
                </c:pt>
                <c:pt idx="6">
                  <c:v>0.78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B1-4D90-A03F-6EECDEB871B9}"/>
            </c:ext>
          </c:extLst>
        </c:ser>
        <c:ser>
          <c:idx val="1"/>
          <c:order val="1"/>
          <c:tx>
            <c:strRef>
              <c:f>Statusverlauf!$D$5</c:f>
              <c:strCache>
                <c:ptCount val="1"/>
                <c:pt idx="0">
                  <c:v>Budget (%)</c:v>
                </c:pt>
              </c:strCache>
            </c:strRef>
          </c:tx>
          <c:spPr>
            <a:ln w="47520">
              <a:solidFill>
                <a:srgbClr val="E8401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Statusverlauf!$B$6:$B$12</c:f>
              <c:strCache>
                <c:ptCount val="7"/>
                <c:pt idx="0">
                  <c:v>KW 11 (03.03.)</c:v>
                </c:pt>
                <c:pt idx="1">
                  <c:v>KW 14 (01.04.)</c:v>
                </c:pt>
                <c:pt idx="2">
                  <c:v>KW 16 (15.04.)</c:v>
                </c:pt>
                <c:pt idx="3">
                  <c:v>KW 19 (06.05.)</c:v>
                </c:pt>
                <c:pt idx="4">
                  <c:v>KW 21 (18.05.)</c:v>
                </c:pt>
                <c:pt idx="5">
                  <c:v>KW 24 (08.06.)</c:v>
                </c:pt>
                <c:pt idx="6">
                  <c:v>KW 26 (22.06.)</c:v>
                </c:pt>
              </c:strCache>
            </c:strRef>
          </c:cat>
          <c:val>
            <c:numRef>
              <c:f>Statusverlauf!$D$6:$D$12</c:f>
              <c:numCache>
                <c:formatCode>0%</c:formatCode>
                <c:ptCount val="7"/>
                <c:pt idx="0">
                  <c:v>0.03</c:v>
                </c:pt>
                <c:pt idx="1">
                  <c:v>0.1</c:v>
                </c:pt>
                <c:pt idx="2">
                  <c:v>0.18</c:v>
                </c:pt>
                <c:pt idx="3">
                  <c:v>0.3</c:v>
                </c:pt>
                <c:pt idx="4">
                  <c:v>0.42</c:v>
                </c:pt>
                <c:pt idx="5">
                  <c:v>0.55000000000000004</c:v>
                </c:pt>
                <c:pt idx="6">
                  <c:v>0.65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FB1-4D90-A03F-6EECDEB871B9}"/>
            </c:ext>
          </c:extLst>
        </c:ser>
        <c:ser>
          <c:idx val="2"/>
          <c:order val="2"/>
          <c:tx>
            <c:strRef>
              <c:f>Statusverlauf!$E$5</c:f>
              <c:strCache>
                <c:ptCount val="1"/>
                <c:pt idx="0">
                  <c:v>Qualität (%)</c:v>
                </c:pt>
              </c:strCache>
            </c:strRef>
          </c:tx>
          <c:spPr>
            <a:ln w="47520">
              <a:solidFill>
                <a:srgbClr val="27AE6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Statusverlauf!$B$6:$B$12</c:f>
              <c:strCache>
                <c:ptCount val="7"/>
                <c:pt idx="0">
                  <c:v>KW 11 (03.03.)</c:v>
                </c:pt>
                <c:pt idx="1">
                  <c:v>KW 14 (01.04.)</c:v>
                </c:pt>
                <c:pt idx="2">
                  <c:v>KW 16 (15.04.)</c:v>
                </c:pt>
                <c:pt idx="3">
                  <c:v>KW 19 (06.05.)</c:v>
                </c:pt>
                <c:pt idx="4">
                  <c:v>KW 21 (18.05.)</c:v>
                </c:pt>
                <c:pt idx="5">
                  <c:v>KW 24 (08.06.)</c:v>
                </c:pt>
                <c:pt idx="6">
                  <c:v>KW 26 (22.06.)</c:v>
                </c:pt>
              </c:strCache>
            </c:strRef>
          </c:cat>
          <c:val>
            <c:numRef>
              <c:f>Statusverlauf!$E$6:$E$12</c:f>
              <c:numCache>
                <c:formatCode>0%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0.2</c:v>
                </c:pt>
                <c:pt idx="4">
                  <c:v>0.35</c:v>
                </c:pt>
                <c:pt idx="5">
                  <c:v>0.55000000000000004</c:v>
                </c:pt>
                <c:pt idx="6">
                  <c:v>0.72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FB1-4D90-A03F-6EECDEB87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36758214"/>
        <c:axId val="43247357"/>
      </c:lineChart>
      <c:catAx>
        <c:axId val="3675821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Berichtswoche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43247357"/>
        <c:crosses val="autoZero"/>
        <c:auto val="1"/>
        <c:lblAlgn val="ctr"/>
        <c:lblOffset val="100"/>
        <c:noMultiLvlLbl val="0"/>
      </c:catAx>
      <c:valAx>
        <c:axId val="43247357"/>
        <c:scaling>
          <c:orientation val="minMax"/>
          <c:max val="1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Fortschritt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3675821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accent1">
        <a:lumMod val="20000"/>
        <a:lumOff val="80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8</xdr:col>
      <xdr:colOff>10080</xdr:colOff>
      <xdr:row>30</xdr:row>
      <xdr:rowOff>73440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9"/>
  <sheetViews>
    <sheetView showGridLines="0" tabSelected="1" zoomScaleNormal="100" workbookViewId="0"/>
  </sheetViews>
  <sheetFormatPr baseColWidth="10" defaultColWidth="8.7109375" defaultRowHeight="15" x14ac:dyDescent="0.25"/>
  <cols>
    <col min="1" max="1" width="3" customWidth="1"/>
    <col min="2" max="2" width="22" customWidth="1"/>
    <col min="3" max="9" width="14" customWidth="1"/>
    <col min="10" max="10" width="3" customWidth="1"/>
  </cols>
  <sheetData>
    <row r="1" spans="1:10" ht="9.75" customHeight="1" x14ac:dyDescent="0.25"/>
    <row r="2" spans="1:10" ht="7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37.5" customHeight="1" x14ac:dyDescent="0.25">
      <c r="A3" s="15"/>
      <c r="B3" s="16"/>
      <c r="C3" s="14" t="s">
        <v>0</v>
      </c>
      <c r="D3" s="14"/>
      <c r="E3" s="14"/>
      <c r="F3" s="14"/>
      <c r="G3" s="14"/>
      <c r="H3" s="14"/>
      <c r="I3" s="17" t="s">
        <v>1</v>
      </c>
      <c r="J3" s="15"/>
    </row>
    <row r="4" spans="1:10" ht="21.75" customHeight="1" x14ac:dyDescent="0.25">
      <c r="A4" s="15"/>
      <c r="B4" s="16"/>
      <c r="C4" s="13" t="s">
        <v>2</v>
      </c>
      <c r="D4" s="13"/>
      <c r="E4" s="13"/>
      <c r="F4" s="13"/>
      <c r="G4" s="13"/>
      <c r="H4" s="13"/>
      <c r="I4" s="18" t="s">
        <v>3</v>
      </c>
      <c r="J4" s="15"/>
    </row>
    <row r="5" spans="1:10" ht="7.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ht="18" customHeight="1" x14ac:dyDescent="0.25"/>
    <row r="7" spans="1:10" ht="19.5" customHeight="1" x14ac:dyDescent="0.25">
      <c r="B7" s="12" t="s">
        <v>4</v>
      </c>
      <c r="C7" s="12"/>
      <c r="D7" s="12"/>
      <c r="E7" s="12"/>
      <c r="F7" s="12"/>
      <c r="G7" s="12"/>
      <c r="H7" s="12"/>
      <c r="I7" s="12"/>
    </row>
    <row r="8" spans="1:10" ht="19.5" customHeight="1" x14ac:dyDescent="0.25">
      <c r="B8" s="19" t="s">
        <v>5</v>
      </c>
      <c r="C8" s="11" t="s">
        <v>6</v>
      </c>
      <c r="D8" s="11"/>
      <c r="E8" s="11"/>
      <c r="F8" s="19" t="s">
        <v>7</v>
      </c>
      <c r="G8" s="11" t="s">
        <v>8</v>
      </c>
      <c r="H8" s="11"/>
      <c r="I8" s="11"/>
    </row>
    <row r="9" spans="1:10" ht="19.5" customHeight="1" x14ac:dyDescent="0.25">
      <c r="B9" s="20" t="s">
        <v>9</v>
      </c>
      <c r="C9" s="10" t="s">
        <v>10</v>
      </c>
      <c r="D9" s="10"/>
      <c r="E9" s="10"/>
      <c r="F9" s="20" t="s">
        <v>11</v>
      </c>
      <c r="G9" s="10" t="s">
        <v>12</v>
      </c>
      <c r="H9" s="10"/>
      <c r="I9" s="10"/>
    </row>
    <row r="10" spans="1:10" ht="19.5" customHeight="1" x14ac:dyDescent="0.25">
      <c r="B10" s="19" t="s">
        <v>13</v>
      </c>
      <c r="C10" s="11" t="s">
        <v>14</v>
      </c>
      <c r="D10" s="11"/>
      <c r="E10" s="11"/>
      <c r="F10" s="19" t="s">
        <v>15</v>
      </c>
      <c r="G10" s="11" t="s">
        <v>16</v>
      </c>
      <c r="H10" s="11"/>
      <c r="I10" s="11"/>
    </row>
    <row r="11" spans="1:10" ht="19.5" customHeight="1" x14ac:dyDescent="0.25">
      <c r="B11" s="20" t="s">
        <v>17</v>
      </c>
      <c r="C11" s="10" t="s">
        <v>18</v>
      </c>
      <c r="D11" s="10"/>
      <c r="E11" s="10"/>
      <c r="F11" s="20" t="s">
        <v>19</v>
      </c>
      <c r="G11" s="10" t="s">
        <v>20</v>
      </c>
      <c r="H11" s="10"/>
      <c r="I11" s="10"/>
    </row>
    <row r="12" spans="1:10" ht="19.5" customHeight="1" x14ac:dyDescent="0.25">
      <c r="B12" s="19" t="s">
        <v>21</v>
      </c>
      <c r="C12" s="11" t="s">
        <v>22</v>
      </c>
      <c r="D12" s="11"/>
      <c r="E12" s="11"/>
      <c r="F12" s="19" t="s">
        <v>23</v>
      </c>
      <c r="G12" s="11" t="s">
        <v>24</v>
      </c>
      <c r="H12" s="11"/>
      <c r="I12" s="11"/>
    </row>
    <row r="13" spans="1:10" ht="18" customHeight="1" x14ac:dyDescent="0.25"/>
    <row r="14" spans="1:10" ht="7.5" customHeight="1" x14ac:dyDescent="0.25"/>
    <row r="15" spans="1:10" ht="19.5" customHeight="1" x14ac:dyDescent="0.25">
      <c r="B15" s="9" t="s">
        <v>25</v>
      </c>
      <c r="C15" s="9"/>
      <c r="D15" s="9"/>
      <c r="E15" s="9"/>
      <c r="F15" s="9"/>
      <c r="G15" s="9"/>
      <c r="H15" s="9"/>
      <c r="I15" s="9"/>
    </row>
    <row r="16" spans="1:10" ht="19.5" customHeight="1" x14ac:dyDescent="0.25">
      <c r="B16" s="22" t="s">
        <v>26</v>
      </c>
      <c r="C16" s="8" t="s">
        <v>27</v>
      </c>
      <c r="D16" s="8"/>
      <c r="E16" s="22" t="s">
        <v>28</v>
      </c>
      <c r="F16" s="8" t="s">
        <v>29</v>
      </c>
      <c r="G16" s="8"/>
      <c r="H16" s="8"/>
      <c r="I16" s="8"/>
    </row>
    <row r="17" spans="2:9" ht="21" customHeight="1" x14ac:dyDescent="0.25">
      <c r="B17" s="23" t="s">
        <v>30</v>
      </c>
      <c r="C17" s="7" t="s">
        <v>31</v>
      </c>
      <c r="D17" s="7"/>
      <c r="E17" s="25">
        <v>0.78</v>
      </c>
      <c r="F17" s="6" t="s">
        <v>32</v>
      </c>
      <c r="G17" s="6"/>
      <c r="H17" s="6"/>
      <c r="I17" s="6"/>
    </row>
    <row r="18" spans="2:9" ht="21" customHeight="1" x14ac:dyDescent="0.25">
      <c r="B18" s="26" t="s">
        <v>33</v>
      </c>
      <c r="C18" s="5" t="s">
        <v>34</v>
      </c>
      <c r="D18" s="5"/>
      <c r="E18" s="27">
        <v>0.65</v>
      </c>
      <c r="F18" s="4" t="s">
        <v>35</v>
      </c>
      <c r="G18" s="4"/>
      <c r="H18" s="4"/>
      <c r="I18" s="4"/>
    </row>
    <row r="19" spans="2:9" ht="21" customHeight="1" x14ac:dyDescent="0.25">
      <c r="B19" s="23" t="s">
        <v>36</v>
      </c>
      <c r="C19" s="7" t="s">
        <v>31</v>
      </c>
      <c r="D19" s="7"/>
      <c r="E19" s="25">
        <v>0.8</v>
      </c>
      <c r="F19" s="6" t="s">
        <v>37</v>
      </c>
      <c r="G19" s="6"/>
      <c r="H19" s="6"/>
      <c r="I19" s="6"/>
    </row>
    <row r="20" spans="2:9" ht="21" customHeight="1" x14ac:dyDescent="0.25">
      <c r="B20" s="26" t="s">
        <v>38</v>
      </c>
      <c r="C20" s="7" t="s">
        <v>31</v>
      </c>
      <c r="D20" s="7"/>
      <c r="E20" s="28">
        <v>0.72</v>
      </c>
      <c r="F20" s="4" t="s">
        <v>39</v>
      </c>
      <c r="G20" s="4"/>
      <c r="H20" s="4"/>
      <c r="I20" s="4"/>
    </row>
    <row r="21" spans="2:9" ht="21" customHeight="1" x14ac:dyDescent="0.25">
      <c r="B21" s="23" t="s">
        <v>40</v>
      </c>
      <c r="C21" s="5" t="s">
        <v>34</v>
      </c>
      <c r="D21" s="5"/>
      <c r="E21" s="29">
        <v>0.6</v>
      </c>
      <c r="F21" s="6" t="s">
        <v>41</v>
      </c>
      <c r="G21" s="6"/>
      <c r="H21" s="6"/>
      <c r="I21" s="6"/>
    </row>
    <row r="22" spans="2:9" ht="21" customHeight="1" x14ac:dyDescent="0.25">
      <c r="B22" s="26" t="s">
        <v>42</v>
      </c>
      <c r="C22" s="7" t="s">
        <v>31</v>
      </c>
      <c r="D22" s="7"/>
      <c r="E22" s="28">
        <v>0.78</v>
      </c>
      <c r="F22" s="4" t="s">
        <v>43</v>
      </c>
      <c r="G22" s="4"/>
      <c r="H22" s="4"/>
      <c r="I22" s="4"/>
    </row>
    <row r="23" spans="2:9" ht="18" customHeight="1" x14ac:dyDescent="0.25"/>
    <row r="24" spans="2:9" ht="7.5" customHeight="1" x14ac:dyDescent="0.25"/>
    <row r="25" spans="2:9" ht="19.5" customHeight="1" x14ac:dyDescent="0.25">
      <c r="B25" s="9" t="s">
        <v>44</v>
      </c>
      <c r="C25" s="9"/>
      <c r="D25" s="9"/>
      <c r="E25" s="9"/>
      <c r="F25" s="9"/>
      <c r="G25" s="9"/>
      <c r="H25" s="9"/>
      <c r="I25" s="9"/>
    </row>
    <row r="26" spans="2:9" ht="19.5" customHeight="1" x14ac:dyDescent="0.25">
      <c r="B26" s="8" t="s">
        <v>45</v>
      </c>
      <c r="C26" s="8"/>
      <c r="D26" s="22" t="s">
        <v>46</v>
      </c>
      <c r="E26" s="22" t="s">
        <v>47</v>
      </c>
      <c r="F26" s="22" t="s">
        <v>27</v>
      </c>
      <c r="G26" s="8" t="s">
        <v>48</v>
      </c>
      <c r="H26" s="8"/>
      <c r="I26" s="8"/>
    </row>
    <row r="27" spans="2:9" ht="19.5" customHeight="1" x14ac:dyDescent="0.25">
      <c r="B27" s="10" t="s">
        <v>49</v>
      </c>
      <c r="C27" s="10"/>
      <c r="D27" s="30" t="s">
        <v>50</v>
      </c>
      <c r="E27" s="30" t="s">
        <v>50</v>
      </c>
      <c r="F27" s="24" t="s">
        <v>51</v>
      </c>
      <c r="G27" s="3" t="s">
        <v>52</v>
      </c>
      <c r="H27" s="3"/>
      <c r="I27" s="3"/>
    </row>
    <row r="28" spans="2:9" ht="19.5" customHeight="1" x14ac:dyDescent="0.25">
      <c r="B28" s="2" t="s">
        <v>53</v>
      </c>
      <c r="C28" s="2"/>
      <c r="D28" s="33" t="s">
        <v>54</v>
      </c>
      <c r="E28" s="33" t="s">
        <v>55</v>
      </c>
      <c r="F28" s="24" t="s">
        <v>51</v>
      </c>
      <c r="G28" s="1" t="s">
        <v>56</v>
      </c>
      <c r="H28" s="1"/>
      <c r="I28" s="1"/>
    </row>
    <row r="29" spans="2:9" ht="19.5" customHeight="1" x14ac:dyDescent="0.25">
      <c r="B29" s="10" t="s">
        <v>57</v>
      </c>
      <c r="C29" s="10"/>
      <c r="D29" s="30" t="s">
        <v>24</v>
      </c>
      <c r="E29" s="30" t="s">
        <v>24</v>
      </c>
      <c r="F29" s="24" t="s">
        <v>51</v>
      </c>
      <c r="G29" s="3" t="s">
        <v>58</v>
      </c>
      <c r="H29" s="3"/>
      <c r="I29" s="3"/>
    </row>
    <row r="30" spans="2:9" ht="19.5" customHeight="1" x14ac:dyDescent="0.25">
      <c r="B30" s="2" t="s">
        <v>59</v>
      </c>
      <c r="C30" s="2"/>
      <c r="D30" s="33" t="s">
        <v>60</v>
      </c>
      <c r="E30" s="33" t="s">
        <v>61</v>
      </c>
      <c r="F30" s="35" t="s">
        <v>62</v>
      </c>
      <c r="G30" s="1" t="s">
        <v>63</v>
      </c>
      <c r="H30" s="1"/>
      <c r="I30" s="1"/>
    </row>
    <row r="31" spans="2:9" ht="19.5" customHeight="1" x14ac:dyDescent="0.25">
      <c r="B31" s="10" t="s">
        <v>64</v>
      </c>
      <c r="C31" s="10"/>
      <c r="D31" s="30" t="s">
        <v>65</v>
      </c>
      <c r="E31" s="30" t="s">
        <v>61</v>
      </c>
      <c r="F31" s="36" t="s">
        <v>66</v>
      </c>
      <c r="G31" s="3" t="s">
        <v>52</v>
      </c>
      <c r="H31" s="3"/>
      <c r="I31" s="3"/>
    </row>
    <row r="32" spans="2:9" ht="19.5" customHeight="1" x14ac:dyDescent="0.25">
      <c r="B32" s="2" t="s">
        <v>67</v>
      </c>
      <c r="C32" s="2"/>
      <c r="D32" s="33" t="s">
        <v>20</v>
      </c>
      <c r="E32" s="33" t="s">
        <v>61</v>
      </c>
      <c r="F32" s="36" t="s">
        <v>66</v>
      </c>
      <c r="G32" s="1" t="s">
        <v>52</v>
      </c>
      <c r="H32" s="1"/>
      <c r="I32" s="1"/>
    </row>
    <row r="33" spans="2:9" ht="18" customHeight="1" x14ac:dyDescent="0.25"/>
    <row r="34" spans="2:9" ht="7.5" customHeight="1" x14ac:dyDescent="0.25"/>
    <row r="35" spans="2:9" ht="19.5" customHeight="1" x14ac:dyDescent="0.25">
      <c r="B35" s="9" t="s">
        <v>68</v>
      </c>
      <c r="C35" s="9"/>
      <c r="D35" s="9"/>
      <c r="E35" s="9"/>
      <c r="F35" s="9"/>
      <c r="G35" s="9"/>
      <c r="H35" s="9"/>
      <c r="I35" s="9"/>
    </row>
    <row r="36" spans="2:9" ht="19.5" customHeight="1" x14ac:dyDescent="0.25">
      <c r="B36" s="8" t="s">
        <v>69</v>
      </c>
      <c r="C36" s="8"/>
      <c r="D36" s="22" t="s">
        <v>70</v>
      </c>
      <c r="E36" s="22" t="s">
        <v>71</v>
      </c>
      <c r="F36" s="22" t="s">
        <v>72</v>
      </c>
      <c r="G36" s="22" t="s">
        <v>73</v>
      </c>
      <c r="H36" s="8" t="s">
        <v>27</v>
      </c>
      <c r="I36" s="8"/>
    </row>
    <row r="37" spans="2:9" ht="19.5" customHeight="1" x14ac:dyDescent="0.25">
      <c r="B37" s="10" t="s">
        <v>74</v>
      </c>
      <c r="C37" s="10"/>
      <c r="D37" s="37">
        <v>120000</v>
      </c>
      <c r="E37" s="37">
        <v>118500</v>
      </c>
      <c r="F37" s="38">
        <f t="shared" ref="F37:F43" si="0">E37-D37</f>
        <v>-1500</v>
      </c>
      <c r="G37" s="39">
        <f t="shared" ref="G37:G43" si="1">F37/D37</f>
        <v>-1.2500000000000001E-2</v>
      </c>
      <c r="H37" s="72" t="s">
        <v>75</v>
      </c>
      <c r="I37" s="72"/>
    </row>
    <row r="38" spans="2:9" ht="19.5" customHeight="1" x14ac:dyDescent="0.25">
      <c r="B38" s="2" t="s">
        <v>76</v>
      </c>
      <c r="C38" s="2"/>
      <c r="D38" s="41">
        <v>60000</v>
      </c>
      <c r="E38" s="41">
        <v>62700</v>
      </c>
      <c r="F38" s="42">
        <f t="shared" si="0"/>
        <v>2700</v>
      </c>
      <c r="G38" s="43">
        <f t="shared" si="1"/>
        <v>4.4999999999999998E-2</v>
      </c>
      <c r="H38" s="73" t="s">
        <v>77</v>
      </c>
      <c r="I38" s="73"/>
    </row>
    <row r="39" spans="2:9" ht="19.5" customHeight="1" x14ac:dyDescent="0.25">
      <c r="B39" s="10" t="s">
        <v>78</v>
      </c>
      <c r="C39" s="10"/>
      <c r="D39" s="37">
        <v>55000</v>
      </c>
      <c r="E39" s="37">
        <v>51000</v>
      </c>
      <c r="F39" s="38">
        <f t="shared" si="0"/>
        <v>-4000</v>
      </c>
      <c r="G39" s="39">
        <f t="shared" si="1"/>
        <v>-7.2727272727272724E-2</v>
      </c>
      <c r="H39" s="72" t="s">
        <v>75</v>
      </c>
      <c r="I39" s="72"/>
    </row>
    <row r="40" spans="2:9" ht="19.5" customHeight="1" x14ac:dyDescent="0.25">
      <c r="B40" s="2" t="s">
        <v>79</v>
      </c>
      <c r="C40" s="2"/>
      <c r="D40" s="41">
        <v>25000</v>
      </c>
      <c r="E40" s="41">
        <v>24200</v>
      </c>
      <c r="F40" s="45">
        <f t="shared" si="0"/>
        <v>-800</v>
      </c>
      <c r="G40" s="46">
        <f t="shared" si="1"/>
        <v>-3.2000000000000001E-2</v>
      </c>
      <c r="H40" s="72" t="s">
        <v>75</v>
      </c>
      <c r="I40" s="72"/>
    </row>
    <row r="41" spans="2:9" ht="19.5" customHeight="1" x14ac:dyDescent="0.25">
      <c r="B41" s="10" t="s">
        <v>80</v>
      </c>
      <c r="C41" s="10"/>
      <c r="D41" s="37">
        <v>12000</v>
      </c>
      <c r="E41" s="37">
        <v>8800</v>
      </c>
      <c r="F41" s="38">
        <f t="shared" si="0"/>
        <v>-3200</v>
      </c>
      <c r="G41" s="39">
        <f t="shared" si="1"/>
        <v>-0.26666666666666666</v>
      </c>
      <c r="H41" s="72" t="s">
        <v>75</v>
      </c>
      <c r="I41" s="72"/>
    </row>
    <row r="42" spans="2:9" ht="19.5" customHeight="1" x14ac:dyDescent="0.25">
      <c r="B42" s="2" t="s">
        <v>81</v>
      </c>
      <c r="C42" s="2"/>
      <c r="D42" s="41">
        <v>8000</v>
      </c>
      <c r="E42" s="41">
        <v>5100</v>
      </c>
      <c r="F42" s="45">
        <f t="shared" si="0"/>
        <v>-2900</v>
      </c>
      <c r="G42" s="46">
        <f t="shared" si="1"/>
        <v>-0.36249999999999999</v>
      </c>
      <c r="H42" s="72" t="s">
        <v>75</v>
      </c>
      <c r="I42" s="72"/>
    </row>
    <row r="43" spans="2:9" ht="21.75" customHeight="1" x14ac:dyDescent="0.25">
      <c r="B43" s="74" t="s">
        <v>82</v>
      </c>
      <c r="C43" s="74"/>
      <c r="D43" s="47">
        <f>SUM(D37:D42)</f>
        <v>280000</v>
      </c>
      <c r="E43" s="47">
        <f>SUM(E37:E42)</f>
        <v>270300</v>
      </c>
      <c r="F43" s="48">
        <f t="shared" si="0"/>
        <v>-9700</v>
      </c>
      <c r="G43" s="49">
        <f t="shared" si="1"/>
        <v>-3.4642857142857142E-2</v>
      </c>
      <c r="H43" s="50"/>
      <c r="I43" s="50"/>
    </row>
    <row r="44" spans="2:9" ht="18" customHeight="1" x14ac:dyDescent="0.25"/>
    <row r="45" spans="2:9" ht="7.5" customHeight="1" x14ac:dyDescent="0.25"/>
    <row r="46" spans="2:9" ht="19.5" customHeight="1" x14ac:dyDescent="0.25">
      <c r="B46" s="9" t="s">
        <v>83</v>
      </c>
      <c r="C46" s="9"/>
      <c r="D46" s="9"/>
      <c r="E46" s="9"/>
      <c r="F46" s="9"/>
      <c r="G46" s="9"/>
      <c r="H46" s="9"/>
      <c r="I46" s="9"/>
    </row>
    <row r="47" spans="2:9" ht="19.5" customHeight="1" x14ac:dyDescent="0.25">
      <c r="B47" s="8" t="s">
        <v>84</v>
      </c>
      <c r="C47" s="8"/>
      <c r="D47" s="22" t="s">
        <v>85</v>
      </c>
      <c r="E47" s="22" t="s">
        <v>86</v>
      </c>
      <c r="F47" s="22" t="s">
        <v>87</v>
      </c>
      <c r="G47" s="8" t="s">
        <v>88</v>
      </c>
      <c r="H47" s="8"/>
      <c r="I47" s="22" t="s">
        <v>89</v>
      </c>
    </row>
    <row r="48" spans="2:9" ht="21" customHeight="1" x14ac:dyDescent="0.25">
      <c r="B48" s="10" t="s">
        <v>90</v>
      </c>
      <c r="C48" s="10"/>
      <c r="D48" s="31" t="s">
        <v>91</v>
      </c>
      <c r="E48" s="31" t="s">
        <v>92</v>
      </c>
      <c r="F48" s="51" t="s">
        <v>93</v>
      </c>
      <c r="G48" s="6" t="s">
        <v>94</v>
      </c>
      <c r="H48" s="6"/>
      <c r="I48" s="52" t="s">
        <v>56</v>
      </c>
    </row>
    <row r="49" spans="2:9" ht="21" customHeight="1" x14ac:dyDescent="0.25">
      <c r="B49" s="2" t="s">
        <v>95</v>
      </c>
      <c r="C49" s="2"/>
      <c r="D49" s="34" t="s">
        <v>96</v>
      </c>
      <c r="E49" s="34" t="s">
        <v>91</v>
      </c>
      <c r="F49" s="44" t="s">
        <v>97</v>
      </c>
      <c r="G49" s="4" t="s">
        <v>98</v>
      </c>
      <c r="H49" s="4"/>
      <c r="I49" s="53" t="s">
        <v>58</v>
      </c>
    </row>
    <row r="50" spans="2:9" ht="21" customHeight="1" x14ac:dyDescent="0.25">
      <c r="B50" s="10" t="s">
        <v>99</v>
      </c>
      <c r="C50" s="10"/>
      <c r="D50" s="31" t="s">
        <v>92</v>
      </c>
      <c r="E50" s="31" t="s">
        <v>91</v>
      </c>
      <c r="F50" s="44" t="s">
        <v>97</v>
      </c>
      <c r="G50" s="6" t="s">
        <v>100</v>
      </c>
      <c r="H50" s="6"/>
      <c r="I50" s="52" t="s">
        <v>63</v>
      </c>
    </row>
    <row r="51" spans="2:9" ht="21" customHeight="1" x14ac:dyDescent="0.25">
      <c r="B51" s="2" t="s">
        <v>101</v>
      </c>
      <c r="C51" s="2"/>
      <c r="D51" s="34" t="s">
        <v>96</v>
      </c>
      <c r="E51" s="34" t="s">
        <v>92</v>
      </c>
      <c r="F51" s="44" t="s">
        <v>97</v>
      </c>
      <c r="G51" s="4" t="s">
        <v>102</v>
      </c>
      <c r="H51" s="4"/>
      <c r="I51" s="53" t="s">
        <v>52</v>
      </c>
    </row>
    <row r="52" spans="2:9" ht="18" customHeight="1" x14ac:dyDescent="0.25"/>
    <row r="53" spans="2:9" ht="7.5" customHeight="1" x14ac:dyDescent="0.25"/>
    <row r="54" spans="2:9" ht="19.5" customHeight="1" x14ac:dyDescent="0.25">
      <c r="B54" s="9" t="s">
        <v>103</v>
      </c>
      <c r="C54" s="9"/>
      <c r="D54" s="9"/>
      <c r="E54" s="9"/>
      <c r="F54" s="9"/>
      <c r="G54" s="9"/>
      <c r="H54" s="9"/>
      <c r="I54" s="9"/>
    </row>
    <row r="55" spans="2:9" ht="19.5" customHeight="1" x14ac:dyDescent="0.25">
      <c r="B55" s="8" t="s">
        <v>104</v>
      </c>
      <c r="C55" s="8"/>
      <c r="D55" s="8"/>
      <c r="E55" s="22" t="s">
        <v>105</v>
      </c>
      <c r="F55" s="22" t="s">
        <v>87</v>
      </c>
      <c r="G55" s="8" t="s">
        <v>48</v>
      </c>
      <c r="H55" s="8"/>
      <c r="I55" s="22" t="s">
        <v>27</v>
      </c>
    </row>
    <row r="56" spans="2:9" ht="21" customHeight="1" x14ac:dyDescent="0.25">
      <c r="B56" s="10" t="s">
        <v>106</v>
      </c>
      <c r="C56" s="10"/>
      <c r="D56" s="10"/>
      <c r="E56" s="30" t="s">
        <v>107</v>
      </c>
      <c r="F56" s="51" t="s">
        <v>93</v>
      </c>
      <c r="G56" s="3" t="s">
        <v>58</v>
      </c>
      <c r="H56" s="3"/>
      <c r="I56" s="44" t="s">
        <v>108</v>
      </c>
    </row>
    <row r="57" spans="2:9" ht="21" customHeight="1" x14ac:dyDescent="0.25">
      <c r="B57" s="2" t="s">
        <v>109</v>
      </c>
      <c r="C57" s="2"/>
      <c r="D57" s="2"/>
      <c r="E57" s="33" t="s">
        <v>110</v>
      </c>
      <c r="F57" s="44" t="s">
        <v>97</v>
      </c>
      <c r="G57" s="1" t="s">
        <v>63</v>
      </c>
      <c r="H57" s="1"/>
      <c r="I57" s="54" t="s">
        <v>111</v>
      </c>
    </row>
    <row r="58" spans="2:9" ht="21" customHeight="1" x14ac:dyDescent="0.25">
      <c r="B58" s="10" t="s">
        <v>112</v>
      </c>
      <c r="C58" s="10"/>
      <c r="D58" s="10"/>
      <c r="E58" s="30" t="s">
        <v>113</v>
      </c>
      <c r="F58" s="44" t="s">
        <v>97</v>
      </c>
      <c r="G58" s="3" t="s">
        <v>52</v>
      </c>
      <c r="H58" s="3"/>
      <c r="I58" s="54" t="s">
        <v>111</v>
      </c>
    </row>
    <row r="59" spans="2:9" ht="21" customHeight="1" x14ac:dyDescent="0.25">
      <c r="B59" s="2" t="s">
        <v>114</v>
      </c>
      <c r="C59" s="2"/>
      <c r="D59" s="2"/>
      <c r="E59" s="33" t="s">
        <v>115</v>
      </c>
      <c r="F59" s="51" t="s">
        <v>93</v>
      </c>
      <c r="G59" s="1" t="s">
        <v>56</v>
      </c>
      <c r="H59" s="1"/>
      <c r="I59" s="54" t="s">
        <v>111</v>
      </c>
    </row>
    <row r="60" spans="2:9" ht="21" customHeight="1" x14ac:dyDescent="0.25">
      <c r="B60" s="10" t="s">
        <v>116</v>
      </c>
      <c r="C60" s="10"/>
      <c r="D60" s="10"/>
      <c r="E60" s="30" t="s">
        <v>117</v>
      </c>
      <c r="F60" s="40" t="s">
        <v>118</v>
      </c>
      <c r="G60" s="3" t="s">
        <v>52</v>
      </c>
      <c r="H60" s="3"/>
      <c r="I60" s="54" t="s">
        <v>111</v>
      </c>
    </row>
    <row r="61" spans="2:9" ht="18" customHeight="1" x14ac:dyDescent="0.25"/>
    <row r="62" spans="2:9" ht="7.5" customHeight="1" x14ac:dyDescent="0.25"/>
    <row r="63" spans="2:9" ht="18" customHeight="1" x14ac:dyDescent="0.25">
      <c r="B63" s="75" t="s">
        <v>119</v>
      </c>
      <c r="C63" s="75"/>
      <c r="D63" s="75"/>
      <c r="E63" s="75"/>
      <c r="F63" s="75"/>
      <c r="G63" s="75"/>
      <c r="H63" s="75"/>
      <c r="I63" s="75"/>
    </row>
    <row r="64" spans="2:9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</sheetData>
  <mergeCells count="84">
    <mergeCell ref="B59:D59"/>
    <mergeCell ref="G59:H59"/>
    <mergeCell ref="B60:D60"/>
    <mergeCell ref="G60:H60"/>
    <mergeCell ref="B63:I63"/>
    <mergeCell ref="B56:D56"/>
    <mergeCell ref="G56:H56"/>
    <mergeCell ref="B57:D57"/>
    <mergeCell ref="G57:H57"/>
    <mergeCell ref="B58:D58"/>
    <mergeCell ref="G58:H58"/>
    <mergeCell ref="B51:C51"/>
    <mergeCell ref="G51:H51"/>
    <mergeCell ref="B54:I54"/>
    <mergeCell ref="B55:D55"/>
    <mergeCell ref="G55:H55"/>
    <mergeCell ref="B48:C48"/>
    <mergeCell ref="G48:H48"/>
    <mergeCell ref="B49:C49"/>
    <mergeCell ref="G49:H49"/>
    <mergeCell ref="B50:C50"/>
    <mergeCell ref="G50:H50"/>
    <mergeCell ref="B42:C42"/>
    <mergeCell ref="H42:I42"/>
    <mergeCell ref="B43:C43"/>
    <mergeCell ref="B46:I46"/>
    <mergeCell ref="B47:C47"/>
    <mergeCell ref="G47:H47"/>
    <mergeCell ref="B39:C39"/>
    <mergeCell ref="H39:I39"/>
    <mergeCell ref="B40:C40"/>
    <mergeCell ref="H40:I40"/>
    <mergeCell ref="B41:C41"/>
    <mergeCell ref="H41:I41"/>
    <mergeCell ref="B36:C36"/>
    <mergeCell ref="H36:I36"/>
    <mergeCell ref="B37:C37"/>
    <mergeCell ref="H37:I37"/>
    <mergeCell ref="B38:C38"/>
    <mergeCell ref="H38:I38"/>
    <mergeCell ref="B31:C31"/>
    <mergeCell ref="G31:I31"/>
    <mergeCell ref="B32:C32"/>
    <mergeCell ref="G32:I32"/>
    <mergeCell ref="B35:I35"/>
    <mergeCell ref="B28:C28"/>
    <mergeCell ref="G28:I28"/>
    <mergeCell ref="B29:C29"/>
    <mergeCell ref="G29:I29"/>
    <mergeCell ref="B30:C30"/>
    <mergeCell ref="G30:I30"/>
    <mergeCell ref="B25:I25"/>
    <mergeCell ref="B26:C26"/>
    <mergeCell ref="G26:I26"/>
    <mergeCell ref="B27:C27"/>
    <mergeCell ref="G27:I27"/>
    <mergeCell ref="C20:D20"/>
    <mergeCell ref="F20:I20"/>
    <mergeCell ref="C21:D21"/>
    <mergeCell ref="F21:I21"/>
    <mergeCell ref="C22:D22"/>
    <mergeCell ref="F22:I22"/>
    <mergeCell ref="C17:D17"/>
    <mergeCell ref="F17:I17"/>
    <mergeCell ref="C18:D18"/>
    <mergeCell ref="F18:I18"/>
    <mergeCell ref="C19:D19"/>
    <mergeCell ref="F19:I19"/>
    <mergeCell ref="C12:E12"/>
    <mergeCell ref="G12:I12"/>
    <mergeCell ref="B15:I15"/>
    <mergeCell ref="C16:D16"/>
    <mergeCell ref="F16:I16"/>
    <mergeCell ref="C9:E9"/>
    <mergeCell ref="G9:I9"/>
    <mergeCell ref="C10:E10"/>
    <mergeCell ref="G10:I10"/>
    <mergeCell ref="C11:E11"/>
    <mergeCell ref="G11:I11"/>
    <mergeCell ref="C3:H3"/>
    <mergeCell ref="C4:H4"/>
    <mergeCell ref="B7:I7"/>
    <mergeCell ref="C8:E8"/>
    <mergeCell ref="G8:I8"/>
  </mergeCells>
  <pageMargins left="0.75" right="0.75" top="1" bottom="1" header="0.511811023622047" footer="0.511811023622047"/>
  <pageSetup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9"/>
  <sheetViews>
    <sheetView showGridLines="0" zoomScaleNormal="100" workbookViewId="0">
      <selection activeCell="O20" sqref="O20"/>
    </sheetView>
  </sheetViews>
  <sheetFormatPr baseColWidth="10" defaultColWidth="8.7109375" defaultRowHeight="15" x14ac:dyDescent="0.25"/>
  <cols>
    <col min="1" max="1" width="3" customWidth="1"/>
    <col min="2" max="2" width="3" bestFit="1" customWidth="1"/>
    <col min="3" max="3" width="29.85546875" bestFit="1" customWidth="1"/>
    <col min="4" max="4" width="9.5703125" bestFit="1" customWidth="1"/>
    <col min="5" max="5" width="10.42578125" bestFit="1" customWidth="1"/>
    <col min="6" max="7" width="9.85546875" bestFit="1" customWidth="1"/>
    <col min="8" max="8" width="7.140625" bestFit="1" customWidth="1"/>
    <col min="9" max="9" width="8.85546875" bestFit="1" customWidth="1"/>
    <col min="10" max="10" width="11" bestFit="1" customWidth="1"/>
  </cols>
  <sheetData>
    <row r="1" spans="1:10" ht="18" customHeight="1" x14ac:dyDescent="0.25"/>
    <row r="2" spans="1:10" ht="7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34.5" customHeight="1" x14ac:dyDescent="0.25">
      <c r="A3" s="15"/>
      <c r="B3" s="16"/>
      <c r="C3" s="76" t="s">
        <v>120</v>
      </c>
      <c r="D3" s="76"/>
      <c r="E3" s="76"/>
      <c r="F3" s="76"/>
      <c r="G3" s="76"/>
      <c r="H3" s="76"/>
      <c r="I3" s="76"/>
      <c r="J3" s="15"/>
    </row>
    <row r="4" spans="1:10" ht="7.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0" ht="21.75" customHeight="1" x14ac:dyDescent="0.25">
      <c r="B5" s="22" t="s">
        <v>121</v>
      </c>
      <c r="C5" s="22" t="s">
        <v>122</v>
      </c>
      <c r="D5" s="22" t="s">
        <v>123</v>
      </c>
      <c r="E5" s="22" t="s">
        <v>124</v>
      </c>
      <c r="F5" s="22" t="s">
        <v>125</v>
      </c>
      <c r="G5" s="22" t="s">
        <v>126</v>
      </c>
      <c r="H5" s="22" t="s">
        <v>127</v>
      </c>
      <c r="I5" s="22" t="s">
        <v>87</v>
      </c>
      <c r="J5" s="22" t="s">
        <v>27</v>
      </c>
    </row>
    <row r="6" spans="1:10" ht="19.5" customHeight="1" x14ac:dyDescent="0.25">
      <c r="B6" s="55">
        <v>1</v>
      </c>
      <c r="C6" s="21" t="s">
        <v>128</v>
      </c>
      <c r="D6" s="52" t="s">
        <v>129</v>
      </c>
      <c r="E6" s="31" t="s">
        <v>52</v>
      </c>
      <c r="F6" s="30" t="s">
        <v>18</v>
      </c>
      <c r="G6" s="30" t="s">
        <v>130</v>
      </c>
      <c r="H6" s="25">
        <v>1</v>
      </c>
      <c r="I6" s="51" t="s">
        <v>93</v>
      </c>
      <c r="J6" s="40" t="s">
        <v>51</v>
      </c>
    </row>
    <row r="7" spans="1:10" ht="19.5" customHeight="1" x14ac:dyDescent="0.25">
      <c r="B7" s="56">
        <v>2</v>
      </c>
      <c r="C7" s="32" t="s">
        <v>131</v>
      </c>
      <c r="D7" s="53" t="s">
        <v>132</v>
      </c>
      <c r="E7" s="34" t="s">
        <v>56</v>
      </c>
      <c r="F7" s="33" t="s">
        <v>133</v>
      </c>
      <c r="G7" s="33" t="s">
        <v>54</v>
      </c>
      <c r="H7" s="28">
        <v>1</v>
      </c>
      <c r="I7" s="51" t="s">
        <v>93</v>
      </c>
      <c r="J7" s="40" t="s">
        <v>51</v>
      </c>
    </row>
    <row r="8" spans="1:10" ht="19.5" customHeight="1" x14ac:dyDescent="0.25">
      <c r="B8" s="55">
        <v>3</v>
      </c>
      <c r="C8" s="21" t="s">
        <v>134</v>
      </c>
      <c r="D8" s="52" t="s">
        <v>132</v>
      </c>
      <c r="E8" s="31" t="s">
        <v>58</v>
      </c>
      <c r="F8" s="30" t="s">
        <v>135</v>
      </c>
      <c r="G8" s="30" t="s">
        <v>136</v>
      </c>
      <c r="H8" s="25">
        <v>1</v>
      </c>
      <c r="I8" s="51" t="s">
        <v>93</v>
      </c>
      <c r="J8" s="40" t="s">
        <v>51</v>
      </c>
    </row>
    <row r="9" spans="1:10" ht="19.5" customHeight="1" x14ac:dyDescent="0.25">
      <c r="B9" s="56">
        <v>4</v>
      </c>
      <c r="C9" s="32" t="s">
        <v>137</v>
      </c>
      <c r="D9" s="53" t="s">
        <v>138</v>
      </c>
      <c r="E9" s="34" t="s">
        <v>58</v>
      </c>
      <c r="F9" s="33" t="s">
        <v>139</v>
      </c>
      <c r="G9" s="33" t="s">
        <v>24</v>
      </c>
      <c r="H9" s="28">
        <v>1</v>
      </c>
      <c r="I9" s="51" t="s">
        <v>93</v>
      </c>
      <c r="J9" s="40" t="s">
        <v>51</v>
      </c>
    </row>
    <row r="10" spans="1:10" ht="19.5" customHeight="1" x14ac:dyDescent="0.25">
      <c r="B10" s="55">
        <v>5</v>
      </c>
      <c r="C10" s="21" t="s">
        <v>140</v>
      </c>
      <c r="D10" s="52" t="s">
        <v>138</v>
      </c>
      <c r="E10" s="31" t="s">
        <v>56</v>
      </c>
      <c r="F10" s="30" t="s">
        <v>141</v>
      </c>
      <c r="G10" s="30" t="s">
        <v>60</v>
      </c>
      <c r="H10" s="57">
        <v>0.4</v>
      </c>
      <c r="I10" s="51" t="s">
        <v>93</v>
      </c>
      <c r="J10" s="44" t="s">
        <v>62</v>
      </c>
    </row>
    <row r="11" spans="1:10" ht="19.5" customHeight="1" x14ac:dyDescent="0.25">
      <c r="B11" s="56">
        <v>6</v>
      </c>
      <c r="C11" s="32" t="s">
        <v>142</v>
      </c>
      <c r="D11" s="53" t="s">
        <v>143</v>
      </c>
      <c r="E11" s="34" t="s">
        <v>63</v>
      </c>
      <c r="F11" s="33" t="s">
        <v>144</v>
      </c>
      <c r="G11" s="33" t="s">
        <v>145</v>
      </c>
      <c r="H11" s="58">
        <v>0</v>
      </c>
      <c r="I11" s="44" t="s">
        <v>97</v>
      </c>
      <c r="J11" s="54" t="s">
        <v>66</v>
      </c>
    </row>
    <row r="12" spans="1:10" ht="19.5" customHeight="1" x14ac:dyDescent="0.25">
      <c r="B12" s="55">
        <v>7</v>
      </c>
      <c r="C12" s="21" t="s">
        <v>146</v>
      </c>
      <c r="D12" s="52" t="s">
        <v>147</v>
      </c>
      <c r="E12" s="31" t="s">
        <v>63</v>
      </c>
      <c r="F12" s="30" t="s">
        <v>148</v>
      </c>
      <c r="G12" s="30" t="s">
        <v>149</v>
      </c>
      <c r="H12" s="59">
        <v>0</v>
      </c>
      <c r="I12" s="44" t="s">
        <v>97</v>
      </c>
      <c r="J12" s="54" t="s">
        <v>66</v>
      </c>
    </row>
    <row r="13" spans="1:10" ht="19.5" customHeight="1" x14ac:dyDescent="0.25">
      <c r="B13" s="56">
        <v>8</v>
      </c>
      <c r="C13" s="32" t="s">
        <v>150</v>
      </c>
      <c r="D13" s="53" t="s">
        <v>151</v>
      </c>
      <c r="E13" s="34" t="s">
        <v>52</v>
      </c>
      <c r="F13" s="33" t="s">
        <v>60</v>
      </c>
      <c r="G13" s="33" t="s">
        <v>117</v>
      </c>
      <c r="H13" s="58">
        <v>0</v>
      </c>
      <c r="I13" s="51" t="s">
        <v>93</v>
      </c>
      <c r="J13" s="54" t="s">
        <v>66</v>
      </c>
    </row>
    <row r="14" spans="1:10" ht="19.5" customHeight="1" x14ac:dyDescent="0.25">
      <c r="B14" s="55">
        <v>9</v>
      </c>
      <c r="C14" s="21" t="s">
        <v>152</v>
      </c>
      <c r="D14" s="52" t="s">
        <v>147</v>
      </c>
      <c r="E14" s="31" t="s">
        <v>63</v>
      </c>
      <c r="F14" s="30" t="s">
        <v>153</v>
      </c>
      <c r="G14" s="30" t="s">
        <v>154</v>
      </c>
      <c r="H14" s="59">
        <v>0</v>
      </c>
      <c r="I14" s="44" t="s">
        <v>97</v>
      </c>
      <c r="J14" s="54" t="s">
        <v>66</v>
      </c>
    </row>
    <row r="15" spans="1:10" ht="19.5" customHeight="1" x14ac:dyDescent="0.25">
      <c r="B15" s="56">
        <v>10</v>
      </c>
      <c r="C15" s="32" t="s">
        <v>155</v>
      </c>
      <c r="D15" s="53" t="s">
        <v>156</v>
      </c>
      <c r="E15" s="34" t="s">
        <v>52</v>
      </c>
      <c r="F15" s="33" t="s">
        <v>157</v>
      </c>
      <c r="G15" s="33" t="s">
        <v>65</v>
      </c>
      <c r="H15" s="58">
        <v>0</v>
      </c>
      <c r="I15" s="51" t="s">
        <v>93</v>
      </c>
      <c r="J15" s="54" t="s">
        <v>66</v>
      </c>
    </row>
    <row r="16" spans="1:10" ht="19.5" customHeight="1" x14ac:dyDescent="0.25">
      <c r="B16" s="55">
        <v>11</v>
      </c>
      <c r="C16" s="21" t="s">
        <v>158</v>
      </c>
      <c r="D16" s="52" t="s">
        <v>159</v>
      </c>
      <c r="E16" s="31" t="s">
        <v>58</v>
      </c>
      <c r="F16" s="30" t="s">
        <v>160</v>
      </c>
      <c r="G16" s="30" t="s">
        <v>161</v>
      </c>
      <c r="H16" s="59">
        <v>0</v>
      </c>
      <c r="I16" s="44" t="s">
        <v>97</v>
      </c>
      <c r="J16" s="54" t="s">
        <v>66</v>
      </c>
    </row>
    <row r="17" spans="2:10" ht="19.5" customHeight="1" x14ac:dyDescent="0.25">
      <c r="B17" s="56">
        <v>12</v>
      </c>
      <c r="C17" s="32" t="s">
        <v>162</v>
      </c>
      <c r="D17" s="53" t="s">
        <v>159</v>
      </c>
      <c r="E17" s="34" t="s">
        <v>52</v>
      </c>
      <c r="F17" s="33" t="s">
        <v>163</v>
      </c>
      <c r="G17" s="33" t="s">
        <v>20</v>
      </c>
      <c r="H17" s="58">
        <v>0</v>
      </c>
      <c r="I17" s="40" t="s">
        <v>118</v>
      </c>
      <c r="J17" s="54" t="s">
        <v>66</v>
      </c>
    </row>
    <row r="18" spans="2:10" ht="21.75" customHeight="1" x14ac:dyDescent="0.25">
      <c r="B18" s="9" t="s">
        <v>164</v>
      </c>
      <c r="C18" s="9"/>
      <c r="D18" s="60"/>
      <c r="E18" s="60"/>
      <c r="F18" s="60"/>
      <c r="G18" s="60"/>
      <c r="H18" s="61">
        <f>AVERAGE(H6:H17)</f>
        <v>0.3666666666666667</v>
      </c>
      <c r="I18" s="60"/>
      <c r="J18" s="62" t="str">
        <f>COUNTIF(J6:J17,"✔ Erledigt")&amp;" / "&amp;COUNTA(J6:J17)&amp;" erledigt"</f>
        <v>4 / 12 erledigt</v>
      </c>
    </row>
    <row r="19" spans="2:10" ht="18" customHeight="1" x14ac:dyDescent="0.25"/>
    <row r="20" spans="2:10" ht="18" customHeight="1" x14ac:dyDescent="0.25">
      <c r="B20" s="75" t="s">
        <v>165</v>
      </c>
      <c r="C20" s="75"/>
      <c r="D20" s="75"/>
      <c r="E20" s="75"/>
      <c r="F20" s="75"/>
      <c r="G20" s="75"/>
      <c r="H20" s="75"/>
      <c r="I20" s="75"/>
      <c r="J20" s="75"/>
    </row>
    <row r="21" spans="2:10" ht="18" customHeight="1" x14ac:dyDescent="0.25"/>
    <row r="22" spans="2:10" ht="18" customHeight="1" x14ac:dyDescent="0.25"/>
    <row r="23" spans="2:10" ht="18" customHeight="1" x14ac:dyDescent="0.25"/>
    <row r="24" spans="2:10" ht="18" customHeight="1" x14ac:dyDescent="0.25"/>
    <row r="25" spans="2:10" ht="18" customHeight="1" x14ac:dyDescent="0.25"/>
    <row r="26" spans="2:10" ht="18" customHeight="1" x14ac:dyDescent="0.25"/>
    <row r="27" spans="2:10" ht="18" customHeight="1" x14ac:dyDescent="0.25"/>
    <row r="28" spans="2:10" ht="18" customHeight="1" x14ac:dyDescent="0.25"/>
    <row r="29" spans="2:10" ht="18" customHeight="1" x14ac:dyDescent="0.25"/>
    <row r="30" spans="2:10" ht="18" customHeight="1" x14ac:dyDescent="0.25"/>
    <row r="31" spans="2:10" ht="18" customHeight="1" x14ac:dyDescent="0.25"/>
    <row r="32" spans="2:10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</sheetData>
  <mergeCells count="3">
    <mergeCell ref="C3:I3"/>
    <mergeCell ref="B18:C18"/>
    <mergeCell ref="B20:J20"/>
  </mergeCells>
  <conditionalFormatting sqref="H6:H17">
    <cfRule type="dataBar" priority="2">
      <dataBar>
        <cfvo type="num" val="0"/>
        <cfvo type="num" val="1"/>
        <color rgb="FF3A6186"/>
      </dataBar>
      <extLst>
        <ext xmlns:x14="http://schemas.microsoft.com/office/spreadsheetml/2009/9/main" uri="{B025F937-C7B1-47D3-B67F-A62EFF666E3E}">
          <x14:id>{B9952EB4-F986-44BB-857A-00D459BF868D}</x14:id>
        </ext>
      </extLst>
    </cfRule>
  </conditionalFormatting>
  <pageMargins left="0.75" right="0.75" top="1" bottom="1" header="0.511811023622047" footer="0.511811023622047"/>
  <pageSetup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9952EB4-F986-44BB-857A-00D459BF868D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3A6186"/>
            </x14:dataBar>
          </x14:cfRule>
          <xm:sqref>H6:H17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9"/>
  <sheetViews>
    <sheetView showGridLines="0" zoomScaleNormal="100" workbookViewId="0">
      <selection activeCell="M13" sqref="M13"/>
    </sheetView>
  </sheetViews>
  <sheetFormatPr baseColWidth="10" defaultColWidth="8.7109375" defaultRowHeight="15" x14ac:dyDescent="0.25"/>
  <cols>
    <col min="1" max="1" width="3" customWidth="1"/>
    <col min="2" max="2" width="18" customWidth="1"/>
    <col min="3" max="8" width="14" customWidth="1"/>
    <col min="9" max="9" width="3" customWidth="1"/>
  </cols>
  <sheetData>
    <row r="1" spans="1:9" ht="18" customHeight="1" x14ac:dyDescent="0.25"/>
    <row r="2" spans="1:9" ht="7.5" customHeight="1" x14ac:dyDescent="0.25">
      <c r="A2" s="15"/>
      <c r="B2" s="15"/>
      <c r="C2" s="15"/>
      <c r="D2" s="15"/>
      <c r="E2" s="15"/>
      <c r="F2" s="15"/>
      <c r="G2" s="15"/>
      <c r="H2" s="15"/>
      <c r="I2" s="15"/>
    </row>
    <row r="3" spans="1:9" ht="34.5" customHeight="1" x14ac:dyDescent="0.25">
      <c r="A3" s="15"/>
      <c r="B3" s="16"/>
      <c r="C3" s="76" t="s">
        <v>166</v>
      </c>
      <c r="D3" s="76"/>
      <c r="E3" s="76"/>
      <c r="F3" s="76"/>
      <c r="G3" s="76"/>
      <c r="H3" s="76"/>
      <c r="I3" s="15"/>
    </row>
    <row r="4" spans="1:9" ht="7.5" customHeight="1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9" ht="21.75" customHeight="1" x14ac:dyDescent="0.25">
      <c r="B5" s="22" t="s">
        <v>167</v>
      </c>
      <c r="C5" s="22" t="s">
        <v>168</v>
      </c>
      <c r="D5" s="22" t="s">
        <v>169</v>
      </c>
      <c r="E5" s="22" t="s">
        <v>170</v>
      </c>
      <c r="F5" s="22" t="s">
        <v>171</v>
      </c>
      <c r="G5" s="22" t="s">
        <v>172</v>
      </c>
    </row>
    <row r="6" spans="1:9" ht="19.5" customHeight="1" x14ac:dyDescent="0.25">
      <c r="B6" s="63" t="s">
        <v>173</v>
      </c>
      <c r="C6" s="64">
        <v>0.05</v>
      </c>
      <c r="D6" s="64">
        <v>0.03</v>
      </c>
      <c r="E6" s="64">
        <v>0</v>
      </c>
      <c r="F6" s="65">
        <v>10</v>
      </c>
      <c r="G6" s="64">
        <v>0.03</v>
      </c>
    </row>
    <row r="7" spans="1:9" ht="19.5" customHeight="1" x14ac:dyDescent="0.25">
      <c r="B7" s="66" t="s">
        <v>174</v>
      </c>
      <c r="C7" s="67">
        <v>0.22</v>
      </c>
      <c r="D7" s="67">
        <v>0.1</v>
      </c>
      <c r="E7" s="67">
        <v>0.05</v>
      </c>
      <c r="F7" s="68">
        <v>15</v>
      </c>
      <c r="G7" s="67">
        <v>0.14000000000000001</v>
      </c>
    </row>
    <row r="8" spans="1:9" ht="19.5" customHeight="1" x14ac:dyDescent="0.25">
      <c r="B8" s="63" t="s">
        <v>175</v>
      </c>
      <c r="C8" s="64">
        <v>0.38</v>
      </c>
      <c r="D8" s="64">
        <v>0.18</v>
      </c>
      <c r="E8" s="64">
        <v>0.1</v>
      </c>
      <c r="F8" s="65">
        <v>20</v>
      </c>
      <c r="G8" s="64">
        <v>0.23</v>
      </c>
    </row>
    <row r="9" spans="1:9" ht="19.5" customHeight="1" x14ac:dyDescent="0.25">
      <c r="B9" s="66" t="s">
        <v>176</v>
      </c>
      <c r="C9" s="67">
        <v>0.5</v>
      </c>
      <c r="D9" s="67">
        <v>0.3</v>
      </c>
      <c r="E9" s="67">
        <v>0.2</v>
      </c>
      <c r="F9" s="68">
        <v>25</v>
      </c>
      <c r="G9" s="67">
        <v>0.35</v>
      </c>
    </row>
    <row r="10" spans="1:9" ht="19.5" customHeight="1" x14ac:dyDescent="0.25">
      <c r="B10" s="63" t="s">
        <v>177</v>
      </c>
      <c r="C10" s="64">
        <v>0.6</v>
      </c>
      <c r="D10" s="64">
        <v>0.42</v>
      </c>
      <c r="E10" s="64">
        <v>0.35</v>
      </c>
      <c r="F10" s="65">
        <v>30</v>
      </c>
      <c r="G10" s="64">
        <v>0.47</v>
      </c>
    </row>
    <row r="11" spans="1:9" ht="19.5" customHeight="1" x14ac:dyDescent="0.25">
      <c r="B11" s="66" t="s">
        <v>178</v>
      </c>
      <c r="C11" s="67">
        <v>0.7</v>
      </c>
      <c r="D11" s="67">
        <v>0.55000000000000004</v>
      </c>
      <c r="E11" s="67">
        <v>0.55000000000000004</v>
      </c>
      <c r="F11" s="68">
        <v>22</v>
      </c>
      <c r="G11" s="67">
        <v>0.62</v>
      </c>
    </row>
    <row r="12" spans="1:9" ht="19.5" customHeight="1" x14ac:dyDescent="0.25">
      <c r="B12" s="63" t="s">
        <v>179</v>
      </c>
      <c r="C12" s="64">
        <v>0.78</v>
      </c>
      <c r="D12" s="64">
        <v>0.65</v>
      </c>
      <c r="E12" s="64">
        <v>0.72</v>
      </c>
      <c r="F12" s="65">
        <v>20</v>
      </c>
      <c r="G12" s="64">
        <v>0.72</v>
      </c>
    </row>
    <row r="13" spans="1:9" ht="18" customHeight="1" x14ac:dyDescent="0.25"/>
    <row r="14" spans="1:9" ht="18" customHeight="1" x14ac:dyDescent="0.25"/>
    <row r="15" spans="1:9" ht="18" customHeight="1" x14ac:dyDescent="0.25"/>
    <row r="16" spans="1:9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</sheetData>
  <mergeCells count="1">
    <mergeCell ref="C3:H3"/>
  </mergeCells>
  <pageMargins left="0.75" right="0.75" top="1" bottom="1" header="0.511811023622047" footer="0.511811023622047"/>
  <pageSetup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9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22" customWidth="1"/>
    <col min="3" max="3" width="20" customWidth="1"/>
    <col min="4" max="4" width="16" customWidth="1"/>
    <col min="5" max="5" width="14" customWidth="1"/>
    <col min="6" max="6" width="16" customWidth="1"/>
    <col min="7" max="8" width="14" customWidth="1"/>
    <col min="9" max="9" width="3" customWidth="1"/>
  </cols>
  <sheetData>
    <row r="1" spans="1:9" ht="18" customHeight="1" x14ac:dyDescent="0.25"/>
    <row r="2" spans="1:9" ht="7.5" customHeight="1" x14ac:dyDescent="0.25">
      <c r="A2" s="15"/>
      <c r="B2" s="15"/>
      <c r="C2" s="15"/>
      <c r="D2" s="15"/>
      <c r="E2" s="15"/>
      <c r="F2" s="15"/>
      <c r="G2" s="15"/>
      <c r="H2" s="15"/>
      <c r="I2" s="15"/>
    </row>
    <row r="3" spans="1:9" ht="34.5" customHeight="1" x14ac:dyDescent="0.25">
      <c r="A3" s="15"/>
      <c r="B3" s="16"/>
      <c r="C3" s="76" t="s">
        <v>180</v>
      </c>
      <c r="D3" s="76"/>
      <c r="E3" s="76"/>
      <c r="F3" s="76"/>
      <c r="G3" s="76"/>
      <c r="H3" s="76"/>
      <c r="I3" s="15"/>
    </row>
    <row r="4" spans="1:9" ht="7.5" customHeight="1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9" ht="21.75" customHeight="1" x14ac:dyDescent="0.25">
      <c r="B5" s="22" t="s">
        <v>181</v>
      </c>
      <c r="C5" s="22" t="s">
        <v>182</v>
      </c>
      <c r="D5" s="22" t="s">
        <v>183</v>
      </c>
      <c r="E5" s="22" t="s">
        <v>184</v>
      </c>
      <c r="F5" s="22" t="s">
        <v>185</v>
      </c>
      <c r="G5" s="22" t="s">
        <v>186</v>
      </c>
    </row>
    <row r="6" spans="1:9" ht="21.75" customHeight="1" x14ac:dyDescent="0.25">
      <c r="B6" s="23" t="s">
        <v>8</v>
      </c>
      <c r="C6" s="21" t="s">
        <v>187</v>
      </c>
      <c r="D6" s="69" t="s">
        <v>188</v>
      </c>
      <c r="E6" s="57">
        <v>0.8</v>
      </c>
      <c r="F6" s="30" t="s">
        <v>189</v>
      </c>
      <c r="G6" s="77" t="s">
        <v>190</v>
      </c>
      <c r="H6" s="77"/>
    </row>
    <row r="7" spans="1:9" ht="21.75" customHeight="1" x14ac:dyDescent="0.25">
      <c r="B7" s="26" t="s">
        <v>191</v>
      </c>
      <c r="C7" s="32" t="s">
        <v>192</v>
      </c>
      <c r="D7" s="70" t="s">
        <v>193</v>
      </c>
      <c r="E7" s="28">
        <v>0.6</v>
      </c>
      <c r="F7" s="33" t="s">
        <v>189</v>
      </c>
      <c r="G7" s="78" t="s">
        <v>194</v>
      </c>
      <c r="H7" s="78"/>
    </row>
    <row r="8" spans="1:9" ht="21.75" customHeight="1" x14ac:dyDescent="0.25">
      <c r="B8" s="23" t="s">
        <v>195</v>
      </c>
      <c r="C8" s="21" t="s">
        <v>196</v>
      </c>
      <c r="D8" s="69" t="s">
        <v>197</v>
      </c>
      <c r="E8" s="71">
        <v>1</v>
      </c>
      <c r="F8" s="30" t="s">
        <v>189</v>
      </c>
      <c r="G8" s="77" t="s">
        <v>198</v>
      </c>
      <c r="H8" s="77"/>
    </row>
    <row r="9" spans="1:9" ht="21.75" customHeight="1" x14ac:dyDescent="0.25">
      <c r="B9" s="26" t="s">
        <v>199</v>
      </c>
      <c r="C9" s="32" t="s">
        <v>200</v>
      </c>
      <c r="D9" s="70" t="s">
        <v>201</v>
      </c>
      <c r="E9" s="28">
        <v>0.5</v>
      </c>
      <c r="F9" s="33" t="s">
        <v>148</v>
      </c>
      <c r="G9" s="78" t="s">
        <v>202</v>
      </c>
      <c r="H9" s="78"/>
    </row>
    <row r="10" spans="1:9" ht="21.75" customHeight="1" x14ac:dyDescent="0.25">
      <c r="B10" s="23" t="s">
        <v>203</v>
      </c>
      <c r="C10" s="21" t="s">
        <v>204</v>
      </c>
      <c r="D10" s="69" t="s">
        <v>205</v>
      </c>
      <c r="E10" s="25">
        <v>0.4</v>
      </c>
      <c r="F10" s="30" t="s">
        <v>189</v>
      </c>
      <c r="G10" s="77" t="s">
        <v>206</v>
      </c>
      <c r="H10" s="77"/>
    </row>
    <row r="11" spans="1:9" ht="18" customHeight="1" x14ac:dyDescent="0.25"/>
    <row r="12" spans="1:9" ht="18" customHeight="1" x14ac:dyDescent="0.25"/>
    <row r="13" spans="1:9" ht="18" customHeight="1" x14ac:dyDescent="0.25"/>
    <row r="14" spans="1:9" ht="18" customHeight="1" x14ac:dyDescent="0.25"/>
    <row r="15" spans="1:9" ht="18" customHeight="1" x14ac:dyDescent="0.25"/>
    <row r="16" spans="1:9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</sheetData>
  <mergeCells count="6">
    <mergeCell ref="G10:H10"/>
    <mergeCell ref="C3:H3"/>
    <mergeCell ref="G6:H6"/>
    <mergeCell ref="G7:H7"/>
    <mergeCell ref="G8:H8"/>
    <mergeCell ref="G9:H9"/>
  </mergeCells>
  <conditionalFormatting sqref="E6:E10">
    <cfRule type="dataBar" priority="2">
      <dataBar>
        <cfvo type="num" val="0"/>
        <cfvo type="num" val="1"/>
        <color rgb="FF1B2A4A"/>
      </dataBar>
      <extLst>
        <ext xmlns:x14="http://schemas.microsoft.com/office/spreadsheetml/2009/9/main" uri="{B025F937-C7B1-47D3-B67F-A62EFF666E3E}">
          <x14:id>{3E1AB5C9-AEC5-4F7E-956D-91B94289C6E4}</x14:id>
        </ext>
      </extLst>
    </cfRule>
  </conditionalFormatting>
  <pageMargins left="0.75" right="0.75" top="1" bottom="1" header="0.511811023622047" footer="0.511811023622047"/>
  <pageSetup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E1AB5C9-AEC5-4F7E-956D-91B94289C6E4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1B2A4A"/>
            </x14:dataBar>
          </x14:cfRule>
          <xm:sqref>E6:E10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Statusbericht</vt:lpstr>
      <vt:lpstr>Aufgabenliste</vt:lpstr>
      <vt:lpstr>Statusverlauf</vt:lpstr>
      <vt:lpstr>Teamübersicht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2026-07-05T17:04:37Z</dcterms:created>
  <dcterms:modified xsi:type="dcterms:W3CDTF">2026-07-05T17:33:28Z</dcterms:modified>
  <dc:language>en-US</dc:language>
</cp:coreProperties>
</file>