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giebericht" sheetId="1" state="visible" r:id="rId3"/>
    <sheet name="Stundennachweis" sheetId="2" state="visible" r:id="rId4"/>
    <sheet name="Projektübersicht" sheetId="3" state="visible" r:id="rId5"/>
  </sheets>
  <definedNames>
    <definedName function="false" hidden="false" localSheetId="0" name="_xlnm.Print_Titles" vbProcedure="false">Regiebericht!$1:$4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<sst xmlns="http://schemas.openxmlformats.org/spreadsheetml/2006/main" count="199" uniqueCount="178">
  <si>
    <t xml:space="preserve">REGIEBERICHT</t>
  </si>
  <si>
    <t xml:space="preserve">Projekt / Bauvorhaben:</t>
  </si>
  <si>
    <t xml:space="preserve">Umbau Verwaltungsgebäude – Innenausbau 2. OG</t>
  </si>
  <si>
    <t xml:space="preserve">Berichtsnummer:</t>
  </si>
  <si>
    <t xml:space="preserve">RB-2026-014</t>
  </si>
  <si>
    <t xml:space="preserve">Auftraggeber:</t>
  </si>
  <si>
    <t xml:space="preserve">Musterunternehmen GmbH</t>
  </si>
  <si>
    <t xml:space="preserve">Berichtswoche:</t>
  </si>
  <si>
    <t xml:space="preserve">KW 15 / 2026</t>
  </si>
  <si>
    <t xml:space="preserve">Auftragnehmer / Firma:</t>
  </si>
  <si>
    <t xml:space="preserve">[Ihre Firma eintragen]</t>
  </si>
  <si>
    <t xml:space="preserve">Datum von:</t>
  </si>
  <si>
    <t xml:space="preserve">06.04.2026</t>
  </si>
  <si>
    <t xml:space="preserve">Bauleiter / Vorarbeiter:</t>
  </si>
  <si>
    <t xml:space="preserve">Max Mustermann</t>
  </si>
  <si>
    <t xml:space="preserve">Datum bis:</t>
  </si>
  <si>
    <t xml:space="preserve">11.04.2026</t>
  </si>
  <si>
    <t xml:space="preserve">Auftrags-Nr.:</t>
  </si>
  <si>
    <t xml:space="preserve">AU-2026-0047</t>
  </si>
  <si>
    <t xml:space="preserve">Witterung:</t>
  </si>
  <si>
    <t xml:space="preserve">Sonnig / trocken</t>
  </si>
  <si>
    <t xml:space="preserve">  A   PERSONALSTUNDEN  –  ARBEITSKRÄFTE &amp; STUNDEN</t>
  </si>
  <si>
    <t xml:space="preserve">#</t>
  </si>
  <si>
    <t xml:space="preserve">Name / Funktion</t>
  </si>
  <si>
    <t xml:space="preserve">Qualifikation</t>
  </si>
  <si>
    <t xml:space="preserve">Mo
06.04.</t>
  </si>
  <si>
    <t xml:space="preserve">Di
07.04.</t>
  </si>
  <si>
    <t xml:space="preserve">Mi
08.04.</t>
  </si>
  <si>
    <t xml:space="preserve">Do
09.04.</t>
  </si>
  <si>
    <t xml:space="preserve">Fr
10.04.</t>
  </si>
  <si>
    <t xml:space="preserve">Sa
11.04.</t>
  </si>
  <si>
    <t xml:space="preserve">Σ Std.</t>
  </si>
  <si>
    <t xml:space="preserve">Std.-Satz
(€/Std.)</t>
  </si>
  <si>
    <t xml:space="preserve">Betrag (€)</t>
  </si>
  <si>
    <t xml:space="preserve">Anmerkungen</t>
  </si>
  <si>
    <t xml:space="preserve">Thomas Berger</t>
  </si>
  <si>
    <t xml:space="preserve">Polier</t>
  </si>
  <si>
    <t xml:space="preserve">Klaus Hoffmann</t>
  </si>
  <si>
    <t xml:space="preserve">Facharbeiter</t>
  </si>
  <si>
    <t xml:space="preserve">Sandra Richter</t>
  </si>
  <si>
    <t xml:space="preserve">Facharbeiterin</t>
  </si>
  <si>
    <t xml:space="preserve">Mehmet Yilmaz</t>
  </si>
  <si>
    <t xml:space="preserve">Hilfsarbeiter</t>
  </si>
  <si>
    <t xml:space="preserve">Lukas Schneider</t>
  </si>
  <si>
    <t xml:space="preserve">Auszubildender</t>
  </si>
  <si>
    <t xml:space="preserve">Zwischensumme Personal</t>
  </si>
  <si>
    <t xml:space="preserve">  B   MATERIAL &amp; LIEFERUNGEN</t>
  </si>
  <si>
    <t xml:space="preserve">Bezeichnung / Material</t>
  </si>
  <si>
    <t xml:space="preserve">Einheit</t>
  </si>
  <si>
    <t xml:space="preserve">Menge
Mo</t>
  </si>
  <si>
    <t xml:space="preserve">Menge
Di</t>
  </si>
  <si>
    <t xml:space="preserve">Menge
Mi</t>
  </si>
  <si>
    <t xml:space="preserve">Menge
Do</t>
  </si>
  <si>
    <t xml:space="preserve">Menge
Fr</t>
  </si>
  <si>
    <t xml:space="preserve">Menge
Sa</t>
  </si>
  <si>
    <t xml:space="preserve">Σ Menge</t>
  </si>
  <si>
    <t xml:space="preserve">Einheitspreis
(€)</t>
  </si>
  <si>
    <t xml:space="preserve">Lieferant / Bemerkung</t>
  </si>
  <si>
    <t xml:space="preserve">Konstruktionsvollholz KVH 100×100</t>
  </si>
  <si>
    <t xml:space="preserve">lfm</t>
  </si>
  <si>
    <t xml:space="preserve">Holzbau Nagel GmbH</t>
  </si>
  <si>
    <t xml:space="preserve">Trockenbauplatten GK-B 12,5 mm</t>
  </si>
  <si>
    <t xml:space="preserve">m²</t>
  </si>
  <si>
    <t xml:space="preserve">Baumarkt-Zentrum</t>
  </si>
  <si>
    <t xml:space="preserve">Mineralwolle WLG 032, 100 mm</t>
  </si>
  <si>
    <t xml:space="preserve">Dämm &amp; Co. KG</t>
  </si>
  <si>
    <t xml:space="preserve">Schrauben &amp; Montagematerial</t>
  </si>
  <si>
    <t xml:space="preserve">Psch</t>
  </si>
  <si>
    <t xml:space="preserve">Lager</t>
  </si>
  <si>
    <t xml:space="preserve">Bauschaum / Dichtstoffe</t>
  </si>
  <si>
    <t xml:space="preserve">Stk</t>
  </si>
  <si>
    <t xml:space="preserve">Stahlträger IPE 200, L=4,5m</t>
  </si>
  <si>
    <t xml:space="preserve">Stahlhandel Nord</t>
  </si>
  <si>
    <t xml:space="preserve">Zwischensumme Material</t>
  </si>
  <si>
    <t xml:space="preserve">  C   GERÄTE &amp; MASCHINEN</t>
  </si>
  <si>
    <t xml:space="preserve">Gerät / Maschine</t>
  </si>
  <si>
    <t xml:space="preserve">Std.
Mo</t>
  </si>
  <si>
    <t xml:space="preserve">Std.
Di</t>
  </si>
  <si>
    <t xml:space="preserve">Std.
Mi</t>
  </si>
  <si>
    <t xml:space="preserve">Std.
Do</t>
  </si>
  <si>
    <t xml:space="preserve">Std.
Fr</t>
  </si>
  <si>
    <t xml:space="preserve">Std.
Sa</t>
  </si>
  <si>
    <t xml:space="preserve">Satz (€)</t>
  </si>
  <si>
    <t xml:space="preserve">Bemerkung</t>
  </si>
  <si>
    <t xml:space="preserve">Gerüst – Aufbau &amp; Vorhaltung</t>
  </si>
  <si>
    <t xml:space="preserve">Wo</t>
  </si>
  <si>
    <t xml:space="preserve">Wochenmiete pauschal</t>
  </si>
  <si>
    <t xml:space="preserve">Bohrhammer SDS-Max</t>
  </si>
  <si>
    <t xml:space="preserve">Std</t>
  </si>
  <si>
    <t xml:space="preserve">Eigentum AN</t>
  </si>
  <si>
    <t xml:space="preserve">Trockenbaumaschine / Schrauber</t>
  </si>
  <si>
    <t xml:space="preserve">Transporter / Fuhrkosten</t>
  </si>
  <si>
    <t xml:space="preserve">Fhrt</t>
  </si>
  <si>
    <t xml:space="preserve">Anfahrt Baustelle</t>
  </si>
  <si>
    <t xml:space="preserve">Zwischensumme Geräte &amp; Maschinen</t>
  </si>
  <si>
    <t xml:space="preserve">  D   LEISTUNGSBESCHREIBUNG  –  TÄTIGKEITEN DER WOCHE</t>
  </si>
  <si>
    <t xml:space="preserve">Datum</t>
  </si>
  <si>
    <t xml:space="preserve">Tätigkeit / Leistungsbeschreibung</t>
  </si>
  <si>
    <t xml:space="preserve">Ausführende Person(en)</t>
  </si>
  <si>
    <t xml:space="preserve">Bereich / Ort</t>
  </si>
  <si>
    <t xml:space="preserve">Status</t>
  </si>
  <si>
    <t xml:space="preserve">Besonderheiten / Hinweise</t>
  </si>
  <si>
    <t xml:space="preserve">Mo, 06.04.</t>
  </si>
  <si>
    <t xml:space="preserve">Demontage vorhandener Zwischenwände, Schutt abtragen und containergerecht entsorgen</t>
  </si>
  <si>
    <t xml:space="preserve">T. Berger, K. Hoffmann</t>
  </si>
  <si>
    <t xml:space="preserve">2. OG, Raum 201–204</t>
  </si>
  <si>
    <t xml:space="preserve">Abgeschlossen</t>
  </si>
  <si>
    <t xml:space="preserve">Di, 07.04.</t>
  </si>
  <si>
    <t xml:space="preserve">Holzrahmen für neue Trennwände errichten, Höhenausgleich Bodenbelag vorbereiten</t>
  </si>
  <si>
    <t xml:space="preserve">K. Hoffmann, L. Schneider</t>
  </si>
  <si>
    <t xml:space="preserve">2. OG, Korridor Nord</t>
  </si>
  <si>
    <t xml:space="preserve">Mi, 08.04.</t>
  </si>
  <si>
    <t xml:space="preserve">Dämmung einbringen, erste Lage Trockenbauplatte montieren (einseitig)</t>
  </si>
  <si>
    <t xml:space="preserve">S. Richter, M. Yilmaz</t>
  </si>
  <si>
    <t xml:space="preserve">2. OG, Raum 205–207</t>
  </si>
  <si>
    <t xml:space="preserve">Do, 09.04.</t>
  </si>
  <si>
    <t xml:space="preserve">Elektroinstallateur koordinieren, Schlitze freilassen; zweite Plattenlage fortführen</t>
  </si>
  <si>
    <t xml:space="preserve">T. Berger, S. Richter</t>
  </si>
  <si>
    <t xml:space="preserve">2. OG gesamt</t>
  </si>
  <si>
    <t xml:space="preserve">In Bearbeitung</t>
  </si>
  <si>
    <t xml:space="preserve">Fr, 10.04.</t>
  </si>
  <si>
    <t xml:space="preserve">Abschlussarbeiten Plattenverkleidung, Fugen verspachteln, Reinigung Baubereich</t>
  </si>
  <si>
    <t xml:space="preserve">Alle</t>
  </si>
  <si>
    <t xml:space="preserve">Sa, 11.04.</t>
  </si>
  <si>
    <t xml:space="preserve">Nacharbeiten Stahlträger – Einbau Sturz Raumöffnung 206/207</t>
  </si>
  <si>
    <t xml:space="preserve">M. Yilmaz</t>
  </si>
  <si>
    <t xml:space="preserve">Raum 206/207</t>
  </si>
  <si>
    <t xml:space="preserve">  E   GESAMTKOSTEN &amp; ABRECHNUNG</t>
  </si>
  <si>
    <t xml:space="preserve">Gesamtkosten Personal (Lohn)</t>
  </si>
  <si>
    <t xml:space="preserve">Gesamtkosten Material &amp; Lieferungen</t>
  </si>
  <si>
    <t xml:space="preserve">Gesamtkosten Geräte &amp; Maschinen</t>
  </si>
  <si>
    <t xml:space="preserve">Nettobetrag gesamt</t>
  </si>
  <si>
    <t xml:space="preserve">zzgl. MwSt. (19 %)</t>
  </si>
  <si>
    <t xml:space="preserve">Gesamtbetrag inkl. MwSt.</t>
  </si>
  <si>
    <t xml:space="preserve">  F   BESTÄTIGUNG &amp; UNTERSCHRIFTEN</t>
  </si>
  <si>
    <t xml:space="preserve">Erstellt durch (AN):</t>
  </si>
  <si>
    <t xml:space="preserve">[Name, Funktion]</t>
  </si>
  <si>
    <t xml:space="preserve">Datum Erstellung:</t>
  </si>
  <si>
    <t xml:space="preserve">tt.mm.2026</t>
  </si>
  <si>
    <t xml:space="preserve">Geprüft durch (AG):</t>
  </si>
  <si>
    <t xml:space="preserve">Datum Prüfung / Bestätigung:</t>
  </si>
  <si>
    <t xml:space="preserve">ℹ  Hinweis: Regieleistungen gelten gem. VOB/B als anerkannt, sofern der Auftraggeber den Bericht nicht innerhalb von 6 Werktagen nach Vorlage schriftlich beanstandet.</t>
  </si>
  <si>
    <t xml:space="preserve">STUNDENNACHWEIS – WOCHENÜBERSICHT 2026</t>
  </si>
  <si>
    <t xml:space="preserve">Mo</t>
  </si>
  <si>
    <t xml:space="preserve">Di</t>
  </si>
  <si>
    <t xml:space="preserve">Mi</t>
  </si>
  <si>
    <t xml:space="preserve">Do</t>
  </si>
  <si>
    <t xml:space="preserve">Fr</t>
  </si>
  <si>
    <t xml:space="preserve">Sa</t>
  </si>
  <si>
    <t xml:space="preserve">Σ Woche</t>
  </si>
  <si>
    <t xml:space="preserve">Std.-Satz (€/h)</t>
  </si>
  <si>
    <t xml:space="preserve">Thomas Berger (Polier)</t>
  </si>
  <si>
    <t xml:space="preserve">Klaus Hoffmann (Facharbeiter)</t>
  </si>
  <si>
    <t xml:space="preserve">Sandra Richter (Facharbeiterin)</t>
  </si>
  <si>
    <t xml:space="preserve">Mehmet Yilmaz (Hilfsarbeiter)</t>
  </si>
  <si>
    <t xml:space="preserve">Lukas Schneider (Auszubildender)</t>
  </si>
  <si>
    <t xml:space="preserve">SUMME</t>
  </si>
  <si>
    <t xml:space="preserve">PROJEKTÜBERSICHT  –  REGIEARBEITEN KUMULIERT 2026</t>
  </si>
  <si>
    <t xml:space="preserve">Bericht-Nr.</t>
  </si>
  <si>
    <t xml:space="preserve">KW / Woche</t>
  </si>
  <si>
    <t xml:space="preserve">Personalkosten (€)</t>
  </si>
  <si>
    <t xml:space="preserve">Materialkosten (€)</t>
  </si>
  <si>
    <t xml:space="preserve">Gerätekosten (€)</t>
  </si>
  <si>
    <t xml:space="preserve">Netto gesamt (€)</t>
  </si>
  <si>
    <t xml:space="preserve">MwSt 19% (€)</t>
  </si>
  <si>
    <t xml:space="preserve">Brutto gesamt (€)</t>
  </si>
  <si>
    <t xml:space="preserve">RB-2026-011</t>
  </si>
  <si>
    <t xml:space="preserve">KW 12</t>
  </si>
  <si>
    <t xml:space="preserve">RB-2026-012</t>
  </si>
  <si>
    <t xml:space="preserve">KW 13</t>
  </si>
  <si>
    <t xml:space="preserve">RB-2026-013</t>
  </si>
  <si>
    <t xml:space="preserve">KW 14</t>
  </si>
  <si>
    <t xml:space="preserve">KW 15</t>
  </si>
  <si>
    <t xml:space="preserve">RB-2026-015</t>
  </si>
  <si>
    <t xml:space="preserve">KW 16</t>
  </si>
  <si>
    <t xml:space="preserve">RB-2026-016</t>
  </si>
  <si>
    <t xml:space="preserve">KW 17</t>
  </si>
  <si>
    <t xml:space="preserve">PROJEKTSUMME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</si>
</sst>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;[RED]\(0.0\);\-"/>
    <numFmt numFmtId="166" formatCode="0.0"/>
    <numFmt numFmtId="167" formatCode="#,##0.00&quot; €&quot;"/>
    <numFmt numFmtId="168" formatCode="0.00;[RED]\(0.00\);\-"/>
    <numFmt numFmtId="169" formatCode="0.00"/>
    <numFmt numFmtId="170" formatCode="0.0;\-"/>
    <numFmt numFmtId="171" formatCode="#,##0.00&quot; €&quot;;[RED]\(#,##0.00&quot; €)&quot;;\-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8"/>
      <color rgb="FFFFFFFF"/>
      <name val="Calibri"/>
      <family val="0"/>
      <charset val="1"/>
    </font>
    <font>
      <b val="true"/>
      <sz val="9"/>
      <color rgb="FF1C3557"/>
      <name val="Calibri"/>
      <family val="0"/>
      <charset val="1"/>
    </font>
    <font>
      <sz val="10"/>
      <color rgb="FF000000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9"/>
      <color rgb="FF6C7A89"/>
      <name val="Calibri"/>
      <family val="0"/>
      <charset val="1"/>
    </font>
    <font>
      <b val="true"/>
      <sz val="10"/>
      <color rgb="FF1C3557"/>
      <name val="Calibri"/>
      <family val="0"/>
      <charset val="1"/>
    </font>
    <font>
      <i val="true"/>
      <sz val="9"/>
      <color rgb="FF6C7A89"/>
      <name val="Calibri"/>
      <family val="0"/>
      <charset val="1"/>
    </font>
    <font>
      <b val="true"/>
      <sz val="10"/>
      <color rgb="FF2A5298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D4870A"/>
      <name val="Calibri"/>
      <family val="0"/>
      <charset val="1"/>
    </font>
    <font>
      <sz val="9"/>
      <color rgb="FF000000"/>
      <name val="Calibri"/>
      <family val="0"/>
      <charset val="1"/>
    </font>
    <font>
      <b val="true"/>
      <sz val="9"/>
      <color rgb="FF1A7A45"/>
      <name val="Calibri"/>
      <family val="0"/>
      <charset val="1"/>
    </font>
    <font>
      <b val="true"/>
      <sz val="9"/>
      <color rgb="FFC0782A"/>
      <name val="Calibri"/>
      <family val="0"/>
      <charset val="1"/>
    </font>
    <font>
      <b val="true"/>
      <sz val="11"/>
      <color rgb="FFD4870A"/>
      <name val="Calibri"/>
      <family val="0"/>
      <charset val="1"/>
    </font>
    <font>
      <b val="true"/>
      <sz val="12"/>
      <color rgb="FFD4870A"/>
      <name val="Calibri"/>
      <family val="0"/>
      <charset val="1"/>
    </font>
    <font>
      <i val="true"/>
      <sz val="10"/>
      <color rgb="FF6C7A89"/>
      <name val="Calibri"/>
      <family val="0"/>
      <charset val="1"/>
    </font>
    <font>
      <i val="true"/>
      <sz val="8"/>
      <color rgb="FF6C7A89"/>
      <name val="Calibri"/>
      <family val="0"/>
      <charset val="1"/>
    </font>
    <font>
      <b val="true"/>
      <sz val="20"/>
      <color rgb="FFFFFFFF"/>
      <name val="Calibri"/>
      <family val="0"/>
      <charset val="1"/>
    </font>
    <font>
      <sz val="10"/>
      <color rgb="FF6C7A89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8"/>
      <color rgb="FFFFFFFF"/>
      <name val="Calibri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C3557"/>
        <bgColor rgb="FF333333"/>
      </patternFill>
    </fill>
    <fill>
      <patternFill patternType="solid">
        <fgColor rgb="FFD4870A"/>
        <bgColor rgb="FFC0782A"/>
      </patternFill>
    </fill>
    <fill>
      <patternFill patternType="solid">
        <fgColor rgb="FFE8EFF8"/>
        <bgColor rgb="FFEBF1F9"/>
      </patternFill>
    </fill>
    <fill>
      <patternFill patternType="solid">
        <fgColor rgb="FFFEFAF3"/>
        <bgColor rgb="FFF9F9F9"/>
      </patternFill>
    </fill>
    <fill>
      <patternFill patternType="solid">
        <fgColor rgb="FFFFFFFF"/>
        <bgColor rgb="FFFEFAF3"/>
      </patternFill>
    </fill>
    <fill>
      <patternFill patternType="solid">
        <fgColor rgb="FF2A5298"/>
        <bgColor rgb="FF1C3557"/>
      </patternFill>
    </fill>
    <fill>
      <patternFill patternType="solid">
        <fgColor rgb="FFF4F7FC"/>
        <bgColor rgb="FFF0F4FB"/>
      </patternFill>
    </fill>
    <fill>
      <patternFill patternType="solid">
        <fgColor rgb="FFEBF1F9"/>
        <bgColor rgb="FFE8EFF8"/>
      </patternFill>
    </fill>
    <fill>
      <patternFill patternType="solid">
        <fgColor rgb="FFE8F8F0"/>
        <bgColor rgb="FFEBF1F9"/>
      </patternFill>
    </fill>
    <fill>
      <patternFill patternType="solid">
        <fgColor rgb="FFFEF5E7"/>
        <bgColor rgb="FFFEFAF3"/>
      </patternFill>
    </fill>
    <fill>
      <patternFill patternType="solid">
        <fgColor rgb="FFF0F4FB"/>
        <bgColor rgb="FFF4F7F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hair">
        <color rgb="FFDDDDDD"/>
      </left>
      <right/>
      <top style="hair">
        <color rgb="FFDDDDDD"/>
      </top>
      <bottom style="hair">
        <color rgb="FFDDDDDD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hair">
        <color rgb="FFDDDDDD"/>
      </left>
      <right style="hair">
        <color rgb="FFDDDDDD"/>
      </right>
      <top style="hair">
        <color rgb="FFDDDDDD"/>
      </top>
      <bottom style="hair">
        <color rgb="FFDDDDDD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/>
      <right/>
      <top/>
      <bottom style="hair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9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8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7" borderId="4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6" fontId="14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8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6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4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6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4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5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5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9" borderId="1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7" fontId="19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2" borderId="5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22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3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6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3" fillId="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6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8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6" fillId="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C0782A"/>
      <rgbColor rgb="FF800080"/>
      <rgbColor rgb="FF1A7A45"/>
      <rgbColor rgb="FFCCCCCC"/>
      <rgbColor rgb="FF878787"/>
      <rgbColor rgb="FF9999FF"/>
      <rgbColor rgb="FFC0504D"/>
      <rgbColor rgb="FFFEF5E7"/>
      <rgbColor rgb="FFE8F8F0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FF8"/>
      <rgbColor rgb="FFEBF1F9"/>
      <rgbColor rgb="FFFEFAF3"/>
      <rgbColor rgb="FFF0F4FB"/>
      <rgbColor rgb="FFF4F7FC"/>
      <rgbColor rgb="FFF9F9F9"/>
      <rgbColor rgb="FFDDDDDD"/>
      <rgbColor rgb="FF4F81BD"/>
      <rgbColor rgb="FF4BACC6"/>
      <rgbColor rgb="FF9BBB59"/>
      <rgbColor rgb="FFFFCC00"/>
      <rgbColor rgb="FFF79646"/>
      <rgbColor rgb="FFD4870A"/>
      <rgbColor rgb="FF8064A2"/>
      <rgbColor rgb="FF6C7A89"/>
      <rgbColor rgb="FF1C3557"/>
      <rgbColor rgb="FF339966"/>
      <rgbColor rgb="FF003300"/>
      <rgbColor rgb="FF333300"/>
      <rgbColor rgb="FF993300"/>
      <rgbColor rgb="FF993366"/>
      <rgbColor rgb="FF2A529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Geleistete Stunden pro Mitarbeiter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Stundennachweis!B4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Stundennachweis!$A$5:$A$9</c:f>
              <c:strCache>
                <c:ptCount val="5"/>
                <c:pt idx="0">
                  <c:v>Thomas Berger (Polier)</c:v>
                </c:pt>
                <c:pt idx="1">
                  <c:v>Klaus Hoffmann (Facharbeiter)</c:v>
                </c:pt>
                <c:pt idx="2">
                  <c:v>Sandra Richter (Facharbeiterin)</c:v>
                </c:pt>
                <c:pt idx="3">
                  <c:v>Mehmet Yilmaz (Hilfsarbeiter)</c:v>
                </c:pt>
                <c:pt idx="4">
                  <c:v>Lukas Schneider (Auszubildender)</c:v>
                </c:pt>
              </c:strCache>
            </c:strRef>
          </c:cat>
          <c:val>
            <c:numRef>
              <c:f>Stundennachweis!$B$5:$B$9</c:f>
              <c:numCache>
                <c:formatCode>0.0;\-</c:formatCode>
                <c:ptCount val="5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6</c:v>
                </c:pt>
              </c:numCache>
            </c:numRef>
          </c:val>
        </c:ser>
        <c:ser>
          <c:idx val="1"/>
          <c:order val="1"/>
          <c:tx>
            <c:strRef>
              <c:f>Stundennachweis!C4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Stundennachweis!$A$5:$A$9</c:f>
              <c:strCache>
                <c:ptCount val="5"/>
                <c:pt idx="0">
                  <c:v>Thomas Berger (Polier)</c:v>
                </c:pt>
                <c:pt idx="1">
                  <c:v>Klaus Hoffmann (Facharbeiter)</c:v>
                </c:pt>
                <c:pt idx="2">
                  <c:v>Sandra Richter (Facharbeiterin)</c:v>
                </c:pt>
                <c:pt idx="3">
                  <c:v>Mehmet Yilmaz (Hilfsarbeiter)</c:v>
                </c:pt>
                <c:pt idx="4">
                  <c:v>Lukas Schneider (Auszubildender)</c:v>
                </c:pt>
              </c:strCache>
            </c:strRef>
          </c:cat>
          <c:val>
            <c:numRef>
              <c:f>Stundennachweis!$C$5:$C$9</c:f>
              <c:numCache>
                <c:formatCode>0.0;\-</c:formatCode>
                <c:ptCount val="5"/>
                <c:pt idx="0">
                  <c:v>8</c:v>
                </c:pt>
                <c:pt idx="1">
                  <c:v>8</c:v>
                </c:pt>
                <c:pt idx="2">
                  <c:v>0</c:v>
                </c:pt>
                <c:pt idx="3">
                  <c:v>8</c:v>
                </c:pt>
                <c:pt idx="4">
                  <c:v>6</c:v>
                </c:pt>
              </c:numCache>
            </c:numRef>
          </c:val>
        </c:ser>
        <c:ser>
          <c:idx val="2"/>
          <c:order val="2"/>
          <c:tx>
            <c:strRef>
              <c:f>Stundennachweis!D4</c:f>
              <c:strCache>
                <c:ptCount val="1"/>
                <c:pt idx="0">
                  <c:v>Mi</c:v>
                </c:pt>
              </c:strCache>
            </c:strRef>
          </c:tx>
          <c:spPr>
            <a:solidFill>
              <a:srgbClr val="9bbb5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Stundennachweis!$A$5:$A$9</c:f>
              <c:strCache>
                <c:ptCount val="5"/>
                <c:pt idx="0">
                  <c:v>Thomas Berger (Polier)</c:v>
                </c:pt>
                <c:pt idx="1">
                  <c:v>Klaus Hoffmann (Facharbeiter)</c:v>
                </c:pt>
                <c:pt idx="2">
                  <c:v>Sandra Richter (Facharbeiterin)</c:v>
                </c:pt>
                <c:pt idx="3">
                  <c:v>Mehmet Yilmaz (Hilfsarbeiter)</c:v>
                </c:pt>
                <c:pt idx="4">
                  <c:v>Lukas Schneider (Auszubildender)</c:v>
                </c:pt>
              </c:strCache>
            </c:strRef>
          </c:cat>
          <c:val>
            <c:numRef>
              <c:f>Stundennachweis!$D$5:$D$9</c:f>
              <c:numCache>
                <c:formatCode>0.0;\-</c:formatCode>
                <c:ptCount val="5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6</c:v>
                </c:pt>
              </c:numCache>
            </c:numRef>
          </c:val>
        </c:ser>
        <c:ser>
          <c:idx val="3"/>
          <c:order val="3"/>
          <c:tx>
            <c:strRef>
              <c:f>Stundennachweis!E4</c:f>
              <c:strCache>
                <c:ptCount val="1"/>
                <c:pt idx="0">
                  <c:v>Do</c:v>
                </c:pt>
              </c:strCache>
            </c:strRef>
          </c:tx>
          <c:spPr>
            <a:solidFill>
              <a:srgbClr val="8064a2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Stundennachweis!$A$5:$A$9</c:f>
              <c:strCache>
                <c:ptCount val="5"/>
                <c:pt idx="0">
                  <c:v>Thomas Berger (Polier)</c:v>
                </c:pt>
                <c:pt idx="1">
                  <c:v>Klaus Hoffmann (Facharbeiter)</c:v>
                </c:pt>
                <c:pt idx="2">
                  <c:v>Sandra Richter (Facharbeiterin)</c:v>
                </c:pt>
                <c:pt idx="3">
                  <c:v>Mehmet Yilmaz (Hilfsarbeiter)</c:v>
                </c:pt>
                <c:pt idx="4">
                  <c:v>Lukas Schneider (Auszubildender)</c:v>
                </c:pt>
              </c:strCache>
            </c:strRef>
          </c:cat>
          <c:val>
            <c:numRef>
              <c:f>Stundennachweis!$E$5:$E$9</c:f>
              <c:numCache>
                <c:formatCode>0.0;\-</c:formatCode>
                <c:ptCount val="5"/>
                <c:pt idx="0">
                  <c:v>7.5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6</c:v>
                </c:pt>
              </c:numCache>
            </c:numRef>
          </c:val>
        </c:ser>
        <c:ser>
          <c:idx val="4"/>
          <c:order val="4"/>
          <c:tx>
            <c:strRef>
              <c:f>Stundennachweis!F4</c:f>
              <c:strCache>
                <c:ptCount val="1"/>
                <c:pt idx="0">
                  <c:v>Fr</c:v>
                </c:pt>
              </c:strCache>
            </c:strRef>
          </c:tx>
          <c:spPr>
            <a:solidFill>
              <a:srgbClr val="4bacc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Stundennachweis!$A$5:$A$9</c:f>
              <c:strCache>
                <c:ptCount val="5"/>
                <c:pt idx="0">
                  <c:v>Thomas Berger (Polier)</c:v>
                </c:pt>
                <c:pt idx="1">
                  <c:v>Klaus Hoffmann (Facharbeiter)</c:v>
                </c:pt>
                <c:pt idx="2">
                  <c:v>Sandra Richter (Facharbeiterin)</c:v>
                </c:pt>
                <c:pt idx="3">
                  <c:v>Mehmet Yilmaz (Hilfsarbeiter)</c:v>
                </c:pt>
                <c:pt idx="4">
                  <c:v>Lukas Schneider (Auszubildender)</c:v>
                </c:pt>
              </c:strCache>
            </c:strRef>
          </c:cat>
          <c:val>
            <c:numRef>
              <c:f>Stundennachweis!$F$5:$F$9</c:f>
              <c:numCache>
                <c:formatCode>0.0;\-</c:formatCode>
                <c:ptCount val="5"/>
                <c:pt idx="0">
                  <c:v>7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6</c:v>
                </c:pt>
              </c:numCache>
            </c:numRef>
          </c:val>
        </c:ser>
        <c:ser>
          <c:idx val="5"/>
          <c:order val="5"/>
          <c:tx>
            <c:strRef>
              <c:f>Stundennachweis!G4</c:f>
              <c:strCache>
                <c:ptCount val="1"/>
                <c:pt idx="0">
                  <c:v>Sa</c:v>
                </c:pt>
              </c:strCache>
            </c:strRef>
          </c:tx>
          <c:spPr>
            <a:solidFill>
              <a:srgbClr val="f7964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Stundennachweis!$A$5:$A$9</c:f>
              <c:strCache>
                <c:ptCount val="5"/>
                <c:pt idx="0">
                  <c:v>Thomas Berger (Polier)</c:v>
                </c:pt>
                <c:pt idx="1">
                  <c:v>Klaus Hoffmann (Facharbeiter)</c:v>
                </c:pt>
                <c:pt idx="2">
                  <c:v>Sandra Richter (Facharbeiterin)</c:v>
                </c:pt>
                <c:pt idx="3">
                  <c:v>Mehmet Yilmaz (Hilfsarbeiter)</c:v>
                </c:pt>
                <c:pt idx="4">
                  <c:v>Lukas Schneider (Auszubildender)</c:v>
                </c:pt>
              </c:strCache>
            </c:strRef>
          </c:cat>
          <c:val>
            <c:numRef>
              <c:f>Stundennachweis!$G$5:$G$9</c:f>
              <c:numCache>
                <c:formatCode>0.0;\-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</c:numCache>
            </c:numRef>
          </c:val>
        </c:ser>
        <c:gapWidth val="150"/>
        <c:overlap val="0"/>
        <c:axId val="74339265"/>
        <c:axId val="86192827"/>
      </c:barChart>
      <c:catAx>
        <c:axId val="7433926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Mitarbeiter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6192827"/>
        <c:crosses val="autoZero"/>
        <c:auto val="1"/>
        <c:lblAlgn val="ctr"/>
        <c:lblOffset val="100"/>
        <c:noMultiLvlLbl val="0"/>
      </c:catAx>
      <c:valAx>
        <c:axId val="8619282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Stunden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433926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12</xdr:row>
      <xdr:rowOff>0</xdr:rowOff>
    </xdr:from>
    <xdr:to>
      <xdr:col>7</xdr:col>
      <xdr:colOff>291960</xdr:colOff>
      <xdr:row>34</xdr:row>
      <xdr:rowOff>128520</xdr:rowOff>
    </xdr:to>
    <xdr:graphicFrame>
      <xdr:nvGraphicFramePr>
        <xdr:cNvPr id="0" name="Chart 1"/>
        <xdr:cNvGraphicFramePr/>
      </xdr:nvGraphicFramePr>
      <xdr:xfrm>
        <a:off x="0" y="2933640"/>
        <a:ext cx="719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4"/>
    <col collapsed="false" customWidth="true" hidden="false" outlineLevel="0" max="3" min="3" style="0" width="13"/>
    <col collapsed="false" customWidth="true" hidden="false" outlineLevel="0" max="9" min="4" style="0" width="10"/>
    <col collapsed="false" customWidth="true" hidden="false" outlineLevel="0" max="10" min="10" style="0" width="11"/>
    <col collapsed="false" customWidth="true" hidden="false" outlineLevel="0" max="11" min="11" style="0" width="12"/>
    <col collapsed="false" customWidth="true" hidden="false" outlineLevel="0" max="12" min="12" style="0" width="13"/>
    <col collapsed="false" customWidth="true" hidden="false" outlineLevel="0" max="13" min="13" style="0" width="18"/>
  </cols>
  <sheetData>
    <row r="1" customFormat="false" ht="6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49.5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6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7.5" hidden="false" customHeight="true" outlineLevel="0" collapsed="false"/>
    <row r="5" customFormat="false" ht="19.5" hidden="false" customHeight="true" outlineLevel="0" collapsed="false">
      <c r="A5" s="4" t="s">
        <v>1</v>
      </c>
      <c r="B5" s="4"/>
      <c r="C5" s="5" t="s">
        <v>2</v>
      </c>
      <c r="D5" s="5"/>
      <c r="E5" s="5"/>
      <c r="F5" s="5"/>
      <c r="G5" s="4" t="s">
        <v>3</v>
      </c>
      <c r="H5" s="4"/>
      <c r="I5" s="5" t="s">
        <v>4</v>
      </c>
      <c r="J5" s="5"/>
      <c r="K5" s="6"/>
      <c r="L5" s="6"/>
      <c r="M5" s="6"/>
    </row>
    <row r="6" customFormat="false" ht="19.5" hidden="false" customHeight="true" outlineLevel="0" collapsed="false">
      <c r="A6" s="4" t="s">
        <v>5</v>
      </c>
      <c r="B6" s="4"/>
      <c r="C6" s="5" t="s">
        <v>6</v>
      </c>
      <c r="D6" s="5"/>
      <c r="E6" s="5"/>
      <c r="F6" s="5"/>
      <c r="G6" s="4" t="s">
        <v>7</v>
      </c>
      <c r="H6" s="4"/>
      <c r="I6" s="5" t="s">
        <v>8</v>
      </c>
      <c r="J6" s="5"/>
      <c r="K6" s="6"/>
      <c r="L6" s="6"/>
      <c r="M6" s="6"/>
    </row>
    <row r="7" customFormat="false" ht="19.5" hidden="false" customHeight="true" outlineLevel="0" collapsed="false">
      <c r="A7" s="4" t="s">
        <v>9</v>
      </c>
      <c r="B7" s="4"/>
      <c r="C7" s="5" t="s">
        <v>10</v>
      </c>
      <c r="D7" s="5"/>
      <c r="E7" s="5"/>
      <c r="F7" s="5"/>
      <c r="G7" s="4" t="s">
        <v>11</v>
      </c>
      <c r="H7" s="4"/>
      <c r="I7" s="5" t="s">
        <v>12</v>
      </c>
      <c r="J7" s="5"/>
      <c r="K7" s="6"/>
      <c r="L7" s="6"/>
      <c r="M7" s="6"/>
    </row>
    <row r="8" customFormat="false" ht="19.5" hidden="false" customHeight="true" outlineLevel="0" collapsed="false">
      <c r="A8" s="4" t="s">
        <v>13</v>
      </c>
      <c r="B8" s="4"/>
      <c r="C8" s="5" t="s">
        <v>14</v>
      </c>
      <c r="D8" s="5"/>
      <c r="E8" s="5"/>
      <c r="F8" s="5"/>
      <c r="G8" s="4" t="s">
        <v>15</v>
      </c>
      <c r="H8" s="4"/>
      <c r="I8" s="5" t="s">
        <v>16</v>
      </c>
      <c r="J8" s="5"/>
      <c r="K8" s="6"/>
      <c r="L8" s="6"/>
      <c r="M8" s="6"/>
    </row>
    <row r="9" customFormat="false" ht="19.5" hidden="false" customHeight="true" outlineLevel="0" collapsed="false">
      <c r="A9" s="4" t="s">
        <v>17</v>
      </c>
      <c r="B9" s="4"/>
      <c r="C9" s="5" t="s">
        <v>18</v>
      </c>
      <c r="D9" s="5"/>
      <c r="E9" s="5"/>
      <c r="F9" s="5"/>
      <c r="G9" s="4" t="s">
        <v>19</v>
      </c>
      <c r="H9" s="4"/>
      <c r="I9" s="5" t="s">
        <v>20</v>
      </c>
      <c r="J9" s="5"/>
      <c r="K9" s="6"/>
      <c r="L9" s="6"/>
      <c r="M9" s="6"/>
    </row>
    <row r="10" customFormat="false" ht="9.75" hidden="false" customHeight="true" outlineLevel="0" collapsed="false"/>
    <row r="11" customFormat="false" ht="21.75" hidden="false" customHeight="true" outlineLevel="0" collapsed="false">
      <c r="A11" s="7" t="s">
        <v>21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customFormat="false" ht="31.5" hidden="false" customHeight="true" outlineLevel="0" collapsed="false">
      <c r="A12" s="8" t="s">
        <v>22</v>
      </c>
      <c r="B12" s="8" t="s">
        <v>23</v>
      </c>
      <c r="C12" s="8" t="s">
        <v>24</v>
      </c>
      <c r="D12" s="8" t="s">
        <v>25</v>
      </c>
      <c r="E12" s="8" t="s">
        <v>26</v>
      </c>
      <c r="F12" s="8" t="s">
        <v>27</v>
      </c>
      <c r="G12" s="8" t="s">
        <v>28</v>
      </c>
      <c r="H12" s="8" t="s">
        <v>29</v>
      </c>
      <c r="I12" s="8" t="s">
        <v>30</v>
      </c>
      <c r="J12" s="8" t="s">
        <v>31</v>
      </c>
      <c r="K12" s="8" t="s">
        <v>32</v>
      </c>
      <c r="L12" s="8" t="s">
        <v>33</v>
      </c>
      <c r="M12" s="8" t="s">
        <v>34</v>
      </c>
    </row>
    <row r="13" customFormat="false" ht="19.5" hidden="false" customHeight="true" outlineLevel="0" collapsed="false">
      <c r="A13" s="9" t="n">
        <v>1</v>
      </c>
      <c r="B13" s="10" t="s">
        <v>35</v>
      </c>
      <c r="C13" s="11" t="s">
        <v>36</v>
      </c>
      <c r="D13" s="12" t="n">
        <v>8</v>
      </c>
      <c r="E13" s="12" t="n">
        <v>8</v>
      </c>
      <c r="F13" s="12" t="n">
        <v>8</v>
      </c>
      <c r="G13" s="12" t="n">
        <v>7.5</v>
      </c>
      <c r="H13" s="12" t="n">
        <v>7</v>
      </c>
      <c r="I13" s="12" t="n">
        <v>0</v>
      </c>
      <c r="J13" s="13" t="n">
        <f aca="false">SUM(D13:I13)</f>
        <v>38.5</v>
      </c>
      <c r="K13" s="14" t="n">
        <v>55</v>
      </c>
      <c r="L13" s="15" t="n">
        <f aca="false">J13*K13</f>
        <v>2117.5</v>
      </c>
      <c r="M13" s="16"/>
    </row>
    <row r="14" customFormat="false" ht="19.5" hidden="false" customHeight="true" outlineLevel="0" collapsed="false">
      <c r="A14" s="17" t="n">
        <v>2</v>
      </c>
      <c r="B14" s="18" t="s">
        <v>37</v>
      </c>
      <c r="C14" s="19" t="s">
        <v>38</v>
      </c>
      <c r="D14" s="20" t="n">
        <v>8</v>
      </c>
      <c r="E14" s="20" t="n">
        <v>8</v>
      </c>
      <c r="F14" s="20" t="n">
        <v>8</v>
      </c>
      <c r="G14" s="20" t="n">
        <v>8</v>
      </c>
      <c r="H14" s="20" t="n">
        <v>8</v>
      </c>
      <c r="I14" s="20" t="n">
        <v>0</v>
      </c>
      <c r="J14" s="13" t="n">
        <f aca="false">SUM(D14:I14)</f>
        <v>40</v>
      </c>
      <c r="K14" s="14" t="n">
        <v>45</v>
      </c>
      <c r="L14" s="15" t="n">
        <f aca="false">J14*K14</f>
        <v>1800</v>
      </c>
      <c r="M14" s="21"/>
    </row>
    <row r="15" customFormat="false" ht="19.5" hidden="false" customHeight="true" outlineLevel="0" collapsed="false">
      <c r="A15" s="9" t="n">
        <v>3</v>
      </c>
      <c r="B15" s="10" t="s">
        <v>39</v>
      </c>
      <c r="C15" s="11" t="s">
        <v>40</v>
      </c>
      <c r="D15" s="12" t="n">
        <v>8</v>
      </c>
      <c r="E15" s="12" t="n">
        <v>0</v>
      </c>
      <c r="F15" s="12" t="n">
        <v>8</v>
      </c>
      <c r="G15" s="12" t="n">
        <v>8</v>
      </c>
      <c r="H15" s="12" t="n">
        <v>8</v>
      </c>
      <c r="I15" s="12" t="n">
        <v>0</v>
      </c>
      <c r="J15" s="13" t="n">
        <f aca="false">SUM(D15:I15)</f>
        <v>32</v>
      </c>
      <c r="K15" s="14" t="n">
        <v>45</v>
      </c>
      <c r="L15" s="15" t="n">
        <f aca="false">J15*K15</f>
        <v>1440</v>
      </c>
      <c r="M15" s="16"/>
    </row>
    <row r="16" customFormat="false" ht="19.5" hidden="false" customHeight="true" outlineLevel="0" collapsed="false">
      <c r="A16" s="17" t="n">
        <v>4</v>
      </c>
      <c r="B16" s="18" t="s">
        <v>41</v>
      </c>
      <c r="C16" s="19" t="s">
        <v>42</v>
      </c>
      <c r="D16" s="20" t="n">
        <v>8</v>
      </c>
      <c r="E16" s="20" t="n">
        <v>8</v>
      </c>
      <c r="F16" s="20" t="n">
        <v>8</v>
      </c>
      <c r="G16" s="20" t="n">
        <v>8</v>
      </c>
      <c r="H16" s="20" t="n">
        <v>8</v>
      </c>
      <c r="I16" s="20" t="n">
        <v>4</v>
      </c>
      <c r="J16" s="13" t="n">
        <f aca="false">SUM(D16:I16)</f>
        <v>44</v>
      </c>
      <c r="K16" s="14" t="n">
        <v>32</v>
      </c>
      <c r="L16" s="15" t="n">
        <f aca="false">J16*K16</f>
        <v>1408</v>
      </c>
      <c r="M16" s="21"/>
    </row>
    <row r="17" customFormat="false" ht="19.5" hidden="false" customHeight="true" outlineLevel="0" collapsed="false">
      <c r="A17" s="9" t="n">
        <v>5</v>
      </c>
      <c r="B17" s="10" t="s">
        <v>43</v>
      </c>
      <c r="C17" s="11" t="s">
        <v>44</v>
      </c>
      <c r="D17" s="12" t="n">
        <v>6</v>
      </c>
      <c r="E17" s="12" t="n">
        <v>6</v>
      </c>
      <c r="F17" s="12" t="n">
        <v>6</v>
      </c>
      <c r="G17" s="12" t="n">
        <v>6</v>
      </c>
      <c r="H17" s="12" t="n">
        <v>6</v>
      </c>
      <c r="I17" s="12" t="n">
        <v>0</v>
      </c>
      <c r="J17" s="13" t="n">
        <f aca="false">SUM(D17:I17)</f>
        <v>30</v>
      </c>
      <c r="K17" s="14" t="n">
        <v>18</v>
      </c>
      <c r="L17" s="15" t="n">
        <f aca="false">J17*K17</f>
        <v>540</v>
      </c>
      <c r="M17" s="16"/>
    </row>
    <row r="18" customFormat="false" ht="21.75" hidden="false" customHeight="true" outlineLevel="0" collapsed="false">
      <c r="A18" s="22" t="s">
        <v>45</v>
      </c>
      <c r="B18" s="22"/>
      <c r="C18" s="22"/>
      <c r="D18" s="22"/>
      <c r="E18" s="22"/>
      <c r="F18" s="22"/>
      <c r="G18" s="22"/>
      <c r="H18" s="22"/>
      <c r="I18" s="22"/>
      <c r="J18" s="23" t="n">
        <f aca="false">SUM(J13:J17)</f>
        <v>184.5</v>
      </c>
      <c r="K18" s="24"/>
      <c r="L18" s="25" t="n">
        <f aca="false">SUM(L13:L17)</f>
        <v>7305.5</v>
      </c>
      <c r="M18" s="24"/>
    </row>
    <row r="19" customFormat="false" ht="7.5" hidden="false" customHeight="true" outlineLevel="0" collapsed="false"/>
    <row r="20" customFormat="false" ht="21.75" hidden="false" customHeight="true" outlineLevel="0" collapsed="false">
      <c r="A20" s="26" t="s">
        <v>46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customFormat="false" ht="27.75" hidden="false" customHeight="true" outlineLevel="0" collapsed="false">
      <c r="A21" s="8" t="s">
        <v>22</v>
      </c>
      <c r="B21" s="8" t="s">
        <v>47</v>
      </c>
      <c r="C21" s="8" t="s">
        <v>48</v>
      </c>
      <c r="D21" s="8" t="s">
        <v>49</v>
      </c>
      <c r="E21" s="8" t="s">
        <v>50</v>
      </c>
      <c r="F21" s="8" t="s">
        <v>51</v>
      </c>
      <c r="G21" s="8" t="s">
        <v>52</v>
      </c>
      <c r="H21" s="8" t="s">
        <v>53</v>
      </c>
      <c r="I21" s="8" t="s">
        <v>54</v>
      </c>
      <c r="J21" s="8" t="s">
        <v>55</v>
      </c>
      <c r="K21" s="8" t="s">
        <v>56</v>
      </c>
      <c r="L21" s="8" t="s">
        <v>33</v>
      </c>
      <c r="M21" s="8" t="s">
        <v>57</v>
      </c>
    </row>
    <row r="22" customFormat="false" ht="19.5" hidden="false" customHeight="true" outlineLevel="0" collapsed="false">
      <c r="A22" s="9" t="n">
        <v>1</v>
      </c>
      <c r="B22" s="27" t="s">
        <v>58</v>
      </c>
      <c r="C22" s="11" t="s">
        <v>59</v>
      </c>
      <c r="D22" s="28" t="n">
        <v>0</v>
      </c>
      <c r="E22" s="28" t="n">
        <v>12</v>
      </c>
      <c r="F22" s="28" t="n">
        <v>0</v>
      </c>
      <c r="G22" s="28" t="n">
        <v>0</v>
      </c>
      <c r="H22" s="28" t="n">
        <v>8</v>
      </c>
      <c r="I22" s="28" t="n">
        <v>0</v>
      </c>
      <c r="J22" s="29" t="n">
        <f aca="false">SUM(D22:I22)</f>
        <v>20</v>
      </c>
      <c r="K22" s="14" t="n">
        <v>6.5</v>
      </c>
      <c r="L22" s="15" t="n">
        <f aca="false">J22*K22</f>
        <v>130</v>
      </c>
      <c r="M22" s="16" t="s">
        <v>60</v>
      </c>
    </row>
    <row r="23" customFormat="false" ht="19.5" hidden="false" customHeight="true" outlineLevel="0" collapsed="false">
      <c r="A23" s="17" t="n">
        <v>2</v>
      </c>
      <c r="B23" s="30" t="s">
        <v>61</v>
      </c>
      <c r="C23" s="19" t="s">
        <v>62</v>
      </c>
      <c r="D23" s="31" t="n">
        <v>0</v>
      </c>
      <c r="E23" s="31" t="n">
        <v>0</v>
      </c>
      <c r="F23" s="31" t="n">
        <v>24</v>
      </c>
      <c r="G23" s="31" t="n">
        <v>16</v>
      </c>
      <c r="H23" s="31" t="n">
        <v>0</v>
      </c>
      <c r="I23" s="31" t="n">
        <v>0</v>
      </c>
      <c r="J23" s="29" t="n">
        <f aca="false">SUM(D23:I23)</f>
        <v>40</v>
      </c>
      <c r="K23" s="14" t="n">
        <v>4.2</v>
      </c>
      <c r="L23" s="15" t="n">
        <f aca="false">J23*K23</f>
        <v>168</v>
      </c>
      <c r="M23" s="21" t="s">
        <v>63</v>
      </c>
    </row>
    <row r="24" customFormat="false" ht="19.5" hidden="false" customHeight="true" outlineLevel="0" collapsed="false">
      <c r="A24" s="9" t="n">
        <v>3</v>
      </c>
      <c r="B24" s="27" t="s">
        <v>64</v>
      </c>
      <c r="C24" s="11" t="s">
        <v>62</v>
      </c>
      <c r="D24" s="28" t="n">
        <v>0</v>
      </c>
      <c r="E24" s="28" t="n">
        <v>0</v>
      </c>
      <c r="F24" s="28" t="n">
        <v>20</v>
      </c>
      <c r="G24" s="28" t="n">
        <v>0</v>
      </c>
      <c r="H24" s="28" t="n">
        <v>0</v>
      </c>
      <c r="I24" s="28" t="n">
        <v>0</v>
      </c>
      <c r="J24" s="29" t="n">
        <f aca="false">SUM(D24:I24)</f>
        <v>20</v>
      </c>
      <c r="K24" s="14" t="n">
        <v>8.75</v>
      </c>
      <c r="L24" s="15" t="n">
        <f aca="false">J24*K24</f>
        <v>175</v>
      </c>
      <c r="M24" s="16" t="s">
        <v>65</v>
      </c>
    </row>
    <row r="25" customFormat="false" ht="19.5" hidden="false" customHeight="true" outlineLevel="0" collapsed="false">
      <c r="A25" s="17" t="n">
        <v>4</v>
      </c>
      <c r="B25" s="30" t="s">
        <v>66</v>
      </c>
      <c r="C25" s="19" t="s">
        <v>67</v>
      </c>
      <c r="D25" s="31" t="n">
        <v>1</v>
      </c>
      <c r="E25" s="31" t="n">
        <v>1</v>
      </c>
      <c r="F25" s="31" t="n">
        <v>1</v>
      </c>
      <c r="G25" s="31" t="n">
        <v>1</v>
      </c>
      <c r="H25" s="31" t="n">
        <v>1</v>
      </c>
      <c r="I25" s="31" t="n">
        <v>0</v>
      </c>
      <c r="J25" s="29" t="n">
        <f aca="false">SUM(D25:I25)</f>
        <v>5</v>
      </c>
      <c r="K25" s="14" t="n">
        <v>28</v>
      </c>
      <c r="L25" s="15" t="n">
        <f aca="false">J25*K25</f>
        <v>140</v>
      </c>
      <c r="M25" s="21" t="s">
        <v>68</v>
      </c>
    </row>
    <row r="26" customFormat="false" ht="19.5" hidden="false" customHeight="true" outlineLevel="0" collapsed="false">
      <c r="A26" s="9" t="n">
        <v>5</v>
      </c>
      <c r="B26" s="27" t="s">
        <v>69</v>
      </c>
      <c r="C26" s="11" t="s">
        <v>70</v>
      </c>
      <c r="D26" s="28" t="n">
        <v>2</v>
      </c>
      <c r="E26" s="28" t="n">
        <v>0</v>
      </c>
      <c r="F26" s="28" t="n">
        <v>3</v>
      </c>
      <c r="G26" s="28" t="n">
        <v>0</v>
      </c>
      <c r="H26" s="28" t="n">
        <v>2</v>
      </c>
      <c r="I26" s="28" t="n">
        <v>0</v>
      </c>
      <c r="J26" s="29" t="n">
        <f aca="false">SUM(D26:I26)</f>
        <v>7</v>
      </c>
      <c r="K26" s="14" t="n">
        <v>7.9</v>
      </c>
      <c r="L26" s="15" t="n">
        <f aca="false">J26*K26</f>
        <v>55.3</v>
      </c>
      <c r="M26" s="16" t="s">
        <v>68</v>
      </c>
    </row>
    <row r="27" customFormat="false" ht="19.5" hidden="false" customHeight="true" outlineLevel="0" collapsed="false">
      <c r="A27" s="17" t="n">
        <v>6</v>
      </c>
      <c r="B27" s="30" t="s">
        <v>71</v>
      </c>
      <c r="C27" s="19" t="s">
        <v>70</v>
      </c>
      <c r="D27" s="31" t="n">
        <v>0</v>
      </c>
      <c r="E27" s="31" t="n">
        <v>2</v>
      </c>
      <c r="F27" s="31" t="n">
        <v>0</v>
      </c>
      <c r="G27" s="31" t="n">
        <v>0</v>
      </c>
      <c r="H27" s="31" t="n">
        <v>0</v>
      </c>
      <c r="I27" s="31" t="n">
        <v>0</v>
      </c>
      <c r="J27" s="29" t="n">
        <f aca="false">SUM(D27:I27)</f>
        <v>2</v>
      </c>
      <c r="K27" s="14" t="n">
        <v>185</v>
      </c>
      <c r="L27" s="15" t="n">
        <f aca="false">J27*K27</f>
        <v>370</v>
      </c>
      <c r="M27" s="21" t="s">
        <v>72</v>
      </c>
    </row>
    <row r="28" customFormat="false" ht="21.75" hidden="false" customHeight="true" outlineLevel="0" collapsed="false">
      <c r="A28" s="32" t="s">
        <v>73</v>
      </c>
      <c r="B28" s="32"/>
      <c r="C28" s="32"/>
      <c r="D28" s="32"/>
      <c r="E28" s="32"/>
      <c r="F28" s="32"/>
      <c r="G28" s="32"/>
      <c r="H28" s="32"/>
      <c r="I28" s="32"/>
      <c r="J28" s="33"/>
      <c r="K28" s="33"/>
      <c r="L28" s="34" t="n">
        <f aca="false">SUM(L22:L27)</f>
        <v>1038.3</v>
      </c>
      <c r="M28" s="33"/>
    </row>
    <row r="29" customFormat="false" ht="7.5" hidden="false" customHeight="true" outlineLevel="0" collapsed="false"/>
    <row r="30" customFormat="false" ht="21.75" hidden="false" customHeight="true" outlineLevel="0" collapsed="false">
      <c r="A30" s="7" t="s">
        <v>74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customFormat="false" ht="27.75" hidden="false" customHeight="true" outlineLevel="0" collapsed="false">
      <c r="A31" s="8" t="s">
        <v>22</v>
      </c>
      <c r="B31" s="8" t="s">
        <v>75</v>
      </c>
      <c r="C31" s="8" t="s">
        <v>48</v>
      </c>
      <c r="D31" s="8" t="s">
        <v>76</v>
      </c>
      <c r="E31" s="8" t="s">
        <v>77</v>
      </c>
      <c r="F31" s="8" t="s">
        <v>78</v>
      </c>
      <c r="G31" s="8" t="s">
        <v>79</v>
      </c>
      <c r="H31" s="8" t="s">
        <v>80</v>
      </c>
      <c r="I31" s="8" t="s">
        <v>81</v>
      </c>
      <c r="J31" s="8" t="s">
        <v>31</v>
      </c>
      <c r="K31" s="8" t="s">
        <v>82</v>
      </c>
      <c r="L31" s="8" t="s">
        <v>33</v>
      </c>
      <c r="M31" s="8" t="s">
        <v>83</v>
      </c>
    </row>
    <row r="32" customFormat="false" ht="19.5" hidden="false" customHeight="true" outlineLevel="0" collapsed="false">
      <c r="A32" s="9" t="n">
        <v>1</v>
      </c>
      <c r="B32" s="27" t="s">
        <v>84</v>
      </c>
      <c r="C32" s="11" t="s">
        <v>85</v>
      </c>
      <c r="D32" s="12" t="n">
        <v>0</v>
      </c>
      <c r="E32" s="12" t="n">
        <v>0</v>
      </c>
      <c r="F32" s="12" t="n">
        <v>0</v>
      </c>
      <c r="G32" s="12" t="n">
        <v>0</v>
      </c>
      <c r="H32" s="12" t="n">
        <v>0</v>
      </c>
      <c r="I32" s="12" t="n">
        <v>0</v>
      </c>
      <c r="J32" s="13" t="n">
        <v>1</v>
      </c>
      <c r="K32" s="14" t="n">
        <v>420</v>
      </c>
      <c r="L32" s="15" t="n">
        <v>420</v>
      </c>
      <c r="M32" s="16" t="s">
        <v>86</v>
      </c>
    </row>
    <row r="33" customFormat="false" ht="19.5" hidden="false" customHeight="true" outlineLevel="0" collapsed="false">
      <c r="A33" s="17" t="n">
        <v>2</v>
      </c>
      <c r="B33" s="30" t="s">
        <v>87</v>
      </c>
      <c r="C33" s="19" t="s">
        <v>88</v>
      </c>
      <c r="D33" s="20" t="n">
        <v>2</v>
      </c>
      <c r="E33" s="20" t="n">
        <v>0</v>
      </c>
      <c r="F33" s="20" t="n">
        <v>3</v>
      </c>
      <c r="G33" s="20" t="n">
        <v>1.5</v>
      </c>
      <c r="H33" s="20" t="n">
        <v>0</v>
      </c>
      <c r="I33" s="20" t="n">
        <v>0</v>
      </c>
      <c r="J33" s="13" t="n">
        <f aca="false">SUM(D33:I33)</f>
        <v>6.5</v>
      </c>
      <c r="K33" s="14" t="n">
        <v>8.5</v>
      </c>
      <c r="L33" s="15" t="n">
        <f aca="false">J33*K33</f>
        <v>55.25</v>
      </c>
      <c r="M33" s="21" t="s">
        <v>89</v>
      </c>
    </row>
    <row r="34" customFormat="false" ht="19.5" hidden="false" customHeight="true" outlineLevel="0" collapsed="false">
      <c r="A34" s="9" t="n">
        <v>3</v>
      </c>
      <c r="B34" s="27" t="s">
        <v>90</v>
      </c>
      <c r="C34" s="11" t="s">
        <v>88</v>
      </c>
      <c r="D34" s="12" t="n">
        <v>3</v>
      </c>
      <c r="E34" s="12" t="n">
        <v>4</v>
      </c>
      <c r="F34" s="12" t="n">
        <v>4</v>
      </c>
      <c r="G34" s="12" t="n">
        <v>4</v>
      </c>
      <c r="H34" s="12" t="n">
        <v>3</v>
      </c>
      <c r="I34" s="12" t="n">
        <v>0</v>
      </c>
      <c r="J34" s="13" t="n">
        <f aca="false">SUM(D34:I34)</f>
        <v>18</v>
      </c>
      <c r="K34" s="14" t="n">
        <v>4</v>
      </c>
      <c r="L34" s="15" t="n">
        <f aca="false">J34*K34</f>
        <v>72</v>
      </c>
      <c r="M34" s="16" t="s">
        <v>89</v>
      </c>
    </row>
    <row r="35" customFormat="false" ht="19.5" hidden="false" customHeight="true" outlineLevel="0" collapsed="false">
      <c r="A35" s="17" t="n">
        <v>4</v>
      </c>
      <c r="B35" s="30" t="s">
        <v>91</v>
      </c>
      <c r="C35" s="19" t="s">
        <v>92</v>
      </c>
      <c r="D35" s="20" t="n">
        <v>1</v>
      </c>
      <c r="E35" s="20" t="n">
        <v>1</v>
      </c>
      <c r="F35" s="20" t="n">
        <v>1</v>
      </c>
      <c r="G35" s="20" t="n">
        <v>1</v>
      </c>
      <c r="H35" s="20" t="n">
        <v>1</v>
      </c>
      <c r="I35" s="20" t="n">
        <v>0</v>
      </c>
      <c r="J35" s="13" t="n">
        <f aca="false">SUM(D35:I35)</f>
        <v>5</v>
      </c>
      <c r="K35" s="14" t="n">
        <v>45</v>
      </c>
      <c r="L35" s="15" t="n">
        <f aca="false">J35*K35</f>
        <v>225</v>
      </c>
      <c r="M35" s="21" t="s">
        <v>93</v>
      </c>
    </row>
    <row r="36" customFormat="false" ht="21.75" hidden="false" customHeight="true" outlineLevel="0" collapsed="false">
      <c r="A36" s="22" t="s">
        <v>94</v>
      </c>
      <c r="B36" s="22"/>
      <c r="C36" s="22"/>
      <c r="D36" s="22"/>
      <c r="E36" s="22"/>
      <c r="F36" s="22"/>
      <c r="G36" s="22"/>
      <c r="H36" s="22"/>
      <c r="I36" s="22"/>
      <c r="J36" s="24"/>
      <c r="K36" s="24"/>
      <c r="L36" s="25" t="n">
        <f aca="false">SUM(L32:L35)</f>
        <v>772.25</v>
      </c>
      <c r="M36" s="24"/>
    </row>
    <row r="37" customFormat="false" ht="12" hidden="false" customHeight="true" outlineLevel="0" collapsed="false"/>
    <row r="38" customFormat="false" ht="21.75" hidden="false" customHeight="true" outlineLevel="0" collapsed="false">
      <c r="A38" s="35" t="s">
        <v>95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</row>
    <row r="39" customFormat="false" ht="25.5" hidden="false" customHeight="true" outlineLevel="0" collapsed="false">
      <c r="A39" s="8" t="s">
        <v>22</v>
      </c>
      <c r="B39" s="8" t="s">
        <v>96</v>
      </c>
      <c r="C39" s="8" t="s">
        <v>97</v>
      </c>
      <c r="D39" s="8"/>
      <c r="E39" s="8"/>
      <c r="F39" s="8" t="s">
        <v>98</v>
      </c>
      <c r="G39" s="8"/>
      <c r="H39" s="8" t="s">
        <v>99</v>
      </c>
      <c r="I39" s="8"/>
      <c r="J39" s="8" t="s">
        <v>100</v>
      </c>
      <c r="K39" s="8"/>
      <c r="L39" s="8" t="s">
        <v>101</v>
      </c>
      <c r="M39" s="8"/>
    </row>
    <row r="40" customFormat="false" ht="21.75" hidden="false" customHeight="true" outlineLevel="0" collapsed="false">
      <c r="A40" s="9" t="n">
        <v>1</v>
      </c>
      <c r="B40" s="36" t="s">
        <v>102</v>
      </c>
      <c r="C40" s="37" t="s">
        <v>103</v>
      </c>
      <c r="D40" s="37"/>
      <c r="E40" s="37"/>
      <c r="F40" s="38" t="s">
        <v>104</v>
      </c>
      <c r="G40" s="38"/>
      <c r="H40" s="39" t="s">
        <v>105</v>
      </c>
      <c r="I40" s="39"/>
      <c r="J40" s="40" t="s">
        <v>106</v>
      </c>
      <c r="K40" s="40"/>
      <c r="L40" s="41"/>
      <c r="M40" s="41"/>
    </row>
    <row r="41" customFormat="false" ht="21.75" hidden="false" customHeight="true" outlineLevel="0" collapsed="false">
      <c r="A41" s="17" t="n">
        <v>2</v>
      </c>
      <c r="B41" s="42" t="s">
        <v>107</v>
      </c>
      <c r="C41" s="43" t="s">
        <v>108</v>
      </c>
      <c r="D41" s="43"/>
      <c r="E41" s="43"/>
      <c r="F41" s="44" t="s">
        <v>109</v>
      </c>
      <c r="G41" s="44"/>
      <c r="H41" s="45" t="s">
        <v>110</v>
      </c>
      <c r="I41" s="45"/>
      <c r="J41" s="40" t="s">
        <v>106</v>
      </c>
      <c r="K41" s="40"/>
      <c r="L41" s="6"/>
      <c r="M41" s="6"/>
    </row>
    <row r="42" customFormat="false" ht="21.75" hidden="false" customHeight="true" outlineLevel="0" collapsed="false">
      <c r="A42" s="9" t="n">
        <v>3</v>
      </c>
      <c r="B42" s="36" t="s">
        <v>111</v>
      </c>
      <c r="C42" s="37" t="s">
        <v>112</v>
      </c>
      <c r="D42" s="37"/>
      <c r="E42" s="37"/>
      <c r="F42" s="38" t="s">
        <v>113</v>
      </c>
      <c r="G42" s="38"/>
      <c r="H42" s="39" t="s">
        <v>114</v>
      </c>
      <c r="I42" s="39"/>
      <c r="J42" s="40" t="s">
        <v>106</v>
      </c>
      <c r="K42" s="40"/>
      <c r="L42" s="41"/>
      <c r="M42" s="41"/>
    </row>
    <row r="43" customFormat="false" ht="21.75" hidden="false" customHeight="true" outlineLevel="0" collapsed="false">
      <c r="A43" s="17" t="n">
        <v>4</v>
      </c>
      <c r="B43" s="42" t="s">
        <v>115</v>
      </c>
      <c r="C43" s="43" t="s">
        <v>116</v>
      </c>
      <c r="D43" s="43"/>
      <c r="E43" s="43"/>
      <c r="F43" s="44" t="s">
        <v>117</v>
      </c>
      <c r="G43" s="44"/>
      <c r="H43" s="45" t="s">
        <v>118</v>
      </c>
      <c r="I43" s="45"/>
      <c r="J43" s="46" t="s">
        <v>119</v>
      </c>
      <c r="K43" s="46"/>
      <c r="L43" s="6"/>
      <c r="M43" s="6"/>
    </row>
    <row r="44" customFormat="false" ht="21.75" hidden="false" customHeight="true" outlineLevel="0" collapsed="false">
      <c r="A44" s="9" t="n">
        <v>5</v>
      </c>
      <c r="B44" s="36" t="s">
        <v>120</v>
      </c>
      <c r="C44" s="37" t="s">
        <v>121</v>
      </c>
      <c r="D44" s="37"/>
      <c r="E44" s="37"/>
      <c r="F44" s="38" t="s">
        <v>122</v>
      </c>
      <c r="G44" s="38"/>
      <c r="H44" s="39" t="s">
        <v>118</v>
      </c>
      <c r="I44" s="39"/>
      <c r="J44" s="40" t="s">
        <v>106</v>
      </c>
      <c r="K44" s="40"/>
      <c r="L44" s="41"/>
      <c r="M44" s="41"/>
    </row>
    <row r="45" customFormat="false" ht="21.75" hidden="false" customHeight="true" outlineLevel="0" collapsed="false">
      <c r="A45" s="17" t="n">
        <v>6</v>
      </c>
      <c r="B45" s="42" t="s">
        <v>123</v>
      </c>
      <c r="C45" s="43" t="s">
        <v>124</v>
      </c>
      <c r="D45" s="43"/>
      <c r="E45" s="43"/>
      <c r="F45" s="44" t="s">
        <v>125</v>
      </c>
      <c r="G45" s="44"/>
      <c r="H45" s="45" t="s">
        <v>126</v>
      </c>
      <c r="I45" s="45"/>
      <c r="J45" s="40" t="s">
        <v>106</v>
      </c>
      <c r="K45" s="40"/>
      <c r="L45" s="6"/>
      <c r="M45" s="6"/>
    </row>
    <row r="46" customFormat="false" ht="7.5" hidden="false" customHeight="true" outlineLevel="0" collapsed="false"/>
    <row r="48" customFormat="false" ht="21.75" hidden="false" customHeight="true" outlineLevel="0" collapsed="false">
      <c r="A48" s="35" t="s">
        <v>127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</row>
    <row r="49" customFormat="false" ht="21.75" hidden="false" customHeight="true" outlineLevel="0" collapsed="false">
      <c r="A49" s="47" t="s">
        <v>128</v>
      </c>
      <c r="B49" s="47"/>
      <c r="C49" s="47"/>
      <c r="D49" s="47"/>
      <c r="E49" s="47"/>
      <c r="F49" s="47"/>
      <c r="G49" s="47"/>
      <c r="H49" s="47"/>
      <c r="I49" s="47"/>
      <c r="J49" s="48"/>
      <c r="K49" s="48"/>
      <c r="L49" s="49" t="n">
        <f aca="false">L18</f>
        <v>7305.5</v>
      </c>
      <c r="M49" s="49"/>
    </row>
    <row r="50" customFormat="false" ht="21.75" hidden="false" customHeight="true" outlineLevel="0" collapsed="false">
      <c r="A50" s="47" t="s">
        <v>129</v>
      </c>
      <c r="B50" s="47"/>
      <c r="C50" s="47"/>
      <c r="D50" s="47"/>
      <c r="E50" s="47"/>
      <c r="F50" s="47"/>
      <c r="G50" s="47"/>
      <c r="H50" s="47"/>
      <c r="I50" s="47"/>
      <c r="J50" s="48"/>
      <c r="K50" s="48"/>
      <c r="L50" s="49" t="n">
        <f aca="false">L28</f>
        <v>1038.3</v>
      </c>
      <c r="M50" s="49"/>
    </row>
    <row r="51" customFormat="false" ht="21.75" hidden="false" customHeight="true" outlineLevel="0" collapsed="false">
      <c r="A51" s="47" t="s">
        <v>130</v>
      </c>
      <c r="B51" s="47"/>
      <c r="C51" s="47"/>
      <c r="D51" s="47"/>
      <c r="E51" s="47"/>
      <c r="F51" s="47"/>
      <c r="G51" s="47"/>
      <c r="H51" s="47"/>
      <c r="I51" s="47"/>
      <c r="J51" s="48"/>
      <c r="K51" s="48"/>
      <c r="L51" s="49" t="n">
        <f aca="false">L36</f>
        <v>772.25</v>
      </c>
      <c r="M51" s="49"/>
    </row>
    <row r="52" customFormat="false" ht="21.75" hidden="false" customHeight="true" outlineLevel="0" collapsed="false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</row>
    <row r="53" customFormat="false" ht="21.75" hidden="false" customHeight="true" outlineLevel="0" collapsed="false">
      <c r="A53" s="47" t="s">
        <v>131</v>
      </c>
      <c r="B53" s="47"/>
      <c r="C53" s="47"/>
      <c r="D53" s="47"/>
      <c r="E53" s="47"/>
      <c r="F53" s="47"/>
      <c r="G53" s="47"/>
      <c r="H53" s="47"/>
      <c r="I53" s="47"/>
      <c r="J53" s="48"/>
      <c r="K53" s="48"/>
      <c r="L53" s="49" t="n">
        <f aca="false">L50+L51+L52</f>
        <v>1810.55</v>
      </c>
      <c r="M53" s="49"/>
    </row>
    <row r="54" customFormat="false" ht="21.75" hidden="false" customHeight="true" outlineLevel="0" collapsed="false">
      <c r="A54" s="47" t="s">
        <v>132</v>
      </c>
      <c r="B54" s="47"/>
      <c r="C54" s="47"/>
      <c r="D54" s="47"/>
      <c r="E54" s="47"/>
      <c r="F54" s="47"/>
      <c r="G54" s="47"/>
      <c r="H54" s="47"/>
      <c r="I54" s="47"/>
      <c r="J54" s="48"/>
      <c r="K54" s="48"/>
      <c r="L54" s="49" t="n">
        <f aca="false">L53*0.19</f>
        <v>344.0045</v>
      </c>
      <c r="M54" s="49"/>
    </row>
    <row r="55" customFormat="false" ht="21.75" hidden="false" customHeight="true" outlineLevel="0" collapsed="false">
      <c r="A55" s="51" t="s">
        <v>133</v>
      </c>
      <c r="B55" s="51"/>
      <c r="C55" s="51"/>
      <c r="D55" s="51"/>
      <c r="E55" s="51"/>
      <c r="F55" s="51"/>
      <c r="G55" s="51"/>
      <c r="H55" s="51"/>
      <c r="I55" s="51"/>
      <c r="J55" s="48"/>
      <c r="K55" s="48"/>
      <c r="L55" s="52" t="n">
        <f aca="false">L54*0.19</f>
        <v>65.360855</v>
      </c>
      <c r="M55" s="52"/>
    </row>
    <row r="56" customFormat="false" ht="9.75" hidden="false" customHeight="true" outlineLevel="0" collapsed="false"/>
    <row r="57" customFormat="false" ht="21.75" hidden="false" customHeight="true" outlineLevel="0" collapsed="false">
      <c r="A57" s="7" t="s">
        <v>134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customFormat="false" ht="19.5" hidden="false" customHeight="true" outlineLevel="0" collapsed="false">
      <c r="A58" s="4" t="s">
        <v>135</v>
      </c>
      <c r="B58" s="4"/>
      <c r="C58" s="53" t="s">
        <v>136</v>
      </c>
      <c r="D58" s="53"/>
      <c r="E58" s="53"/>
      <c r="F58" s="53"/>
      <c r="G58" s="4" t="s">
        <v>137</v>
      </c>
      <c r="H58" s="4"/>
      <c r="I58" s="54" t="s">
        <v>138</v>
      </c>
      <c r="J58" s="54"/>
      <c r="K58" s="6"/>
      <c r="L58" s="6"/>
      <c r="M58" s="6"/>
    </row>
    <row r="59" customFormat="false" ht="19.5" hidden="false" customHeight="true" outlineLevel="0" collapsed="false">
      <c r="A59" s="4" t="s">
        <v>139</v>
      </c>
      <c r="B59" s="4"/>
      <c r="C59" s="53" t="s">
        <v>136</v>
      </c>
      <c r="D59" s="53"/>
      <c r="E59" s="53"/>
      <c r="F59" s="53"/>
      <c r="G59" s="4" t="s">
        <v>140</v>
      </c>
      <c r="H59" s="4"/>
      <c r="I59" s="54" t="s">
        <v>138</v>
      </c>
      <c r="J59" s="54"/>
      <c r="K59" s="6"/>
      <c r="L59" s="6"/>
      <c r="M59" s="6"/>
    </row>
    <row r="60" customFormat="false" ht="15.75" hidden="false" customHeight="true" outlineLevel="0" collapsed="false">
      <c r="A60" s="55" t="s">
        <v>141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</row>
    <row r="61" customFormat="false" ht="6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</sheetData>
  <mergeCells count="102">
    <mergeCell ref="A2:M2"/>
    <mergeCell ref="A5:B5"/>
    <mergeCell ref="C5:F5"/>
    <mergeCell ref="G5:H5"/>
    <mergeCell ref="I5:J5"/>
    <mergeCell ref="K5:M5"/>
    <mergeCell ref="A6:B6"/>
    <mergeCell ref="C6:F6"/>
    <mergeCell ref="G6:H6"/>
    <mergeCell ref="I6:J6"/>
    <mergeCell ref="K6:M6"/>
    <mergeCell ref="A7:B7"/>
    <mergeCell ref="C7:F7"/>
    <mergeCell ref="G7:H7"/>
    <mergeCell ref="I7:J7"/>
    <mergeCell ref="K7:M7"/>
    <mergeCell ref="A8:B8"/>
    <mergeCell ref="C8:F8"/>
    <mergeCell ref="G8:H8"/>
    <mergeCell ref="I8:J8"/>
    <mergeCell ref="K8:M8"/>
    <mergeCell ref="A9:B9"/>
    <mergeCell ref="C9:F9"/>
    <mergeCell ref="G9:H9"/>
    <mergeCell ref="I9:J9"/>
    <mergeCell ref="K9:M9"/>
    <mergeCell ref="A11:M11"/>
    <mergeCell ref="A18:I18"/>
    <mergeCell ref="A20:M20"/>
    <mergeCell ref="A28:I28"/>
    <mergeCell ref="A30:M30"/>
    <mergeCell ref="A36:I36"/>
    <mergeCell ref="A38:M38"/>
    <mergeCell ref="C39:E39"/>
    <mergeCell ref="F39:G39"/>
    <mergeCell ref="H39:I39"/>
    <mergeCell ref="J39:K39"/>
    <mergeCell ref="L39:M39"/>
    <mergeCell ref="C40:E40"/>
    <mergeCell ref="F40:G40"/>
    <mergeCell ref="H40:I40"/>
    <mergeCell ref="J40:K40"/>
    <mergeCell ref="L40:M40"/>
    <mergeCell ref="C41:E41"/>
    <mergeCell ref="F41:G41"/>
    <mergeCell ref="H41:I41"/>
    <mergeCell ref="J41:K41"/>
    <mergeCell ref="L41:M41"/>
    <mergeCell ref="C42:E42"/>
    <mergeCell ref="F42:G42"/>
    <mergeCell ref="H42:I42"/>
    <mergeCell ref="J42:K42"/>
    <mergeCell ref="L42:M42"/>
    <mergeCell ref="C43:E43"/>
    <mergeCell ref="F43:G43"/>
    <mergeCell ref="H43:I43"/>
    <mergeCell ref="J43:K43"/>
    <mergeCell ref="L43:M43"/>
    <mergeCell ref="C44:E44"/>
    <mergeCell ref="F44:G44"/>
    <mergeCell ref="H44:I44"/>
    <mergeCell ref="J44:K44"/>
    <mergeCell ref="L44:M44"/>
    <mergeCell ref="C45:E45"/>
    <mergeCell ref="F45:G45"/>
    <mergeCell ref="H45:I45"/>
    <mergeCell ref="J45:K45"/>
    <mergeCell ref="L45:M45"/>
    <mergeCell ref="A48:M48"/>
    <mergeCell ref="A49:I49"/>
    <mergeCell ref="J49:K49"/>
    <mergeCell ref="L49:M49"/>
    <mergeCell ref="A50:I50"/>
    <mergeCell ref="J50:K50"/>
    <mergeCell ref="L50:M50"/>
    <mergeCell ref="A51:I51"/>
    <mergeCell ref="J51:K51"/>
    <mergeCell ref="L51:M51"/>
    <mergeCell ref="A52:I52"/>
    <mergeCell ref="J52:K52"/>
    <mergeCell ref="L52:M52"/>
    <mergeCell ref="A53:I53"/>
    <mergeCell ref="J53:K53"/>
    <mergeCell ref="L53:M53"/>
    <mergeCell ref="A54:I54"/>
    <mergeCell ref="J54:K54"/>
    <mergeCell ref="L54:M54"/>
    <mergeCell ref="A55:I55"/>
    <mergeCell ref="J55:K55"/>
    <mergeCell ref="L55:M55"/>
    <mergeCell ref="A57:M57"/>
    <mergeCell ref="A58:B58"/>
    <mergeCell ref="C58:F58"/>
    <mergeCell ref="G58:H58"/>
    <mergeCell ref="I58:J58"/>
    <mergeCell ref="K58:M58"/>
    <mergeCell ref="A59:B59"/>
    <mergeCell ref="C59:F59"/>
    <mergeCell ref="G59:H59"/>
    <mergeCell ref="I59:J59"/>
    <mergeCell ref="K59:M59"/>
    <mergeCell ref="A60:M60"/>
  </mergeCells>
  <printOptions headings="false" gridLines="false" gridLinesSet="true" horizontalCentered="false" verticalCentered="false"/>
  <pageMargins left="0.5" right="0.5" top="0.7" bottom="0.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7" min="2" style="0" width="13"/>
    <col collapsed="false" customWidth="true" hidden="false" outlineLevel="0" max="9" min="8" style="0" width="14"/>
  </cols>
  <sheetData>
    <row r="1" customFormat="false" ht="6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</row>
    <row r="2" customFormat="false" ht="43.5" hidden="false" customHeight="true" outlineLevel="0" collapsed="false">
      <c r="A2" s="56" t="s">
        <v>142</v>
      </c>
      <c r="B2" s="56"/>
      <c r="C2" s="56"/>
      <c r="D2" s="56"/>
      <c r="E2" s="56"/>
      <c r="F2" s="56"/>
      <c r="G2" s="56"/>
      <c r="H2" s="56"/>
      <c r="I2" s="56"/>
    </row>
    <row r="3" customFormat="false" ht="4.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</row>
    <row r="4" customFormat="false" ht="25.5" hidden="false" customHeight="true" outlineLevel="0" collapsed="false">
      <c r="A4" s="57" t="s">
        <v>23</v>
      </c>
      <c r="B4" s="57" t="s">
        <v>143</v>
      </c>
      <c r="C4" s="57" t="s">
        <v>144</v>
      </c>
      <c r="D4" s="57" t="s">
        <v>145</v>
      </c>
      <c r="E4" s="57" t="s">
        <v>146</v>
      </c>
      <c r="F4" s="57" t="s">
        <v>147</v>
      </c>
      <c r="G4" s="57" t="s">
        <v>148</v>
      </c>
      <c r="H4" s="57" t="s">
        <v>149</v>
      </c>
      <c r="I4" s="57" t="s">
        <v>150</v>
      </c>
    </row>
    <row r="5" customFormat="false" ht="19.5" hidden="false" customHeight="true" outlineLevel="0" collapsed="false">
      <c r="A5" s="10" t="s">
        <v>151</v>
      </c>
      <c r="B5" s="58" t="n">
        <v>8</v>
      </c>
      <c r="C5" s="58" t="n">
        <v>8</v>
      </c>
      <c r="D5" s="58" t="n">
        <v>8</v>
      </c>
      <c r="E5" s="58" t="n">
        <v>7.5</v>
      </c>
      <c r="F5" s="58" t="n">
        <v>7</v>
      </c>
      <c r="G5" s="58" t="n">
        <v>0</v>
      </c>
      <c r="H5" s="59" t="n">
        <f aca="false">SUM(B5:G5)</f>
        <v>38.5</v>
      </c>
      <c r="I5" s="60" t="n">
        <v>55</v>
      </c>
    </row>
    <row r="6" customFormat="false" ht="19.5" hidden="false" customHeight="true" outlineLevel="0" collapsed="false">
      <c r="A6" s="18" t="s">
        <v>152</v>
      </c>
      <c r="B6" s="61" t="n">
        <v>8</v>
      </c>
      <c r="C6" s="61" t="n">
        <v>8</v>
      </c>
      <c r="D6" s="61" t="n">
        <v>8</v>
      </c>
      <c r="E6" s="61" t="n">
        <v>8</v>
      </c>
      <c r="F6" s="61" t="n">
        <v>8</v>
      </c>
      <c r="G6" s="61" t="n">
        <v>0</v>
      </c>
      <c r="H6" s="59" t="n">
        <f aca="false">SUM(B6:G6)</f>
        <v>40</v>
      </c>
      <c r="I6" s="60" t="n">
        <v>45</v>
      </c>
    </row>
    <row r="7" customFormat="false" ht="19.5" hidden="false" customHeight="true" outlineLevel="0" collapsed="false">
      <c r="A7" s="10" t="s">
        <v>153</v>
      </c>
      <c r="B7" s="58" t="n">
        <v>8</v>
      </c>
      <c r="C7" s="58" t="n">
        <v>0</v>
      </c>
      <c r="D7" s="58" t="n">
        <v>8</v>
      </c>
      <c r="E7" s="58" t="n">
        <v>8</v>
      </c>
      <c r="F7" s="58" t="n">
        <v>8</v>
      </c>
      <c r="G7" s="58" t="n">
        <v>0</v>
      </c>
      <c r="H7" s="59" t="n">
        <f aca="false">SUM(B7:G7)</f>
        <v>32</v>
      </c>
      <c r="I7" s="60" t="n">
        <v>45</v>
      </c>
    </row>
    <row r="8" customFormat="false" ht="19.5" hidden="false" customHeight="true" outlineLevel="0" collapsed="false">
      <c r="A8" s="18" t="s">
        <v>154</v>
      </c>
      <c r="B8" s="61" t="n">
        <v>8</v>
      </c>
      <c r="C8" s="61" t="n">
        <v>8</v>
      </c>
      <c r="D8" s="61" t="n">
        <v>8</v>
      </c>
      <c r="E8" s="61" t="n">
        <v>8</v>
      </c>
      <c r="F8" s="61" t="n">
        <v>8</v>
      </c>
      <c r="G8" s="61" t="n">
        <v>4</v>
      </c>
      <c r="H8" s="59" t="n">
        <f aca="false">SUM(B8:G8)</f>
        <v>44</v>
      </c>
      <c r="I8" s="60" t="n">
        <v>32</v>
      </c>
    </row>
    <row r="9" customFormat="false" ht="19.5" hidden="false" customHeight="true" outlineLevel="0" collapsed="false">
      <c r="A9" s="10" t="s">
        <v>155</v>
      </c>
      <c r="B9" s="58" t="n">
        <v>6</v>
      </c>
      <c r="C9" s="58" t="n">
        <v>6</v>
      </c>
      <c r="D9" s="58" t="n">
        <v>6</v>
      </c>
      <c r="E9" s="58" t="n">
        <v>6</v>
      </c>
      <c r="F9" s="58" t="n">
        <v>6</v>
      </c>
      <c r="G9" s="58" t="n">
        <v>0</v>
      </c>
      <c r="H9" s="59" t="n">
        <f aca="false">SUM(B9:G9)</f>
        <v>30</v>
      </c>
      <c r="I9" s="60" t="n">
        <v>18</v>
      </c>
    </row>
    <row r="10" customFormat="false" ht="24" hidden="false" customHeight="true" outlineLevel="0" collapsed="false">
      <c r="A10" s="62" t="s">
        <v>156</v>
      </c>
      <c r="B10" s="63" t="n">
        <f aca="false">SUM(B5:B9)</f>
        <v>38</v>
      </c>
      <c r="C10" s="63" t="n">
        <f aca="false">SUM(C5:C9)</f>
        <v>30</v>
      </c>
      <c r="D10" s="63" t="n">
        <f aca="false">SUM(D5:D9)</f>
        <v>38</v>
      </c>
      <c r="E10" s="63" t="n">
        <f aca="false">SUM(E5:E9)</f>
        <v>37.5</v>
      </c>
      <c r="F10" s="63" t="n">
        <f aca="false">SUM(F5:F9)</f>
        <v>37</v>
      </c>
      <c r="G10" s="63" t="n">
        <f aca="false">SUM(G5:G9)</f>
        <v>4</v>
      </c>
      <c r="H10" s="63" t="n">
        <f aca="false">SUM(H5:H9)</f>
        <v>184.5</v>
      </c>
      <c r="I10" s="64"/>
    </row>
  </sheetData>
  <mergeCells count="1">
    <mergeCell ref="A2:I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4"/>
    <col collapsed="false" customWidth="true" hidden="false" outlineLevel="0" max="3" min="3" style="0" width="16"/>
    <col collapsed="false" customWidth="true" hidden="false" outlineLevel="0" max="8" min="4" style="0" width="14"/>
  </cols>
  <sheetData>
    <row r="1" customFormat="false" ht="6" hidden="false" customHeight="true" outlineLevel="0" collapsed="false">
      <c r="A1" s="1"/>
      <c r="B1" s="1"/>
      <c r="C1" s="1"/>
      <c r="D1" s="1"/>
      <c r="E1" s="1"/>
      <c r="F1" s="1"/>
      <c r="G1" s="1"/>
      <c r="H1" s="1"/>
    </row>
    <row r="2" customFormat="false" ht="43.5" hidden="false" customHeight="true" outlineLevel="0" collapsed="false">
      <c r="A2" s="65" t="s">
        <v>157</v>
      </c>
      <c r="B2" s="65"/>
      <c r="C2" s="65"/>
      <c r="D2" s="65"/>
      <c r="E2" s="65"/>
      <c r="F2" s="65"/>
      <c r="G2" s="65"/>
      <c r="H2" s="65"/>
    </row>
    <row r="3" customFormat="false" ht="4.5" hidden="false" customHeight="true" outlineLevel="0" collapsed="false">
      <c r="A3" s="3"/>
      <c r="B3" s="3"/>
      <c r="C3" s="3"/>
      <c r="D3" s="3"/>
      <c r="E3" s="3"/>
      <c r="F3" s="3"/>
      <c r="G3" s="3"/>
      <c r="H3" s="3"/>
    </row>
    <row r="4" customFormat="false" ht="27.75" hidden="false" customHeight="true" outlineLevel="0" collapsed="false">
      <c r="A4" s="66" t="s">
        <v>158</v>
      </c>
      <c r="B4" s="66" t="s">
        <v>159</v>
      </c>
      <c r="C4" s="66" t="s">
        <v>160</v>
      </c>
      <c r="D4" s="66" t="s">
        <v>161</v>
      </c>
      <c r="E4" s="66" t="s">
        <v>162</v>
      </c>
      <c r="F4" s="66" t="s">
        <v>163</v>
      </c>
      <c r="G4" s="66" t="s">
        <v>164</v>
      </c>
      <c r="H4" s="66" t="s">
        <v>165</v>
      </c>
    </row>
    <row r="5" customFormat="false" ht="19.5" hidden="false" customHeight="true" outlineLevel="0" collapsed="false">
      <c r="A5" s="67" t="s">
        <v>166</v>
      </c>
      <c r="B5" s="68" t="s">
        <v>167</v>
      </c>
      <c r="C5" s="69" t="n">
        <v>3840</v>
      </c>
      <c r="D5" s="69" t="n">
        <v>1210.5</v>
      </c>
      <c r="E5" s="69" t="n">
        <v>890</v>
      </c>
      <c r="F5" s="15" t="n">
        <f aca="false">C5+D5+E5</f>
        <v>5940.5</v>
      </c>
      <c r="G5" s="15" t="n">
        <f aca="false">F5*0.19</f>
        <v>1128.695</v>
      </c>
      <c r="H5" s="15" t="n">
        <f aca="false">F5+G5</f>
        <v>7069.195</v>
      </c>
    </row>
    <row r="6" customFormat="false" ht="19.5" hidden="false" customHeight="true" outlineLevel="0" collapsed="false">
      <c r="A6" s="70" t="s">
        <v>168</v>
      </c>
      <c r="B6" s="71" t="s">
        <v>169</v>
      </c>
      <c r="C6" s="69" t="n">
        <v>4125</v>
      </c>
      <c r="D6" s="69" t="n">
        <v>2340</v>
      </c>
      <c r="E6" s="69" t="n">
        <v>650</v>
      </c>
      <c r="F6" s="15" t="n">
        <f aca="false">C6+D6+E6</f>
        <v>7115</v>
      </c>
      <c r="G6" s="15" t="n">
        <f aca="false">F6*0.19</f>
        <v>1351.85</v>
      </c>
      <c r="H6" s="15" t="n">
        <f aca="false">F6+G6</f>
        <v>8466.85</v>
      </c>
    </row>
    <row r="7" customFormat="false" ht="19.5" hidden="false" customHeight="true" outlineLevel="0" collapsed="false">
      <c r="A7" s="67" t="s">
        <v>170</v>
      </c>
      <c r="B7" s="68" t="s">
        <v>171</v>
      </c>
      <c r="C7" s="69" t="n">
        <v>3670</v>
      </c>
      <c r="D7" s="69" t="n">
        <v>1875.25</v>
      </c>
      <c r="E7" s="69" t="n">
        <v>420</v>
      </c>
      <c r="F7" s="15" t="n">
        <f aca="false">C7+D7+E7</f>
        <v>5965.25</v>
      </c>
      <c r="G7" s="15" t="n">
        <f aca="false">F7*0.19</f>
        <v>1133.3975</v>
      </c>
      <c r="H7" s="15" t="n">
        <f aca="false">F7+G7</f>
        <v>7098.6475</v>
      </c>
    </row>
    <row r="8" customFormat="false" ht="19.5" hidden="false" customHeight="true" outlineLevel="0" collapsed="false">
      <c r="A8" s="70" t="s">
        <v>4</v>
      </c>
      <c r="B8" s="71" t="s">
        <v>172</v>
      </c>
      <c r="C8" s="69" t="n">
        <v>0</v>
      </c>
      <c r="D8" s="69" t="n">
        <v>0</v>
      </c>
      <c r="E8" s="69" t="n">
        <v>0</v>
      </c>
      <c r="F8" s="15" t="n">
        <f aca="false">C8+D8+E8</f>
        <v>0</v>
      </c>
      <c r="G8" s="15" t="n">
        <f aca="false">F8*0.19</f>
        <v>0</v>
      </c>
      <c r="H8" s="15" t="n">
        <f aca="false">F8+G8</f>
        <v>0</v>
      </c>
    </row>
    <row r="9" customFormat="false" ht="19.5" hidden="false" customHeight="true" outlineLevel="0" collapsed="false">
      <c r="A9" s="67" t="s">
        <v>173</v>
      </c>
      <c r="B9" s="68" t="s">
        <v>174</v>
      </c>
      <c r="C9" s="69" t="n">
        <v>0</v>
      </c>
      <c r="D9" s="69" t="n">
        <v>0</v>
      </c>
      <c r="E9" s="69" t="n">
        <v>0</v>
      </c>
      <c r="F9" s="15" t="n">
        <f aca="false">C9+D9+E9</f>
        <v>0</v>
      </c>
      <c r="G9" s="15" t="n">
        <f aca="false">F9*0.19</f>
        <v>0</v>
      </c>
      <c r="H9" s="15" t="n">
        <f aca="false">F9+G9</f>
        <v>0</v>
      </c>
    </row>
    <row r="10" customFormat="false" ht="19.5" hidden="false" customHeight="true" outlineLevel="0" collapsed="false">
      <c r="A10" s="70" t="s">
        <v>175</v>
      </c>
      <c r="B10" s="71" t="s">
        <v>176</v>
      </c>
      <c r="C10" s="69" t="n">
        <v>0</v>
      </c>
      <c r="D10" s="69" t="n">
        <v>0</v>
      </c>
      <c r="E10" s="69" t="n">
        <v>0</v>
      </c>
      <c r="F10" s="15" t="n">
        <f aca="false">C10+D10+E10</f>
        <v>0</v>
      </c>
      <c r="G10" s="15" t="n">
        <f aca="false">F10*0.19</f>
        <v>0</v>
      </c>
      <c r="H10" s="15" t="n">
        <f aca="false">F10+G10</f>
        <v>0</v>
      </c>
    </row>
    <row r="11" customFormat="false" ht="24" hidden="false" customHeight="true" outlineLevel="0" collapsed="false">
      <c r="A11" s="72" t="s">
        <v>177</v>
      </c>
      <c r="B11" s="72"/>
      <c r="C11" s="73" t="n">
        <f aca="false">SUM(C5:C10)</f>
        <v>11635</v>
      </c>
      <c r="D11" s="73" t="n">
        <f aca="false">SUM(D5:D10)</f>
        <v>5425.75</v>
      </c>
      <c r="E11" s="73" t="n">
        <f aca="false">SUM(E5:E10)</f>
        <v>1960</v>
      </c>
      <c r="F11" s="73" t="n">
        <f aca="false">SUM(F5:F10)</f>
        <v>19020.75</v>
      </c>
      <c r="G11" s="73" t="n">
        <f aca="false">SUM(G5:G10)</f>
        <v>3613.9425</v>
      </c>
      <c r="H11" s="73" t="n">
        <f aca="false">SUM(H5:H10)</f>
        <v>22634.6925</v>
      </c>
    </row>
  </sheetData>
  <mergeCells count="2">
    <mergeCell ref="A2:H2"/>
    <mergeCell ref="A11:B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2026-07-10T06:16:52Z</dcterms:created>
  <dc:creator>openpyxl</dc:creator>
  <dc:description/>
  <dc:language>en-US</dc:language>
  <cp:lastModifiedBy/>
  <dcterms:modified xsi:type="dcterms:W3CDTF">2026-07-10T06:17:03Z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