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jektzeitplan" sheetId="1" state="visible" r:id="rId3"/>
  </sheets>
  <definedNames>
    <definedName function="false" hidden="false" localSheetId="0" name="_xlnm.Print_Area" vbProcedure="false">Projektzeitplan!$A$1:$Z$41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<sst xmlns="http://schemas.openxmlformats.org/spreadsheetml/2006/main" count="101" uniqueCount="71">
  <si>
    <t xml:space="preserve">Projektzeitplan</t>
  </si>
  <si>
    <t xml:space="preserve">   Aufgaben, Meilensteine und Fortschritt im Zeitverlauf planen und steuern  ·  Vorlage 2026</t>
  </si>
  <si>
    <t xml:space="preserve">  PROJEKTDATEN</t>
  </si>
  <si>
    <t xml:space="preserve">Projektname</t>
  </si>
  <si>
    <t xml:space="preserve">Markteinführung Produkt 2026</t>
  </si>
  <si>
    <t xml:space="preserve">Projektleitung</t>
  </si>
  <si>
    <t xml:space="preserve">Julia Wagner</t>
  </si>
  <si>
    <t xml:space="preserve">Zeitachse-Start</t>
  </si>
  <si>
    <t xml:space="preserve">Auftraggeber</t>
  </si>
  <si>
    <t xml:space="preserve">Interne Organisation</t>
  </si>
  <si>
    <t xml:space="preserve">Ansicht</t>
  </si>
  <si>
    <t xml:space="preserve">Kalenderwochen</t>
  </si>
  <si>
    <t xml:space="preserve">  KENNZAHLEN</t>
  </si>
  <si>
    <t xml:space="preserve">  PROJEKTSTRUKTUR &amp; ZEITPLAN</t>
  </si>
  <si>
    <t xml:space="preserve">Nr</t>
  </si>
  <si>
    <t xml:space="preserve">Vorgang / Aufgabe</t>
  </si>
  <si>
    <t xml:space="preserve">Verantwortlich</t>
  </si>
  <si>
    <t xml:space="preserve">Start</t>
  </si>
  <si>
    <t xml:space="preserve">Dauer
(Tg)</t>
  </si>
  <si>
    <t xml:space="preserve">Ende</t>
  </si>
  <si>
    <t xml:space="preserve">Fort-
schritt</t>
  </si>
  <si>
    <t xml:space="preserve">Status</t>
  </si>
  <si>
    <t xml:space="preserve">1</t>
  </si>
  <si>
    <t xml:space="preserve">Initiierung</t>
  </si>
  <si>
    <t xml:space="preserve">1.1</t>
  </si>
  <si>
    <t xml:space="preserve">Projektauftrag &amp; Kick-off</t>
  </si>
  <si>
    <t xml:space="preserve">Erledigt</t>
  </si>
  <si>
    <t xml:space="preserve">1.2</t>
  </si>
  <si>
    <t xml:space="preserve">Stakeholder-Analyse</t>
  </si>
  <si>
    <t xml:space="preserve">Sophie Neumann</t>
  </si>
  <si>
    <t xml:space="preserve">2</t>
  </si>
  <si>
    <t xml:space="preserve">Konzept &amp; Planung</t>
  </si>
  <si>
    <t xml:space="preserve">2.1</t>
  </si>
  <si>
    <t xml:space="preserve">Anforderungen erheben</t>
  </si>
  <si>
    <t xml:space="preserve">Markus Fischer</t>
  </si>
  <si>
    <t xml:space="preserve">2.2</t>
  </si>
  <si>
    <t xml:space="preserve">Konzept &amp; Design</t>
  </si>
  <si>
    <t xml:space="preserve">Verzögert</t>
  </si>
  <si>
    <t xml:space="preserve">2.3</t>
  </si>
  <si>
    <t xml:space="preserve">Projektplan finalisieren</t>
  </si>
  <si>
    <t xml:space="preserve">In Arbeit</t>
  </si>
  <si>
    <t xml:space="preserve">3</t>
  </si>
  <si>
    <t xml:space="preserve">Umsetzung</t>
  </si>
  <si>
    <t xml:space="preserve">3.1</t>
  </si>
  <si>
    <t xml:space="preserve">Entwicklung Modul A</t>
  </si>
  <si>
    <t xml:space="preserve">Daniel Braun</t>
  </si>
  <si>
    <t xml:space="preserve">3.2</t>
  </si>
  <si>
    <t xml:space="preserve">Entwicklung Modul B</t>
  </si>
  <si>
    <t xml:space="preserve">Offen</t>
  </si>
  <si>
    <t xml:space="preserve">3.3</t>
  </si>
  <si>
    <t xml:space="preserve">Content &amp; Materialien</t>
  </si>
  <si>
    <t xml:space="preserve">Christina Vogel</t>
  </si>
  <si>
    <t xml:space="preserve">4</t>
  </si>
  <si>
    <t xml:space="preserve">Test &amp; Qualitätssicherung</t>
  </si>
  <si>
    <t xml:space="preserve">4.1</t>
  </si>
  <si>
    <t xml:space="preserve">Integrationstests</t>
  </si>
  <si>
    <t xml:space="preserve">4.2</t>
  </si>
  <si>
    <t xml:space="preserve">Abnahme &amp; Freigabe</t>
  </si>
  <si>
    <t xml:space="preserve">4.3</t>
  </si>
  <si>
    <t xml:space="preserve">Meilenstein: Freigabe erteilt</t>
  </si>
  <si>
    <t xml:space="preserve">5</t>
  </si>
  <si>
    <t xml:space="preserve">Abschluss &amp; Rollout</t>
  </si>
  <si>
    <t xml:space="preserve">5.1</t>
  </si>
  <si>
    <t xml:space="preserve">Schulung &amp; Kommunikation</t>
  </si>
  <si>
    <t xml:space="preserve">5.2</t>
  </si>
  <si>
    <t xml:space="preserve">Go-Live</t>
  </si>
  <si>
    <t xml:space="preserve">5.3</t>
  </si>
  <si>
    <t xml:space="preserve">Meilenstein: Projektabschluss</t>
  </si>
  <si>
    <t xml:space="preserve">Legende:  Balkenfarbe = Status  ·  ◆ = Meilenstein (Dauer 0)  ·  blaue Schrift = Eingabe  ·  Ende &amp; Phasenzeilen werden automatisch berechnet</t>
  </si>
  <si>
    <t xml:space="preserve">Auswahllisten</t>
  </si>
  <si>
    <t xml:space="preserve">Verantwortliche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</si>
</sst>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dd\.mm\.yyyy"/>
    <numFmt numFmtId="166" formatCode="0&quot; Vorgänge&quot;"/>
    <numFmt numFmtId="167" formatCode="0%&quot; Ø Fortschritt&quot;"/>
    <numFmt numFmtId="168" formatCode="0&quot; Tage Dauer&quot;"/>
    <numFmt numFmtId="169" formatCode="0&quot; Meilensteine&quot;"/>
    <numFmt numFmtId="170" formatCode="dd\.mm"/>
    <numFmt numFmtId="171" formatCode="0"/>
    <numFmt numFmtId="172" formatCode="0%"/>
  </numFmts>
  <fonts count="2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FFFFFF"/>
      <name val="Calibri"/>
      <family val="0"/>
      <charset val="1"/>
    </font>
    <font>
      <i val="true"/>
      <sz val="10.5"/>
      <color rgb="FFFFFFFF"/>
      <name val="Calibri"/>
      <family val="0"/>
      <charset val="1"/>
    </font>
    <font>
      <b val="true"/>
      <sz val="10.5"/>
      <color rgb="FF24303A"/>
      <name val="Calibri"/>
      <family val="0"/>
      <charset val="1"/>
    </font>
    <font>
      <b val="true"/>
      <sz val="9.5"/>
      <color rgb="FF5C6772"/>
      <name val="Calibri"/>
      <family val="0"/>
      <charset val="1"/>
    </font>
    <font>
      <sz val="10.5"/>
      <color rgb="FF0000CC"/>
      <name val="Calibri"/>
      <family val="0"/>
      <charset val="1"/>
    </font>
    <font>
      <b val="true"/>
      <sz val="13"/>
      <color rgb="FF24303A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b val="true"/>
      <sz val="9.5"/>
      <color rgb="FFFFFFFF"/>
      <name val="Calibri"/>
      <family val="0"/>
      <charset val="1"/>
    </font>
    <font>
      <b val="true"/>
      <sz val="8"/>
      <color rgb="FFFFFFFF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sz val="9.5"/>
      <color rgb="FF222222"/>
      <name val="Calibri"/>
      <family val="0"/>
      <charset val="1"/>
    </font>
    <font>
      <sz val="10"/>
      <color rgb="FF222222"/>
      <name val="Calibri"/>
      <family val="0"/>
      <charset val="1"/>
    </font>
    <font>
      <sz val="10"/>
      <color rgb="FF0000CC"/>
      <name val="Calibri"/>
      <family val="0"/>
      <charset val="1"/>
    </font>
    <font>
      <b val="true"/>
      <sz val="10"/>
      <color rgb="FF24303A"/>
      <name val="Calibri"/>
      <family val="0"/>
      <charset val="1"/>
    </font>
    <font>
      <sz val="9"/>
      <color rgb="FF5C6772"/>
      <name val="Calibri"/>
      <family val="0"/>
      <charset val="1"/>
    </font>
    <font>
      <b val="true"/>
      <sz val="9.5"/>
      <color rgb="FF24303A"/>
      <name val="Calibri"/>
      <family val="0"/>
      <charset val="1"/>
    </font>
    <font>
      <b val="true"/>
      <sz val="9"/>
      <color rgb="FF5C6772"/>
      <name val="Calibri"/>
      <family val="0"/>
      <charset val="1"/>
    </font>
    <font>
      <sz val="9.5"/>
      <color rgb="FF0000CC"/>
      <name val="Calibri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24303A"/>
        <bgColor rgb="FF222222"/>
      </patternFill>
    </fill>
    <fill>
      <patternFill patternType="solid">
        <fgColor rgb="FF3C4A57"/>
        <bgColor rgb="FF24303A"/>
      </patternFill>
    </fill>
    <fill>
      <patternFill patternType="solid">
        <fgColor rgb="FFEDEEF0"/>
        <bgColor rgb="FFF6F7F8"/>
      </patternFill>
    </fill>
    <fill>
      <patternFill patternType="solid">
        <fgColor rgb="FFF3E3D8"/>
        <bgColor rgb="FFEDEEF0"/>
      </patternFill>
    </fill>
    <fill>
      <patternFill patternType="solid">
        <fgColor rgb="FFF6F7F8"/>
        <bgColor rgb="FFFFFFFF"/>
      </patternFill>
    </fill>
    <fill>
      <patternFill patternType="solid">
        <fgColor rgb="FFFFFFFF"/>
        <bgColor rgb="FFF6F7F8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D3D8DD"/>
      </left>
      <right/>
      <top style="thin">
        <color rgb="FFD3D8DD"/>
      </top>
      <bottom style="thin">
        <color rgb="FFD3D8DD"/>
      </bottom>
      <diagonal/>
    </border>
    <border diagonalUp="false" diagonalDown="false">
      <left style="thin">
        <color rgb="FFD3D8DD"/>
      </left>
      <right style="thin">
        <color rgb="FFD3D8DD"/>
      </right>
      <top style="thin">
        <color rgb="FFD3D8DD"/>
      </top>
      <bottom style="thin">
        <color rgb="FFD3D8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9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9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9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9" fillId="5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3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3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3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3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6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6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6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6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6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6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2" fontId="16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6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4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1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>
          <bgColor rgb="FF24303A"/>
        </patternFill>
      </fill>
    </dxf>
    <dxf>
      <fill>
        <patternFill>
          <bgColor rgb="FF4E8C5A"/>
        </patternFill>
      </fill>
    </dxf>
    <dxf>
      <fill>
        <patternFill>
          <bgColor rgb="FFB5473F"/>
        </patternFill>
      </fill>
    </dxf>
    <dxf>
      <fill>
        <patternFill>
          <bgColor rgb="FFC0603A"/>
        </patternFill>
      </fill>
    </dxf>
    <dxf>
      <fill>
        <patternFill>
          <bgColor rgb="FFC3CBD3"/>
        </patternFill>
      </fill>
    </dxf>
  </dxfs>
  <colors>
    <indexedColors>
      <rgbColor rgb="FF000000"/>
      <rgbColor rgb="FFFFFFFF"/>
      <rgbColor rgb="FFFF0000"/>
      <rgbColor rgb="FF00FF00"/>
      <rgbColor rgb="FF0000CC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CBD3"/>
      <rgbColor rgb="FF808080"/>
      <rgbColor rgb="FF9999FF"/>
      <rgbColor rgb="FFB5473F"/>
      <rgbColor rgb="FFF6F7F8"/>
      <rgbColor rgb="FFEDEEF0"/>
      <rgbColor rgb="FF660066"/>
      <rgbColor rgb="FFFF8080"/>
      <rgbColor rgb="FF0066CC"/>
      <rgbColor rgb="FFD3D8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3E3D8"/>
      <rgbColor rgb="FF3366FF"/>
      <rgbColor rgb="FF33CCCC"/>
      <rgbColor rgb="FF99CC00"/>
      <rgbColor rgb="FFFFCC00"/>
      <rgbColor rgb="FFFF9900"/>
      <rgbColor rgb="FFC0603A"/>
      <rgbColor rgb="FF5C6772"/>
      <rgbColor rgb="FF969696"/>
      <rgbColor rgb="FF003366"/>
      <rgbColor rgb="FF4E8C5A"/>
      <rgbColor rgb="FF003300"/>
      <rgbColor rgb="FF222222"/>
      <rgbColor rgb="FF993300"/>
      <rgbColor rgb="FF993366"/>
      <rgbColor rgb="FF3C4A57"/>
      <rgbColor rgb="FF24303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4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4" topLeftCell="I15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30"/>
    <col collapsed="false" customWidth="true" hidden="false" outlineLevel="0" max="3" min="3" style="0" width="16"/>
    <col collapsed="false" customWidth="true" hidden="false" outlineLevel="0" max="4" min="4" style="0" width="11"/>
    <col collapsed="false" customWidth="true" hidden="false" outlineLevel="0" max="5" min="5" style="0" width="8"/>
    <col collapsed="false" customWidth="true" hidden="false" outlineLevel="0" max="6" min="6" style="0" width="11"/>
    <col collapsed="false" customWidth="true" hidden="false" outlineLevel="0" max="7" min="7" style="0" width="9"/>
    <col collapsed="false" customWidth="true" hidden="false" outlineLevel="0" max="8" min="8" style="0" width="12"/>
    <col collapsed="false" customWidth="true" hidden="false" outlineLevel="0" max="26" min="9" style="0" width="3.4"/>
  </cols>
  <sheetData>
    <row r="1" customFormat="false" ht="6" hidden="false" customHeight="true" outlineLevel="0" collapsed="false"/>
    <row r="2" customFormat="false" ht="39.75" hidden="false" customHeight="true" outlineLevel="0" collapsed="false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customFormat="false" ht="19.5" hidden="false" customHeight="true" outlineLevel="0" collapsed="false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customFormat="false" ht="7.5" hidden="false" customHeight="true" outlineLevel="0" collapsed="false"/>
    <row r="5" customFormat="false" ht="19.5" hidden="false" customHeight="true" outlineLevel="0" collapsed="false">
      <c r="A5" s="3" t="s">
        <v>2</v>
      </c>
      <c r="B5" s="3"/>
      <c r="C5" s="3"/>
      <c r="D5" s="3"/>
      <c r="E5" s="3"/>
      <c r="F5" s="3"/>
      <c r="G5" s="3"/>
      <c r="H5" s="3"/>
    </row>
    <row r="6" customFormat="false" ht="19.5" hidden="false" customHeight="true" outlineLevel="0" collapsed="false">
      <c r="A6" s="4" t="s">
        <v>3</v>
      </c>
      <c r="B6" s="4"/>
      <c r="C6" s="5" t="s">
        <v>4</v>
      </c>
      <c r="D6" s="5"/>
      <c r="E6" s="5"/>
      <c r="F6" s="5"/>
      <c r="G6" s="5"/>
      <c r="H6" s="5"/>
    </row>
    <row r="7" customFormat="false" ht="19.5" hidden="false" customHeight="true" outlineLevel="0" collapsed="false">
      <c r="A7" s="4" t="s">
        <v>5</v>
      </c>
      <c r="B7" s="4"/>
      <c r="C7" s="5" t="s">
        <v>6</v>
      </c>
      <c r="D7" s="5"/>
      <c r="E7" s="5"/>
      <c r="F7" s="6" t="s">
        <v>7</v>
      </c>
      <c r="G7" s="7" t="n">
        <v>46027</v>
      </c>
      <c r="H7" s="7"/>
    </row>
    <row r="8" customFormat="false" ht="19.5" hidden="false" customHeight="true" outlineLevel="0" collapsed="false">
      <c r="A8" s="4" t="s">
        <v>8</v>
      </c>
      <c r="B8" s="4"/>
      <c r="C8" s="5" t="s">
        <v>9</v>
      </c>
      <c r="D8" s="5"/>
      <c r="E8" s="5"/>
      <c r="F8" s="6" t="s">
        <v>10</v>
      </c>
      <c r="G8" s="5" t="s">
        <v>11</v>
      </c>
      <c r="H8" s="5"/>
    </row>
    <row r="9" customFormat="false" ht="6" hidden="false" customHeight="true" outlineLevel="0" collapsed="false"/>
    <row r="10" customFormat="false" ht="18" hidden="false" customHeight="true" outlineLevel="0" collapsed="false">
      <c r="A10" s="3" t="s">
        <v>12</v>
      </c>
      <c r="B10" s="3"/>
      <c r="C10" s="3"/>
      <c r="D10" s="3"/>
      <c r="E10" s="3"/>
      <c r="F10" s="3"/>
      <c r="G10" s="3"/>
      <c r="H10" s="3"/>
    </row>
    <row r="11" customFormat="false" ht="30" hidden="false" customHeight="true" outlineLevel="0" collapsed="false">
      <c r="A11" s="8" t="n">
        <f aca="false">SUMPRODUCT(--ISNUMBER(SEARCH(".",$A$15:$A$39)))</f>
        <v>14</v>
      </c>
      <c r="B11" s="8"/>
      <c r="C11" s="9" t="n">
        <f aca="false">IF(SUMPRODUCT(--ISNUMBER(SEARCH(".",$A$15:$A$39)))=0,"",SUMPRODUCT(--ISNUMBER(SEARCH(".",$A$15:$A$39)),$G$15:$G$39)/SUMPRODUCT(--ISNUMBER(SEARCH(".",$A$15:$A$39))))</f>
        <v>0.307142857142857</v>
      </c>
      <c r="D11" s="9"/>
      <c r="E11" s="10" t="n">
        <f aca="false">MAX($F$15:$F$39)-MIN($D$15:$D$39)+1</f>
        <v>100</v>
      </c>
      <c r="F11" s="10"/>
      <c r="G11" s="11" t="n">
        <f aca="false">SUMPRODUCT(--ISNUMBER(SEARCH(".",$A$15:$A$39)),--($E$15:$E$39=0))</f>
        <v>2</v>
      </c>
      <c r="H11" s="11"/>
    </row>
    <row r="12" customFormat="false" ht="3.75" hidden="false" customHeight="true" outlineLevel="0" collapsed="false">
      <c r="I12" s="12" t="n">
        <f aca="false">$G$7</f>
        <v>46027</v>
      </c>
      <c r="J12" s="12" t="n">
        <f aca="false">I12+7</f>
        <v>46034</v>
      </c>
      <c r="K12" s="12" t="n">
        <f aca="false">J12+7</f>
        <v>46041</v>
      </c>
      <c r="L12" s="12" t="n">
        <f aca="false">K12+7</f>
        <v>46048</v>
      </c>
      <c r="M12" s="12" t="n">
        <f aca="false">L12+7</f>
        <v>46055</v>
      </c>
      <c r="N12" s="12" t="n">
        <f aca="false">M12+7</f>
        <v>46062</v>
      </c>
      <c r="O12" s="12" t="n">
        <f aca="false">N12+7</f>
        <v>46069</v>
      </c>
      <c r="P12" s="12" t="n">
        <f aca="false">O12+7</f>
        <v>46076</v>
      </c>
      <c r="Q12" s="12" t="n">
        <f aca="false">P12+7</f>
        <v>46083</v>
      </c>
      <c r="R12" s="12" t="n">
        <f aca="false">Q12+7</f>
        <v>46090</v>
      </c>
      <c r="S12" s="12" t="n">
        <f aca="false">R12+7</f>
        <v>46097</v>
      </c>
      <c r="T12" s="12" t="n">
        <f aca="false">S12+7</f>
        <v>46104</v>
      </c>
      <c r="U12" s="12" t="n">
        <f aca="false">T12+7</f>
        <v>46111</v>
      </c>
      <c r="V12" s="12" t="n">
        <f aca="false">U12+7</f>
        <v>46118</v>
      </c>
      <c r="W12" s="12" t="n">
        <f aca="false">V12+7</f>
        <v>46125</v>
      </c>
      <c r="X12" s="12" t="n">
        <f aca="false">W12+7</f>
        <v>46132</v>
      </c>
      <c r="Y12" s="12" t="n">
        <f aca="false">X12+7</f>
        <v>46139</v>
      </c>
      <c r="Z12" s="12" t="n">
        <f aca="false">Y12+7</f>
        <v>46146</v>
      </c>
    </row>
    <row r="13" customFormat="false" ht="18" hidden="false" customHeight="true" outlineLevel="0" collapsed="false">
      <c r="A13" s="3" t="s">
        <v>13</v>
      </c>
      <c r="B13" s="3"/>
      <c r="C13" s="3"/>
      <c r="D13" s="3"/>
      <c r="E13" s="3"/>
      <c r="F13" s="3"/>
      <c r="G13" s="3"/>
      <c r="H13" s="3"/>
      <c r="I13" s="13" t="str">
        <f aca="false">CHOOSE(MONTH(I12),"Jan","Feb","Mär","Apr","Mai","Jun","Jul","Aug","Sep","Okt","Nov","Dez")</f>
        <v>Jan</v>
      </c>
      <c r="J13" s="13" t="str">
        <f aca="false">IF(MONTH(J12)&lt;&gt;MONTH(I12),CHOOSE(MONTH(J12),"Jan","Feb","Mär","Apr","Mai","Jun","Jul","Aug","Sep","Okt","Nov","Dez"),"")</f>
        <v/>
      </c>
      <c r="K13" s="13" t="str">
        <f aca="false">IF(MONTH(K12)&lt;&gt;MONTH(J12),CHOOSE(MONTH(K12),"Jan","Feb","Mär","Apr","Mai","Jun","Jul","Aug","Sep","Okt","Nov","Dez"),"")</f>
        <v/>
      </c>
      <c r="L13" s="13" t="str">
        <f aca="false">IF(MONTH(L12)&lt;&gt;MONTH(K12),CHOOSE(MONTH(L12),"Jan","Feb","Mär","Apr","Mai","Jun","Jul","Aug","Sep","Okt","Nov","Dez"),"")</f>
        <v/>
      </c>
      <c r="M13" s="13" t="str">
        <f aca="false">IF(MONTH(M12)&lt;&gt;MONTH(L12),CHOOSE(MONTH(M12),"Jan","Feb","Mär","Apr","Mai","Jun","Jul","Aug","Sep","Okt","Nov","Dez"),"")</f>
        <v>Feb</v>
      </c>
      <c r="N13" s="13" t="str">
        <f aca="false">IF(MONTH(N12)&lt;&gt;MONTH(M12),CHOOSE(MONTH(N12),"Jan","Feb","Mär","Apr","Mai","Jun","Jul","Aug","Sep","Okt","Nov","Dez"),"")</f>
        <v/>
      </c>
      <c r="O13" s="13" t="str">
        <f aca="false">IF(MONTH(O12)&lt;&gt;MONTH(N12),CHOOSE(MONTH(O12),"Jan","Feb","Mär","Apr","Mai","Jun","Jul","Aug","Sep","Okt","Nov","Dez"),"")</f>
        <v/>
      </c>
      <c r="P13" s="13" t="str">
        <f aca="false">IF(MONTH(P12)&lt;&gt;MONTH(O12),CHOOSE(MONTH(P12),"Jan","Feb","Mär","Apr","Mai","Jun","Jul","Aug","Sep","Okt","Nov","Dez"),"")</f>
        <v/>
      </c>
      <c r="Q13" s="13" t="str">
        <f aca="false">IF(MONTH(Q12)&lt;&gt;MONTH(P12),CHOOSE(MONTH(Q12),"Jan","Feb","Mär","Apr","Mai","Jun","Jul","Aug","Sep","Okt","Nov","Dez"),"")</f>
        <v>Mär</v>
      </c>
      <c r="R13" s="13" t="str">
        <f aca="false">IF(MONTH(R12)&lt;&gt;MONTH(Q12),CHOOSE(MONTH(R12),"Jan","Feb","Mär","Apr","Mai","Jun","Jul","Aug","Sep","Okt","Nov","Dez"),"")</f>
        <v/>
      </c>
      <c r="S13" s="13" t="str">
        <f aca="false">IF(MONTH(S12)&lt;&gt;MONTH(R12),CHOOSE(MONTH(S12),"Jan","Feb","Mär","Apr","Mai","Jun","Jul","Aug","Sep","Okt","Nov","Dez"),"")</f>
        <v/>
      </c>
      <c r="T13" s="13" t="str">
        <f aca="false">IF(MONTH(T12)&lt;&gt;MONTH(S12),CHOOSE(MONTH(T12),"Jan","Feb","Mär","Apr","Mai","Jun","Jul","Aug","Sep","Okt","Nov","Dez"),"")</f>
        <v/>
      </c>
      <c r="U13" s="13" t="str">
        <f aca="false">IF(MONTH(U12)&lt;&gt;MONTH(T12),CHOOSE(MONTH(U12),"Jan","Feb","Mär","Apr","Mai","Jun","Jul","Aug","Sep","Okt","Nov","Dez"),"")</f>
        <v/>
      </c>
      <c r="V13" s="13" t="str">
        <f aca="false">IF(MONTH(V12)&lt;&gt;MONTH(U12),CHOOSE(MONTH(V12),"Jan","Feb","Mär","Apr","Mai","Jun","Jul","Aug","Sep","Okt","Nov","Dez"),"")</f>
        <v>Apr</v>
      </c>
      <c r="W13" s="13" t="str">
        <f aca="false">IF(MONTH(W12)&lt;&gt;MONTH(V12),CHOOSE(MONTH(W12),"Jan","Feb","Mär","Apr","Mai","Jun","Jul","Aug","Sep","Okt","Nov","Dez"),"")</f>
        <v/>
      </c>
      <c r="X13" s="13" t="str">
        <f aca="false">IF(MONTH(X12)&lt;&gt;MONTH(W12),CHOOSE(MONTH(X12),"Jan","Feb","Mär","Apr","Mai","Jun","Jul","Aug","Sep","Okt","Nov","Dez"),"")</f>
        <v/>
      </c>
      <c r="Y13" s="13" t="str">
        <f aca="false">IF(MONTH(Y12)&lt;&gt;MONTH(X12),CHOOSE(MONTH(Y12),"Jan","Feb","Mär","Apr","Mai","Jun","Jul","Aug","Sep","Okt","Nov","Dez"),"")</f>
        <v/>
      </c>
      <c r="Z13" s="13" t="str">
        <f aca="false">IF(MONTH(Z12)&lt;&gt;MONTH(Y12),CHOOSE(MONTH(Z12),"Jan","Feb","Mär","Apr","Mai","Jun","Jul","Aug","Sep","Okt","Nov","Dez"),"")</f>
        <v>Mai</v>
      </c>
    </row>
    <row r="14" customFormat="false" ht="27.75" hidden="false" customHeight="true" outlineLevel="0" collapsed="false">
      <c r="A14" s="14" t="s">
        <v>14</v>
      </c>
      <c r="B14" s="14" t="s">
        <v>15</v>
      </c>
      <c r="C14" s="14" t="s">
        <v>16</v>
      </c>
      <c r="D14" s="14" t="s">
        <v>17</v>
      </c>
      <c r="E14" s="14" t="s">
        <v>18</v>
      </c>
      <c r="F14" s="14" t="s">
        <v>19</v>
      </c>
      <c r="G14" s="14" t="s">
        <v>20</v>
      </c>
      <c r="H14" s="14" t="s">
        <v>21</v>
      </c>
      <c r="I14" s="15" t="str">
        <f aca="false">"KW "&amp;WEEKNUM(I12,21)</f>
        <v>KW 2</v>
      </c>
      <c r="J14" s="15" t="str">
        <f aca="false">"KW "&amp;WEEKNUM(J12,21)</f>
        <v>KW 3</v>
      </c>
      <c r="K14" s="15" t="str">
        <f aca="false">"KW "&amp;WEEKNUM(K12,21)</f>
        <v>KW 4</v>
      </c>
      <c r="L14" s="15" t="str">
        <f aca="false">"KW "&amp;WEEKNUM(L12,21)</f>
        <v>KW 5</v>
      </c>
      <c r="M14" s="15" t="str">
        <f aca="false">"KW "&amp;WEEKNUM(M12,21)</f>
        <v>KW 6</v>
      </c>
      <c r="N14" s="15" t="str">
        <f aca="false">"KW "&amp;WEEKNUM(N12,21)</f>
        <v>KW 7</v>
      </c>
      <c r="O14" s="15" t="str">
        <f aca="false">"KW "&amp;WEEKNUM(O12,21)</f>
        <v>KW 8</v>
      </c>
      <c r="P14" s="15" t="str">
        <f aca="false">"KW "&amp;WEEKNUM(P12,21)</f>
        <v>KW 9</v>
      </c>
      <c r="Q14" s="15" t="str">
        <f aca="false">"KW "&amp;WEEKNUM(Q12,21)</f>
        <v>KW 10</v>
      </c>
      <c r="R14" s="15" t="str">
        <f aca="false">"KW "&amp;WEEKNUM(R12,21)</f>
        <v>KW 11</v>
      </c>
      <c r="S14" s="15" t="str">
        <f aca="false">"KW "&amp;WEEKNUM(S12,21)</f>
        <v>KW 12</v>
      </c>
      <c r="T14" s="15" t="str">
        <f aca="false">"KW "&amp;WEEKNUM(T12,21)</f>
        <v>KW 13</v>
      </c>
      <c r="U14" s="15" t="str">
        <f aca="false">"KW "&amp;WEEKNUM(U12,21)</f>
        <v>KW 14</v>
      </c>
      <c r="V14" s="15" t="str">
        <f aca="false">"KW "&amp;WEEKNUM(V12,21)</f>
        <v>KW 15</v>
      </c>
      <c r="W14" s="15" t="str">
        <f aca="false">"KW "&amp;WEEKNUM(W12,21)</f>
        <v>KW 16</v>
      </c>
      <c r="X14" s="15" t="str">
        <f aca="false">"KW "&amp;WEEKNUM(X12,21)</f>
        <v>KW 17</v>
      </c>
      <c r="Y14" s="15" t="str">
        <f aca="false">"KW "&amp;WEEKNUM(Y12,21)</f>
        <v>KW 18</v>
      </c>
      <c r="Z14" s="15" t="str">
        <f aca="false">"KW "&amp;WEEKNUM(Z12,21)</f>
        <v>KW 19</v>
      </c>
    </row>
    <row r="15" customFormat="false" ht="18" hidden="false" customHeight="true" outlineLevel="0" collapsed="false">
      <c r="A15" s="16" t="s">
        <v>22</v>
      </c>
      <c r="B15" s="17" t="s">
        <v>23</v>
      </c>
      <c r="C15" s="17"/>
      <c r="D15" s="18" t="n">
        <f aca="false">MIN(D16:D17)</f>
        <v>46027</v>
      </c>
      <c r="E15" s="19" t="n">
        <f aca="false">F15-D15+1</f>
        <v>9</v>
      </c>
      <c r="F15" s="18" t="n">
        <f aca="false">MAX(F16:F17)</f>
        <v>46035</v>
      </c>
      <c r="G15" s="20" t="n">
        <f aca="false">AVERAGE(G16:G17)</f>
        <v>1</v>
      </c>
      <c r="H15" s="16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customFormat="false" ht="16.5" hidden="false" customHeight="true" outlineLevel="0" collapsed="false">
      <c r="A16" s="22" t="s">
        <v>24</v>
      </c>
      <c r="B16" s="23" t="s">
        <v>25</v>
      </c>
      <c r="C16" s="24" t="s">
        <v>6</v>
      </c>
      <c r="D16" s="25" t="n">
        <v>46027</v>
      </c>
      <c r="E16" s="26" t="n">
        <v>5</v>
      </c>
      <c r="F16" s="27" t="n">
        <f aca="false">IF($D16="","",IF($E16&lt;=0,$D16,$D16+$E16-1))</f>
        <v>46031</v>
      </c>
      <c r="G16" s="28" t="n">
        <v>1</v>
      </c>
      <c r="H16" s="29" t="s">
        <v>26</v>
      </c>
      <c r="I16" s="30" t="str">
        <f aca="false">IF(AND($E16=0,$A16&lt;&gt;"",I$12+6&gt;=$D16,I$12&lt;=$F16),"◆","")</f>
        <v/>
      </c>
      <c r="J16" s="30" t="str">
        <f aca="false">IF(AND($E16=0,$A16&lt;&gt;"",J$12+6&gt;=$D16,J$12&lt;=$F16),"◆","")</f>
        <v/>
      </c>
      <c r="K16" s="30" t="str">
        <f aca="false">IF(AND($E16=0,$A16&lt;&gt;"",K$12+6&gt;=$D16,K$12&lt;=$F16),"◆","")</f>
        <v/>
      </c>
      <c r="L16" s="30" t="str">
        <f aca="false">IF(AND($E16=0,$A16&lt;&gt;"",L$12+6&gt;=$D16,L$12&lt;=$F16),"◆","")</f>
        <v/>
      </c>
      <c r="M16" s="30" t="str">
        <f aca="false">IF(AND($E16=0,$A16&lt;&gt;"",M$12+6&gt;=$D16,M$12&lt;=$F16),"◆","")</f>
        <v/>
      </c>
      <c r="N16" s="30" t="str">
        <f aca="false">IF(AND($E16=0,$A16&lt;&gt;"",N$12+6&gt;=$D16,N$12&lt;=$F16),"◆","")</f>
        <v/>
      </c>
      <c r="O16" s="30" t="str">
        <f aca="false">IF(AND($E16=0,$A16&lt;&gt;"",O$12+6&gt;=$D16,O$12&lt;=$F16),"◆","")</f>
        <v/>
      </c>
      <c r="P16" s="30" t="str">
        <f aca="false">IF(AND($E16=0,$A16&lt;&gt;"",P$12+6&gt;=$D16,P$12&lt;=$F16),"◆","")</f>
        <v/>
      </c>
      <c r="Q16" s="30" t="str">
        <f aca="false">IF(AND($E16=0,$A16&lt;&gt;"",Q$12+6&gt;=$D16,Q$12&lt;=$F16),"◆","")</f>
        <v/>
      </c>
      <c r="R16" s="30" t="str">
        <f aca="false">IF(AND($E16=0,$A16&lt;&gt;"",R$12+6&gt;=$D16,R$12&lt;=$F16),"◆","")</f>
        <v/>
      </c>
      <c r="S16" s="30" t="str">
        <f aca="false">IF(AND($E16=0,$A16&lt;&gt;"",S$12+6&gt;=$D16,S$12&lt;=$F16),"◆","")</f>
        <v/>
      </c>
      <c r="T16" s="30" t="str">
        <f aca="false">IF(AND($E16=0,$A16&lt;&gt;"",T$12+6&gt;=$D16,T$12&lt;=$F16),"◆","")</f>
        <v/>
      </c>
      <c r="U16" s="30" t="str">
        <f aca="false">IF(AND($E16=0,$A16&lt;&gt;"",U$12+6&gt;=$D16,U$12&lt;=$F16),"◆","")</f>
        <v/>
      </c>
      <c r="V16" s="30" t="str">
        <f aca="false">IF(AND($E16=0,$A16&lt;&gt;"",V$12+6&gt;=$D16,V$12&lt;=$F16),"◆","")</f>
        <v/>
      </c>
      <c r="W16" s="30" t="str">
        <f aca="false">IF(AND($E16=0,$A16&lt;&gt;"",W$12+6&gt;=$D16,W$12&lt;=$F16),"◆","")</f>
        <v/>
      </c>
      <c r="X16" s="30" t="str">
        <f aca="false">IF(AND($E16=0,$A16&lt;&gt;"",X$12+6&gt;=$D16,X$12&lt;=$F16),"◆","")</f>
        <v/>
      </c>
      <c r="Y16" s="30" t="str">
        <f aca="false">IF(AND($E16=0,$A16&lt;&gt;"",Y$12+6&gt;=$D16,Y$12&lt;=$F16),"◆","")</f>
        <v/>
      </c>
      <c r="Z16" s="30" t="str">
        <f aca="false">IF(AND($E16=0,$A16&lt;&gt;"",Z$12+6&gt;=$D16,Z$12&lt;=$F16),"◆","")</f>
        <v/>
      </c>
    </row>
    <row r="17" customFormat="false" ht="16.5" hidden="false" customHeight="true" outlineLevel="0" collapsed="false">
      <c r="A17" s="31" t="s">
        <v>27</v>
      </c>
      <c r="B17" s="32" t="s">
        <v>28</v>
      </c>
      <c r="C17" s="33" t="s">
        <v>29</v>
      </c>
      <c r="D17" s="34" t="n">
        <v>46030</v>
      </c>
      <c r="E17" s="35" t="n">
        <v>6</v>
      </c>
      <c r="F17" s="36" t="n">
        <f aca="false">IF($D17="","",IF($E17&lt;=0,$D17,$D17+$E17-1))</f>
        <v>46035</v>
      </c>
      <c r="G17" s="37" t="n">
        <v>1</v>
      </c>
      <c r="H17" s="38" t="s">
        <v>26</v>
      </c>
      <c r="I17" s="39" t="str">
        <f aca="false">IF(AND($E17=0,$A17&lt;&gt;"",I$12+6&gt;=$D17,I$12&lt;=$F17),"◆","")</f>
        <v/>
      </c>
      <c r="J17" s="39" t="str">
        <f aca="false">IF(AND($E17=0,$A17&lt;&gt;"",J$12+6&gt;=$D17,J$12&lt;=$F17),"◆","")</f>
        <v/>
      </c>
      <c r="K17" s="39" t="str">
        <f aca="false">IF(AND($E17=0,$A17&lt;&gt;"",K$12+6&gt;=$D17,K$12&lt;=$F17),"◆","")</f>
        <v/>
      </c>
      <c r="L17" s="39" t="str">
        <f aca="false">IF(AND($E17=0,$A17&lt;&gt;"",L$12+6&gt;=$D17,L$12&lt;=$F17),"◆","")</f>
        <v/>
      </c>
      <c r="M17" s="39" t="str">
        <f aca="false">IF(AND($E17=0,$A17&lt;&gt;"",M$12+6&gt;=$D17,M$12&lt;=$F17),"◆","")</f>
        <v/>
      </c>
      <c r="N17" s="39" t="str">
        <f aca="false">IF(AND($E17=0,$A17&lt;&gt;"",N$12+6&gt;=$D17,N$12&lt;=$F17),"◆","")</f>
        <v/>
      </c>
      <c r="O17" s="39" t="str">
        <f aca="false">IF(AND($E17=0,$A17&lt;&gt;"",O$12+6&gt;=$D17,O$12&lt;=$F17),"◆","")</f>
        <v/>
      </c>
      <c r="P17" s="39" t="str">
        <f aca="false">IF(AND($E17=0,$A17&lt;&gt;"",P$12+6&gt;=$D17,P$12&lt;=$F17),"◆","")</f>
        <v/>
      </c>
      <c r="Q17" s="39" t="str">
        <f aca="false">IF(AND($E17=0,$A17&lt;&gt;"",Q$12+6&gt;=$D17,Q$12&lt;=$F17),"◆","")</f>
        <v/>
      </c>
      <c r="R17" s="39" t="str">
        <f aca="false">IF(AND($E17=0,$A17&lt;&gt;"",R$12+6&gt;=$D17,R$12&lt;=$F17),"◆","")</f>
        <v/>
      </c>
      <c r="S17" s="39" t="str">
        <f aca="false">IF(AND($E17=0,$A17&lt;&gt;"",S$12+6&gt;=$D17,S$12&lt;=$F17),"◆","")</f>
        <v/>
      </c>
      <c r="T17" s="39" t="str">
        <f aca="false">IF(AND($E17=0,$A17&lt;&gt;"",T$12+6&gt;=$D17,T$12&lt;=$F17),"◆","")</f>
        <v/>
      </c>
      <c r="U17" s="39" t="str">
        <f aca="false">IF(AND($E17=0,$A17&lt;&gt;"",U$12+6&gt;=$D17,U$12&lt;=$F17),"◆","")</f>
        <v/>
      </c>
      <c r="V17" s="39" t="str">
        <f aca="false">IF(AND($E17=0,$A17&lt;&gt;"",V$12+6&gt;=$D17,V$12&lt;=$F17),"◆","")</f>
        <v/>
      </c>
      <c r="W17" s="39" t="str">
        <f aca="false">IF(AND($E17=0,$A17&lt;&gt;"",W$12+6&gt;=$D17,W$12&lt;=$F17),"◆","")</f>
        <v/>
      </c>
      <c r="X17" s="39" t="str">
        <f aca="false">IF(AND($E17=0,$A17&lt;&gt;"",X$12+6&gt;=$D17,X$12&lt;=$F17),"◆","")</f>
        <v/>
      </c>
      <c r="Y17" s="39" t="str">
        <f aca="false">IF(AND($E17=0,$A17&lt;&gt;"",Y$12+6&gt;=$D17,Y$12&lt;=$F17),"◆","")</f>
        <v/>
      </c>
      <c r="Z17" s="39" t="str">
        <f aca="false">IF(AND($E17=0,$A17&lt;&gt;"",Z$12+6&gt;=$D17,Z$12&lt;=$F17),"◆","")</f>
        <v/>
      </c>
    </row>
    <row r="18" customFormat="false" ht="18" hidden="false" customHeight="true" outlineLevel="0" collapsed="false">
      <c r="A18" s="16" t="s">
        <v>30</v>
      </c>
      <c r="B18" s="17" t="s">
        <v>31</v>
      </c>
      <c r="C18" s="17"/>
      <c r="D18" s="18" t="n">
        <f aca="false">MIN(D19:D21)</f>
        <v>46036</v>
      </c>
      <c r="E18" s="19" t="n">
        <f aca="false">F18-D18+1</f>
        <v>20</v>
      </c>
      <c r="F18" s="18" t="n">
        <f aca="false">MAX(F19:F21)</f>
        <v>46055</v>
      </c>
      <c r="G18" s="20" t="n">
        <f aca="false">AVERAGE(G19:G21)</f>
        <v>0.666666666666667</v>
      </c>
      <c r="H18" s="16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customFormat="false" ht="16.5" hidden="false" customHeight="true" outlineLevel="0" collapsed="false">
      <c r="A19" s="31" t="s">
        <v>32</v>
      </c>
      <c r="B19" s="32" t="s">
        <v>33</v>
      </c>
      <c r="C19" s="33" t="s">
        <v>34</v>
      </c>
      <c r="D19" s="34" t="n">
        <v>46036</v>
      </c>
      <c r="E19" s="35" t="n">
        <v>8</v>
      </c>
      <c r="F19" s="36" t="n">
        <f aca="false">IF($D19="","",IF($E19&lt;=0,$D19,$D19+$E19-1))</f>
        <v>46043</v>
      </c>
      <c r="G19" s="37" t="n">
        <v>1</v>
      </c>
      <c r="H19" s="38" t="s">
        <v>26</v>
      </c>
      <c r="I19" s="39" t="str">
        <f aca="false">IF(AND($E19=0,$A19&lt;&gt;"",I$12+6&gt;=$D19,I$12&lt;=$F19),"◆","")</f>
        <v/>
      </c>
      <c r="J19" s="39" t="str">
        <f aca="false">IF(AND($E19=0,$A19&lt;&gt;"",J$12+6&gt;=$D19,J$12&lt;=$F19),"◆","")</f>
        <v/>
      </c>
      <c r="K19" s="39" t="str">
        <f aca="false">IF(AND($E19=0,$A19&lt;&gt;"",K$12+6&gt;=$D19,K$12&lt;=$F19),"◆","")</f>
        <v/>
      </c>
      <c r="L19" s="39" t="str">
        <f aca="false">IF(AND($E19=0,$A19&lt;&gt;"",L$12+6&gt;=$D19,L$12&lt;=$F19),"◆","")</f>
        <v/>
      </c>
      <c r="M19" s="39" t="str">
        <f aca="false">IF(AND($E19=0,$A19&lt;&gt;"",M$12+6&gt;=$D19,M$12&lt;=$F19),"◆","")</f>
        <v/>
      </c>
      <c r="N19" s="39" t="str">
        <f aca="false">IF(AND($E19=0,$A19&lt;&gt;"",N$12+6&gt;=$D19,N$12&lt;=$F19),"◆","")</f>
        <v/>
      </c>
      <c r="O19" s="39" t="str">
        <f aca="false">IF(AND($E19=0,$A19&lt;&gt;"",O$12+6&gt;=$D19,O$12&lt;=$F19),"◆","")</f>
        <v/>
      </c>
      <c r="P19" s="39" t="str">
        <f aca="false">IF(AND($E19=0,$A19&lt;&gt;"",P$12+6&gt;=$D19,P$12&lt;=$F19),"◆","")</f>
        <v/>
      </c>
      <c r="Q19" s="39" t="str">
        <f aca="false">IF(AND($E19=0,$A19&lt;&gt;"",Q$12+6&gt;=$D19,Q$12&lt;=$F19),"◆","")</f>
        <v/>
      </c>
      <c r="R19" s="39" t="str">
        <f aca="false">IF(AND($E19=0,$A19&lt;&gt;"",R$12+6&gt;=$D19,R$12&lt;=$F19),"◆","")</f>
        <v/>
      </c>
      <c r="S19" s="39" t="str">
        <f aca="false">IF(AND($E19=0,$A19&lt;&gt;"",S$12+6&gt;=$D19,S$12&lt;=$F19),"◆","")</f>
        <v/>
      </c>
      <c r="T19" s="39" t="str">
        <f aca="false">IF(AND($E19=0,$A19&lt;&gt;"",T$12+6&gt;=$D19,T$12&lt;=$F19),"◆","")</f>
        <v/>
      </c>
      <c r="U19" s="39" t="str">
        <f aca="false">IF(AND($E19=0,$A19&lt;&gt;"",U$12+6&gt;=$D19,U$12&lt;=$F19),"◆","")</f>
        <v/>
      </c>
      <c r="V19" s="39" t="str">
        <f aca="false">IF(AND($E19=0,$A19&lt;&gt;"",V$12+6&gt;=$D19,V$12&lt;=$F19),"◆","")</f>
        <v/>
      </c>
      <c r="W19" s="39" t="str">
        <f aca="false">IF(AND($E19=0,$A19&lt;&gt;"",W$12+6&gt;=$D19,W$12&lt;=$F19),"◆","")</f>
        <v/>
      </c>
      <c r="X19" s="39" t="str">
        <f aca="false">IF(AND($E19=0,$A19&lt;&gt;"",X$12+6&gt;=$D19,X$12&lt;=$F19),"◆","")</f>
        <v/>
      </c>
      <c r="Y19" s="39" t="str">
        <f aca="false">IF(AND($E19=0,$A19&lt;&gt;"",Y$12+6&gt;=$D19,Y$12&lt;=$F19),"◆","")</f>
        <v/>
      </c>
      <c r="Z19" s="39" t="str">
        <f aca="false">IF(AND($E19=0,$A19&lt;&gt;"",Z$12+6&gt;=$D19,Z$12&lt;=$F19),"◆","")</f>
        <v/>
      </c>
    </row>
    <row r="20" customFormat="false" ht="16.5" hidden="false" customHeight="true" outlineLevel="0" collapsed="false">
      <c r="A20" s="22" t="s">
        <v>35</v>
      </c>
      <c r="B20" s="23" t="s">
        <v>36</v>
      </c>
      <c r="C20" s="24" t="s">
        <v>29</v>
      </c>
      <c r="D20" s="25" t="n">
        <v>46044</v>
      </c>
      <c r="E20" s="26" t="n">
        <v>12</v>
      </c>
      <c r="F20" s="27" t="n">
        <f aca="false">IF($D20="","",IF($E20&lt;=0,$D20,$D20+$E20-1))</f>
        <v>46055</v>
      </c>
      <c r="G20" s="28" t="n">
        <v>0.6</v>
      </c>
      <c r="H20" s="29" t="s">
        <v>37</v>
      </c>
      <c r="I20" s="30" t="str">
        <f aca="false">IF(AND($E20=0,$A20&lt;&gt;"",I$12+6&gt;=$D20,I$12&lt;=$F20),"◆","")</f>
        <v/>
      </c>
      <c r="J20" s="30" t="str">
        <f aca="false">IF(AND($E20=0,$A20&lt;&gt;"",J$12+6&gt;=$D20,J$12&lt;=$F20),"◆","")</f>
        <v/>
      </c>
      <c r="K20" s="30" t="str">
        <f aca="false">IF(AND($E20=0,$A20&lt;&gt;"",K$12+6&gt;=$D20,K$12&lt;=$F20),"◆","")</f>
        <v/>
      </c>
      <c r="L20" s="30" t="str">
        <f aca="false">IF(AND($E20=0,$A20&lt;&gt;"",L$12+6&gt;=$D20,L$12&lt;=$F20),"◆","")</f>
        <v/>
      </c>
      <c r="M20" s="30" t="str">
        <f aca="false">IF(AND($E20=0,$A20&lt;&gt;"",M$12+6&gt;=$D20,M$12&lt;=$F20),"◆","")</f>
        <v/>
      </c>
      <c r="N20" s="30" t="str">
        <f aca="false">IF(AND($E20=0,$A20&lt;&gt;"",N$12+6&gt;=$D20,N$12&lt;=$F20),"◆","")</f>
        <v/>
      </c>
      <c r="O20" s="30" t="str">
        <f aca="false">IF(AND($E20=0,$A20&lt;&gt;"",O$12+6&gt;=$D20,O$12&lt;=$F20),"◆","")</f>
        <v/>
      </c>
      <c r="P20" s="30" t="str">
        <f aca="false">IF(AND($E20=0,$A20&lt;&gt;"",P$12+6&gt;=$D20,P$12&lt;=$F20),"◆","")</f>
        <v/>
      </c>
      <c r="Q20" s="30" t="str">
        <f aca="false">IF(AND($E20=0,$A20&lt;&gt;"",Q$12+6&gt;=$D20,Q$12&lt;=$F20),"◆","")</f>
        <v/>
      </c>
      <c r="R20" s="30" t="str">
        <f aca="false">IF(AND($E20=0,$A20&lt;&gt;"",R$12+6&gt;=$D20,R$12&lt;=$F20),"◆","")</f>
        <v/>
      </c>
      <c r="S20" s="30" t="str">
        <f aca="false">IF(AND($E20=0,$A20&lt;&gt;"",S$12+6&gt;=$D20,S$12&lt;=$F20),"◆","")</f>
        <v/>
      </c>
      <c r="T20" s="30" t="str">
        <f aca="false">IF(AND($E20=0,$A20&lt;&gt;"",T$12+6&gt;=$D20,T$12&lt;=$F20),"◆","")</f>
        <v/>
      </c>
      <c r="U20" s="30" t="str">
        <f aca="false">IF(AND($E20=0,$A20&lt;&gt;"",U$12+6&gt;=$D20,U$12&lt;=$F20),"◆","")</f>
        <v/>
      </c>
      <c r="V20" s="30" t="str">
        <f aca="false">IF(AND($E20=0,$A20&lt;&gt;"",V$12+6&gt;=$D20,V$12&lt;=$F20),"◆","")</f>
        <v/>
      </c>
      <c r="W20" s="30" t="str">
        <f aca="false">IF(AND($E20=0,$A20&lt;&gt;"",W$12+6&gt;=$D20,W$12&lt;=$F20),"◆","")</f>
        <v/>
      </c>
      <c r="X20" s="30" t="str">
        <f aca="false">IF(AND($E20=0,$A20&lt;&gt;"",X$12+6&gt;=$D20,X$12&lt;=$F20),"◆","")</f>
        <v/>
      </c>
      <c r="Y20" s="30" t="str">
        <f aca="false">IF(AND($E20=0,$A20&lt;&gt;"",Y$12+6&gt;=$D20,Y$12&lt;=$F20),"◆","")</f>
        <v/>
      </c>
      <c r="Z20" s="30" t="str">
        <f aca="false">IF(AND($E20=0,$A20&lt;&gt;"",Z$12+6&gt;=$D20,Z$12&lt;=$F20),"◆","")</f>
        <v/>
      </c>
    </row>
    <row r="21" customFormat="false" ht="16.5" hidden="false" customHeight="true" outlineLevel="0" collapsed="false">
      <c r="A21" s="31" t="s">
        <v>38</v>
      </c>
      <c r="B21" s="32" t="s">
        <v>39</v>
      </c>
      <c r="C21" s="33" t="s">
        <v>6</v>
      </c>
      <c r="D21" s="34" t="n">
        <v>46048</v>
      </c>
      <c r="E21" s="35" t="n">
        <v>6</v>
      </c>
      <c r="F21" s="36" t="n">
        <f aca="false">IF($D21="","",IF($E21&lt;=0,$D21,$D21+$E21-1))</f>
        <v>46053</v>
      </c>
      <c r="G21" s="37" t="n">
        <v>0.4</v>
      </c>
      <c r="H21" s="38" t="s">
        <v>40</v>
      </c>
      <c r="I21" s="39" t="str">
        <f aca="false">IF(AND($E21=0,$A21&lt;&gt;"",I$12+6&gt;=$D21,I$12&lt;=$F21),"◆","")</f>
        <v/>
      </c>
      <c r="J21" s="39" t="str">
        <f aca="false">IF(AND($E21=0,$A21&lt;&gt;"",J$12+6&gt;=$D21,J$12&lt;=$F21),"◆","")</f>
        <v/>
      </c>
      <c r="K21" s="39" t="str">
        <f aca="false">IF(AND($E21=0,$A21&lt;&gt;"",K$12+6&gt;=$D21,K$12&lt;=$F21),"◆","")</f>
        <v/>
      </c>
      <c r="L21" s="39" t="str">
        <f aca="false">IF(AND($E21=0,$A21&lt;&gt;"",L$12+6&gt;=$D21,L$12&lt;=$F21),"◆","")</f>
        <v/>
      </c>
      <c r="M21" s="39" t="str">
        <f aca="false">IF(AND($E21=0,$A21&lt;&gt;"",M$12+6&gt;=$D21,M$12&lt;=$F21),"◆","")</f>
        <v/>
      </c>
      <c r="N21" s="39" t="str">
        <f aca="false">IF(AND($E21=0,$A21&lt;&gt;"",N$12+6&gt;=$D21,N$12&lt;=$F21),"◆","")</f>
        <v/>
      </c>
      <c r="O21" s="39" t="str">
        <f aca="false">IF(AND($E21=0,$A21&lt;&gt;"",O$12+6&gt;=$D21,O$12&lt;=$F21),"◆","")</f>
        <v/>
      </c>
      <c r="P21" s="39" t="str">
        <f aca="false">IF(AND($E21=0,$A21&lt;&gt;"",P$12+6&gt;=$D21,P$12&lt;=$F21),"◆","")</f>
        <v/>
      </c>
      <c r="Q21" s="39" t="str">
        <f aca="false">IF(AND($E21=0,$A21&lt;&gt;"",Q$12+6&gt;=$D21,Q$12&lt;=$F21),"◆","")</f>
        <v/>
      </c>
      <c r="R21" s="39" t="str">
        <f aca="false">IF(AND($E21=0,$A21&lt;&gt;"",R$12+6&gt;=$D21,R$12&lt;=$F21),"◆","")</f>
        <v/>
      </c>
      <c r="S21" s="39" t="str">
        <f aca="false">IF(AND($E21=0,$A21&lt;&gt;"",S$12+6&gt;=$D21,S$12&lt;=$F21),"◆","")</f>
        <v/>
      </c>
      <c r="T21" s="39" t="str">
        <f aca="false">IF(AND($E21=0,$A21&lt;&gt;"",T$12+6&gt;=$D21,T$12&lt;=$F21),"◆","")</f>
        <v/>
      </c>
      <c r="U21" s="39" t="str">
        <f aca="false">IF(AND($E21=0,$A21&lt;&gt;"",U$12+6&gt;=$D21,U$12&lt;=$F21),"◆","")</f>
        <v/>
      </c>
      <c r="V21" s="39" t="str">
        <f aca="false">IF(AND($E21=0,$A21&lt;&gt;"",V$12+6&gt;=$D21,V$12&lt;=$F21),"◆","")</f>
        <v/>
      </c>
      <c r="W21" s="39" t="str">
        <f aca="false">IF(AND($E21=0,$A21&lt;&gt;"",W$12+6&gt;=$D21,W$12&lt;=$F21),"◆","")</f>
        <v/>
      </c>
      <c r="X21" s="39" t="str">
        <f aca="false">IF(AND($E21=0,$A21&lt;&gt;"",X$12+6&gt;=$D21,X$12&lt;=$F21),"◆","")</f>
        <v/>
      </c>
      <c r="Y21" s="39" t="str">
        <f aca="false">IF(AND($E21=0,$A21&lt;&gt;"",Y$12+6&gt;=$D21,Y$12&lt;=$F21),"◆","")</f>
        <v/>
      </c>
      <c r="Z21" s="39" t="str">
        <f aca="false">IF(AND($E21=0,$A21&lt;&gt;"",Z$12+6&gt;=$D21,Z$12&lt;=$F21),"◆","")</f>
        <v/>
      </c>
    </row>
    <row r="22" customFormat="false" ht="18" hidden="false" customHeight="true" outlineLevel="0" collapsed="false">
      <c r="A22" s="16" t="s">
        <v>41</v>
      </c>
      <c r="B22" s="17" t="s">
        <v>42</v>
      </c>
      <c r="C22" s="17"/>
      <c r="D22" s="18" t="n">
        <f aca="false">MIN(D23:D25)</f>
        <v>46055</v>
      </c>
      <c r="E22" s="19" t="n">
        <f aca="false">F22-D22+1</f>
        <v>26</v>
      </c>
      <c r="F22" s="18" t="n">
        <f aca="false">MAX(F23:F25)</f>
        <v>46080</v>
      </c>
      <c r="G22" s="20" t="n">
        <f aca="false">AVERAGE(G23:G25)</f>
        <v>0.1</v>
      </c>
      <c r="H22" s="16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customFormat="false" ht="16.5" hidden="false" customHeight="true" outlineLevel="0" collapsed="false">
      <c r="A23" s="31" t="s">
        <v>43</v>
      </c>
      <c r="B23" s="32" t="s">
        <v>44</v>
      </c>
      <c r="C23" s="33" t="s">
        <v>45</v>
      </c>
      <c r="D23" s="34" t="n">
        <v>46055</v>
      </c>
      <c r="E23" s="35" t="n">
        <v>20</v>
      </c>
      <c r="F23" s="36" t="n">
        <f aca="false">IF($D23="","",IF($E23&lt;=0,$D23,$D23+$E23-1))</f>
        <v>46074</v>
      </c>
      <c r="G23" s="37" t="n">
        <v>0.3</v>
      </c>
      <c r="H23" s="38" t="s">
        <v>40</v>
      </c>
      <c r="I23" s="39" t="str">
        <f aca="false">IF(AND($E23=0,$A23&lt;&gt;"",I$12+6&gt;=$D23,I$12&lt;=$F23),"◆","")</f>
        <v/>
      </c>
      <c r="J23" s="39" t="str">
        <f aca="false">IF(AND($E23=0,$A23&lt;&gt;"",J$12+6&gt;=$D23,J$12&lt;=$F23),"◆","")</f>
        <v/>
      </c>
      <c r="K23" s="39" t="str">
        <f aca="false">IF(AND($E23=0,$A23&lt;&gt;"",K$12+6&gt;=$D23,K$12&lt;=$F23),"◆","")</f>
        <v/>
      </c>
      <c r="L23" s="39" t="str">
        <f aca="false">IF(AND($E23=0,$A23&lt;&gt;"",L$12+6&gt;=$D23,L$12&lt;=$F23),"◆","")</f>
        <v/>
      </c>
      <c r="M23" s="39" t="str">
        <f aca="false">IF(AND($E23=0,$A23&lt;&gt;"",M$12+6&gt;=$D23,M$12&lt;=$F23),"◆","")</f>
        <v/>
      </c>
      <c r="N23" s="39" t="str">
        <f aca="false">IF(AND($E23=0,$A23&lt;&gt;"",N$12+6&gt;=$D23,N$12&lt;=$F23),"◆","")</f>
        <v/>
      </c>
      <c r="O23" s="39" t="str">
        <f aca="false">IF(AND($E23=0,$A23&lt;&gt;"",O$12+6&gt;=$D23,O$12&lt;=$F23),"◆","")</f>
        <v/>
      </c>
      <c r="P23" s="39" t="str">
        <f aca="false">IF(AND($E23=0,$A23&lt;&gt;"",P$12+6&gt;=$D23,P$12&lt;=$F23),"◆","")</f>
        <v/>
      </c>
      <c r="Q23" s="39" t="str">
        <f aca="false">IF(AND($E23=0,$A23&lt;&gt;"",Q$12+6&gt;=$D23,Q$12&lt;=$F23),"◆","")</f>
        <v/>
      </c>
      <c r="R23" s="39" t="str">
        <f aca="false">IF(AND($E23=0,$A23&lt;&gt;"",R$12+6&gt;=$D23,R$12&lt;=$F23),"◆","")</f>
        <v/>
      </c>
      <c r="S23" s="39" t="str">
        <f aca="false">IF(AND($E23=0,$A23&lt;&gt;"",S$12+6&gt;=$D23,S$12&lt;=$F23),"◆","")</f>
        <v/>
      </c>
      <c r="T23" s="39" t="str">
        <f aca="false">IF(AND($E23=0,$A23&lt;&gt;"",T$12+6&gt;=$D23,T$12&lt;=$F23),"◆","")</f>
        <v/>
      </c>
      <c r="U23" s="39" t="str">
        <f aca="false">IF(AND($E23=0,$A23&lt;&gt;"",U$12+6&gt;=$D23,U$12&lt;=$F23),"◆","")</f>
        <v/>
      </c>
      <c r="V23" s="39" t="str">
        <f aca="false">IF(AND($E23=0,$A23&lt;&gt;"",V$12+6&gt;=$D23,V$12&lt;=$F23),"◆","")</f>
        <v/>
      </c>
      <c r="W23" s="39" t="str">
        <f aca="false">IF(AND($E23=0,$A23&lt;&gt;"",W$12+6&gt;=$D23,W$12&lt;=$F23),"◆","")</f>
        <v/>
      </c>
      <c r="X23" s="39" t="str">
        <f aca="false">IF(AND($E23=0,$A23&lt;&gt;"",X$12+6&gt;=$D23,X$12&lt;=$F23),"◆","")</f>
        <v/>
      </c>
      <c r="Y23" s="39" t="str">
        <f aca="false">IF(AND($E23=0,$A23&lt;&gt;"",Y$12+6&gt;=$D23,Y$12&lt;=$F23),"◆","")</f>
        <v/>
      </c>
      <c r="Z23" s="39" t="str">
        <f aca="false">IF(AND($E23=0,$A23&lt;&gt;"",Z$12+6&gt;=$D23,Z$12&lt;=$F23),"◆","")</f>
        <v/>
      </c>
    </row>
    <row r="24" customFormat="false" ht="16.5" hidden="false" customHeight="true" outlineLevel="0" collapsed="false">
      <c r="A24" s="22" t="s">
        <v>46</v>
      </c>
      <c r="B24" s="23" t="s">
        <v>47</v>
      </c>
      <c r="C24" s="24" t="s">
        <v>34</v>
      </c>
      <c r="D24" s="25" t="n">
        <v>46062</v>
      </c>
      <c r="E24" s="26" t="n">
        <v>18</v>
      </c>
      <c r="F24" s="27" t="n">
        <f aca="false">IF($D24="","",IF($E24&lt;=0,$D24,$D24+$E24-1))</f>
        <v>46079</v>
      </c>
      <c r="G24" s="28" t="n">
        <v>0</v>
      </c>
      <c r="H24" s="29" t="s">
        <v>48</v>
      </c>
      <c r="I24" s="30" t="str">
        <f aca="false">IF(AND($E24=0,$A24&lt;&gt;"",I$12+6&gt;=$D24,I$12&lt;=$F24),"◆","")</f>
        <v/>
      </c>
      <c r="J24" s="30" t="str">
        <f aca="false">IF(AND($E24=0,$A24&lt;&gt;"",J$12+6&gt;=$D24,J$12&lt;=$F24),"◆","")</f>
        <v/>
      </c>
      <c r="K24" s="30" t="str">
        <f aca="false">IF(AND($E24=0,$A24&lt;&gt;"",K$12+6&gt;=$D24,K$12&lt;=$F24),"◆","")</f>
        <v/>
      </c>
      <c r="L24" s="30" t="str">
        <f aca="false">IF(AND($E24=0,$A24&lt;&gt;"",L$12+6&gt;=$D24,L$12&lt;=$F24),"◆","")</f>
        <v/>
      </c>
      <c r="M24" s="30" t="str">
        <f aca="false">IF(AND($E24=0,$A24&lt;&gt;"",M$12+6&gt;=$D24,M$12&lt;=$F24),"◆","")</f>
        <v/>
      </c>
      <c r="N24" s="30" t="str">
        <f aca="false">IF(AND($E24=0,$A24&lt;&gt;"",N$12+6&gt;=$D24,N$12&lt;=$F24),"◆","")</f>
        <v/>
      </c>
      <c r="O24" s="30" t="str">
        <f aca="false">IF(AND($E24=0,$A24&lt;&gt;"",O$12+6&gt;=$D24,O$12&lt;=$F24),"◆","")</f>
        <v/>
      </c>
      <c r="P24" s="30" t="str">
        <f aca="false">IF(AND($E24=0,$A24&lt;&gt;"",P$12+6&gt;=$D24,P$12&lt;=$F24),"◆","")</f>
        <v/>
      </c>
      <c r="Q24" s="30" t="str">
        <f aca="false">IF(AND($E24=0,$A24&lt;&gt;"",Q$12+6&gt;=$D24,Q$12&lt;=$F24),"◆","")</f>
        <v/>
      </c>
      <c r="R24" s="30" t="str">
        <f aca="false">IF(AND($E24=0,$A24&lt;&gt;"",R$12+6&gt;=$D24,R$12&lt;=$F24),"◆","")</f>
        <v/>
      </c>
      <c r="S24" s="30" t="str">
        <f aca="false">IF(AND($E24=0,$A24&lt;&gt;"",S$12+6&gt;=$D24,S$12&lt;=$F24),"◆","")</f>
        <v/>
      </c>
      <c r="T24" s="30" t="str">
        <f aca="false">IF(AND($E24=0,$A24&lt;&gt;"",T$12+6&gt;=$D24,T$12&lt;=$F24),"◆","")</f>
        <v/>
      </c>
      <c r="U24" s="30" t="str">
        <f aca="false">IF(AND($E24=0,$A24&lt;&gt;"",U$12+6&gt;=$D24,U$12&lt;=$F24),"◆","")</f>
        <v/>
      </c>
      <c r="V24" s="30" t="str">
        <f aca="false">IF(AND($E24=0,$A24&lt;&gt;"",V$12+6&gt;=$D24,V$12&lt;=$F24),"◆","")</f>
        <v/>
      </c>
      <c r="W24" s="30" t="str">
        <f aca="false">IF(AND($E24=0,$A24&lt;&gt;"",W$12+6&gt;=$D24,W$12&lt;=$F24),"◆","")</f>
        <v/>
      </c>
      <c r="X24" s="30" t="str">
        <f aca="false">IF(AND($E24=0,$A24&lt;&gt;"",X$12+6&gt;=$D24,X$12&lt;=$F24),"◆","")</f>
        <v/>
      </c>
      <c r="Y24" s="30" t="str">
        <f aca="false">IF(AND($E24=0,$A24&lt;&gt;"",Y$12+6&gt;=$D24,Y$12&lt;=$F24),"◆","")</f>
        <v/>
      </c>
      <c r="Z24" s="30" t="str">
        <f aca="false">IF(AND($E24=0,$A24&lt;&gt;"",Z$12+6&gt;=$D24,Z$12&lt;=$F24),"◆","")</f>
        <v/>
      </c>
    </row>
    <row r="25" customFormat="false" ht="16.5" hidden="false" customHeight="true" outlineLevel="0" collapsed="false">
      <c r="A25" s="31" t="s">
        <v>49</v>
      </c>
      <c r="B25" s="32" t="s">
        <v>50</v>
      </c>
      <c r="C25" s="33" t="s">
        <v>51</v>
      </c>
      <c r="D25" s="34" t="n">
        <v>46069</v>
      </c>
      <c r="E25" s="35" t="n">
        <v>12</v>
      </c>
      <c r="F25" s="36" t="n">
        <f aca="false">IF($D25="","",IF($E25&lt;=0,$D25,$D25+$E25-1))</f>
        <v>46080</v>
      </c>
      <c r="G25" s="37" t="n">
        <v>0</v>
      </c>
      <c r="H25" s="38" t="s">
        <v>48</v>
      </c>
      <c r="I25" s="39" t="str">
        <f aca="false">IF(AND($E25=0,$A25&lt;&gt;"",I$12+6&gt;=$D25,I$12&lt;=$F25),"◆","")</f>
        <v/>
      </c>
      <c r="J25" s="39" t="str">
        <f aca="false">IF(AND($E25=0,$A25&lt;&gt;"",J$12+6&gt;=$D25,J$12&lt;=$F25),"◆","")</f>
        <v/>
      </c>
      <c r="K25" s="39" t="str">
        <f aca="false">IF(AND($E25=0,$A25&lt;&gt;"",K$12+6&gt;=$D25,K$12&lt;=$F25),"◆","")</f>
        <v/>
      </c>
      <c r="L25" s="39" t="str">
        <f aca="false">IF(AND($E25=0,$A25&lt;&gt;"",L$12+6&gt;=$D25,L$12&lt;=$F25),"◆","")</f>
        <v/>
      </c>
      <c r="M25" s="39" t="str">
        <f aca="false">IF(AND($E25=0,$A25&lt;&gt;"",M$12+6&gt;=$D25,M$12&lt;=$F25),"◆","")</f>
        <v/>
      </c>
      <c r="N25" s="39" t="str">
        <f aca="false">IF(AND($E25=0,$A25&lt;&gt;"",N$12+6&gt;=$D25,N$12&lt;=$F25),"◆","")</f>
        <v/>
      </c>
      <c r="O25" s="39" t="str">
        <f aca="false">IF(AND($E25=0,$A25&lt;&gt;"",O$12+6&gt;=$D25,O$12&lt;=$F25),"◆","")</f>
        <v/>
      </c>
      <c r="P25" s="39" t="str">
        <f aca="false">IF(AND($E25=0,$A25&lt;&gt;"",P$12+6&gt;=$D25,P$12&lt;=$F25),"◆","")</f>
        <v/>
      </c>
      <c r="Q25" s="39" t="str">
        <f aca="false">IF(AND($E25=0,$A25&lt;&gt;"",Q$12+6&gt;=$D25,Q$12&lt;=$F25),"◆","")</f>
        <v/>
      </c>
      <c r="R25" s="39" t="str">
        <f aca="false">IF(AND($E25=0,$A25&lt;&gt;"",R$12+6&gt;=$D25,R$12&lt;=$F25),"◆","")</f>
        <v/>
      </c>
      <c r="S25" s="39" t="str">
        <f aca="false">IF(AND($E25=0,$A25&lt;&gt;"",S$12+6&gt;=$D25,S$12&lt;=$F25),"◆","")</f>
        <v/>
      </c>
      <c r="T25" s="39" t="str">
        <f aca="false">IF(AND($E25=0,$A25&lt;&gt;"",T$12+6&gt;=$D25,T$12&lt;=$F25),"◆","")</f>
        <v/>
      </c>
      <c r="U25" s="39" t="str">
        <f aca="false">IF(AND($E25=0,$A25&lt;&gt;"",U$12+6&gt;=$D25,U$12&lt;=$F25),"◆","")</f>
        <v/>
      </c>
      <c r="V25" s="39" t="str">
        <f aca="false">IF(AND($E25=0,$A25&lt;&gt;"",V$12+6&gt;=$D25,V$12&lt;=$F25),"◆","")</f>
        <v/>
      </c>
      <c r="W25" s="39" t="str">
        <f aca="false">IF(AND($E25=0,$A25&lt;&gt;"",W$12+6&gt;=$D25,W$12&lt;=$F25),"◆","")</f>
        <v/>
      </c>
      <c r="X25" s="39" t="str">
        <f aca="false">IF(AND($E25=0,$A25&lt;&gt;"",X$12+6&gt;=$D25,X$12&lt;=$F25),"◆","")</f>
        <v/>
      </c>
      <c r="Y25" s="39" t="str">
        <f aca="false">IF(AND($E25=0,$A25&lt;&gt;"",Y$12+6&gt;=$D25,Y$12&lt;=$F25),"◆","")</f>
        <v/>
      </c>
      <c r="Z25" s="39" t="str">
        <f aca="false">IF(AND($E25=0,$A25&lt;&gt;"",Z$12+6&gt;=$D25,Z$12&lt;=$F25),"◆","")</f>
        <v/>
      </c>
    </row>
    <row r="26" customFormat="false" ht="18" hidden="false" customHeight="true" outlineLevel="0" collapsed="false">
      <c r="A26" s="16" t="s">
        <v>52</v>
      </c>
      <c r="B26" s="17" t="s">
        <v>53</v>
      </c>
      <c r="C26" s="17"/>
      <c r="D26" s="18" t="n">
        <f aca="false">MIN(D27:D29)</f>
        <v>46090</v>
      </c>
      <c r="E26" s="19" t="n">
        <f aca="false">F26-D26+1</f>
        <v>19</v>
      </c>
      <c r="F26" s="18" t="n">
        <f aca="false">MAX(F27:F29)</f>
        <v>46108</v>
      </c>
      <c r="G26" s="20" t="n">
        <f aca="false">AVERAGE(G27:G29)</f>
        <v>0</v>
      </c>
      <c r="H26" s="16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customFormat="false" ht="16.5" hidden="false" customHeight="true" outlineLevel="0" collapsed="false">
      <c r="A27" s="31" t="s">
        <v>54</v>
      </c>
      <c r="B27" s="32" t="s">
        <v>55</v>
      </c>
      <c r="C27" s="33" t="s">
        <v>45</v>
      </c>
      <c r="D27" s="34" t="n">
        <v>46090</v>
      </c>
      <c r="E27" s="35" t="n">
        <v>10</v>
      </c>
      <c r="F27" s="36" t="n">
        <f aca="false">IF($D27="","",IF($E27&lt;=0,$D27,$D27+$E27-1))</f>
        <v>46099</v>
      </c>
      <c r="G27" s="37" t="n">
        <v>0</v>
      </c>
      <c r="H27" s="38" t="s">
        <v>48</v>
      </c>
      <c r="I27" s="39" t="str">
        <f aca="false">IF(AND($E27=0,$A27&lt;&gt;"",I$12+6&gt;=$D27,I$12&lt;=$F27),"◆","")</f>
        <v/>
      </c>
      <c r="J27" s="39" t="str">
        <f aca="false">IF(AND($E27=0,$A27&lt;&gt;"",J$12+6&gt;=$D27,J$12&lt;=$F27),"◆","")</f>
        <v/>
      </c>
      <c r="K27" s="39" t="str">
        <f aca="false">IF(AND($E27=0,$A27&lt;&gt;"",K$12+6&gt;=$D27,K$12&lt;=$F27),"◆","")</f>
        <v/>
      </c>
      <c r="L27" s="39" t="str">
        <f aca="false">IF(AND($E27=0,$A27&lt;&gt;"",L$12+6&gt;=$D27,L$12&lt;=$F27),"◆","")</f>
        <v/>
      </c>
      <c r="M27" s="39" t="str">
        <f aca="false">IF(AND($E27=0,$A27&lt;&gt;"",M$12+6&gt;=$D27,M$12&lt;=$F27),"◆","")</f>
        <v/>
      </c>
      <c r="N27" s="39" t="str">
        <f aca="false">IF(AND($E27=0,$A27&lt;&gt;"",N$12+6&gt;=$D27,N$12&lt;=$F27),"◆","")</f>
        <v/>
      </c>
      <c r="O27" s="39" t="str">
        <f aca="false">IF(AND($E27=0,$A27&lt;&gt;"",O$12+6&gt;=$D27,O$12&lt;=$F27),"◆","")</f>
        <v/>
      </c>
      <c r="P27" s="39" t="str">
        <f aca="false">IF(AND($E27=0,$A27&lt;&gt;"",P$12+6&gt;=$D27,P$12&lt;=$F27),"◆","")</f>
        <v/>
      </c>
      <c r="Q27" s="39" t="str">
        <f aca="false">IF(AND($E27=0,$A27&lt;&gt;"",Q$12+6&gt;=$D27,Q$12&lt;=$F27),"◆","")</f>
        <v/>
      </c>
      <c r="R27" s="39" t="str">
        <f aca="false">IF(AND($E27=0,$A27&lt;&gt;"",R$12+6&gt;=$D27,R$12&lt;=$F27),"◆","")</f>
        <v/>
      </c>
      <c r="S27" s="39" t="str">
        <f aca="false">IF(AND($E27=0,$A27&lt;&gt;"",S$12+6&gt;=$D27,S$12&lt;=$F27),"◆","")</f>
        <v/>
      </c>
      <c r="T27" s="39" t="str">
        <f aca="false">IF(AND($E27=0,$A27&lt;&gt;"",T$12+6&gt;=$D27,T$12&lt;=$F27),"◆","")</f>
        <v/>
      </c>
      <c r="U27" s="39" t="str">
        <f aca="false">IF(AND($E27=0,$A27&lt;&gt;"",U$12+6&gt;=$D27,U$12&lt;=$F27),"◆","")</f>
        <v/>
      </c>
      <c r="V27" s="39" t="str">
        <f aca="false">IF(AND($E27=0,$A27&lt;&gt;"",V$12+6&gt;=$D27,V$12&lt;=$F27),"◆","")</f>
        <v/>
      </c>
      <c r="W27" s="39" t="str">
        <f aca="false">IF(AND($E27=0,$A27&lt;&gt;"",W$12+6&gt;=$D27,W$12&lt;=$F27),"◆","")</f>
        <v/>
      </c>
      <c r="X27" s="39" t="str">
        <f aca="false">IF(AND($E27=0,$A27&lt;&gt;"",X$12+6&gt;=$D27,X$12&lt;=$F27),"◆","")</f>
        <v/>
      </c>
      <c r="Y27" s="39" t="str">
        <f aca="false">IF(AND($E27=0,$A27&lt;&gt;"",Y$12+6&gt;=$D27,Y$12&lt;=$F27),"◆","")</f>
        <v/>
      </c>
      <c r="Z27" s="39" t="str">
        <f aca="false">IF(AND($E27=0,$A27&lt;&gt;"",Z$12+6&gt;=$D27,Z$12&lt;=$F27),"◆","")</f>
        <v/>
      </c>
    </row>
    <row r="28" customFormat="false" ht="16.5" hidden="false" customHeight="true" outlineLevel="0" collapsed="false">
      <c r="A28" s="22" t="s">
        <v>56</v>
      </c>
      <c r="B28" s="23" t="s">
        <v>57</v>
      </c>
      <c r="C28" s="24" t="s">
        <v>6</v>
      </c>
      <c r="D28" s="25" t="n">
        <v>46104</v>
      </c>
      <c r="E28" s="26" t="n">
        <v>5</v>
      </c>
      <c r="F28" s="27" t="n">
        <f aca="false">IF($D28="","",IF($E28&lt;=0,$D28,$D28+$E28-1))</f>
        <v>46108</v>
      </c>
      <c r="G28" s="28" t="n">
        <v>0</v>
      </c>
      <c r="H28" s="29" t="s">
        <v>48</v>
      </c>
      <c r="I28" s="30" t="str">
        <f aca="false">IF(AND($E28=0,$A28&lt;&gt;"",I$12+6&gt;=$D28,I$12&lt;=$F28),"◆","")</f>
        <v/>
      </c>
      <c r="J28" s="30" t="str">
        <f aca="false">IF(AND($E28=0,$A28&lt;&gt;"",J$12+6&gt;=$D28,J$12&lt;=$F28),"◆","")</f>
        <v/>
      </c>
      <c r="K28" s="30" t="str">
        <f aca="false">IF(AND($E28=0,$A28&lt;&gt;"",K$12+6&gt;=$D28,K$12&lt;=$F28),"◆","")</f>
        <v/>
      </c>
      <c r="L28" s="30" t="str">
        <f aca="false">IF(AND($E28=0,$A28&lt;&gt;"",L$12+6&gt;=$D28,L$12&lt;=$F28),"◆","")</f>
        <v/>
      </c>
      <c r="M28" s="30" t="str">
        <f aca="false">IF(AND($E28=0,$A28&lt;&gt;"",M$12+6&gt;=$D28,M$12&lt;=$F28),"◆","")</f>
        <v/>
      </c>
      <c r="N28" s="30" t="str">
        <f aca="false">IF(AND($E28=0,$A28&lt;&gt;"",N$12+6&gt;=$D28,N$12&lt;=$F28),"◆","")</f>
        <v/>
      </c>
      <c r="O28" s="30" t="str">
        <f aca="false">IF(AND($E28=0,$A28&lt;&gt;"",O$12+6&gt;=$D28,O$12&lt;=$F28),"◆","")</f>
        <v/>
      </c>
      <c r="P28" s="30" t="str">
        <f aca="false">IF(AND($E28=0,$A28&lt;&gt;"",P$12+6&gt;=$D28,P$12&lt;=$F28),"◆","")</f>
        <v/>
      </c>
      <c r="Q28" s="30" t="str">
        <f aca="false">IF(AND($E28=0,$A28&lt;&gt;"",Q$12+6&gt;=$D28,Q$12&lt;=$F28),"◆","")</f>
        <v/>
      </c>
      <c r="R28" s="30" t="str">
        <f aca="false">IF(AND($E28=0,$A28&lt;&gt;"",R$12+6&gt;=$D28,R$12&lt;=$F28),"◆","")</f>
        <v/>
      </c>
      <c r="S28" s="30" t="str">
        <f aca="false">IF(AND($E28=0,$A28&lt;&gt;"",S$12+6&gt;=$D28,S$12&lt;=$F28),"◆","")</f>
        <v/>
      </c>
      <c r="T28" s="30" t="str">
        <f aca="false">IF(AND($E28=0,$A28&lt;&gt;"",T$12+6&gt;=$D28,T$12&lt;=$F28),"◆","")</f>
        <v/>
      </c>
      <c r="U28" s="30" t="str">
        <f aca="false">IF(AND($E28=0,$A28&lt;&gt;"",U$12+6&gt;=$D28,U$12&lt;=$F28),"◆","")</f>
        <v/>
      </c>
      <c r="V28" s="30" t="str">
        <f aca="false">IF(AND($E28=0,$A28&lt;&gt;"",V$12+6&gt;=$D28,V$12&lt;=$F28),"◆","")</f>
        <v/>
      </c>
      <c r="W28" s="30" t="str">
        <f aca="false">IF(AND($E28=0,$A28&lt;&gt;"",W$12+6&gt;=$D28,W$12&lt;=$F28),"◆","")</f>
        <v/>
      </c>
      <c r="X28" s="30" t="str">
        <f aca="false">IF(AND($E28=0,$A28&lt;&gt;"",X$12+6&gt;=$D28,X$12&lt;=$F28),"◆","")</f>
        <v/>
      </c>
      <c r="Y28" s="30" t="str">
        <f aca="false">IF(AND($E28=0,$A28&lt;&gt;"",Y$12+6&gt;=$D28,Y$12&lt;=$F28),"◆","")</f>
        <v/>
      </c>
      <c r="Z28" s="30" t="str">
        <f aca="false">IF(AND($E28=0,$A28&lt;&gt;"",Z$12+6&gt;=$D28,Z$12&lt;=$F28),"◆","")</f>
        <v/>
      </c>
    </row>
    <row r="29" customFormat="false" ht="16.5" hidden="false" customHeight="true" outlineLevel="0" collapsed="false">
      <c r="A29" s="31" t="s">
        <v>58</v>
      </c>
      <c r="B29" s="32" t="s">
        <v>59</v>
      </c>
      <c r="C29" s="33" t="s">
        <v>6</v>
      </c>
      <c r="D29" s="34" t="n">
        <v>46108</v>
      </c>
      <c r="E29" s="35" t="n">
        <v>0</v>
      </c>
      <c r="F29" s="36" t="n">
        <f aca="false">IF($D29="","",IF($E29&lt;=0,$D29,$D29+$E29-1))</f>
        <v>46108</v>
      </c>
      <c r="G29" s="37" t="n">
        <v>0</v>
      </c>
      <c r="H29" s="38" t="s">
        <v>48</v>
      </c>
      <c r="I29" s="39" t="str">
        <f aca="false">IF(AND($E29=0,$A29&lt;&gt;"",I$12+6&gt;=$D29,I$12&lt;=$F29),"◆","")</f>
        <v/>
      </c>
      <c r="J29" s="39" t="str">
        <f aca="false">IF(AND($E29=0,$A29&lt;&gt;"",J$12+6&gt;=$D29,J$12&lt;=$F29),"◆","")</f>
        <v/>
      </c>
      <c r="K29" s="39" t="str">
        <f aca="false">IF(AND($E29=0,$A29&lt;&gt;"",K$12+6&gt;=$D29,K$12&lt;=$F29),"◆","")</f>
        <v/>
      </c>
      <c r="L29" s="39" t="str">
        <f aca="false">IF(AND($E29=0,$A29&lt;&gt;"",L$12+6&gt;=$D29,L$12&lt;=$F29),"◆","")</f>
        <v/>
      </c>
      <c r="M29" s="39" t="str">
        <f aca="false">IF(AND($E29=0,$A29&lt;&gt;"",M$12+6&gt;=$D29,M$12&lt;=$F29),"◆","")</f>
        <v/>
      </c>
      <c r="N29" s="39" t="str">
        <f aca="false">IF(AND($E29=0,$A29&lt;&gt;"",N$12+6&gt;=$D29,N$12&lt;=$F29),"◆","")</f>
        <v/>
      </c>
      <c r="O29" s="39" t="str">
        <f aca="false">IF(AND($E29=0,$A29&lt;&gt;"",O$12+6&gt;=$D29,O$12&lt;=$F29),"◆","")</f>
        <v/>
      </c>
      <c r="P29" s="39" t="str">
        <f aca="false">IF(AND($E29=0,$A29&lt;&gt;"",P$12+6&gt;=$D29,P$12&lt;=$F29),"◆","")</f>
        <v/>
      </c>
      <c r="Q29" s="39" t="str">
        <f aca="false">IF(AND($E29=0,$A29&lt;&gt;"",Q$12+6&gt;=$D29,Q$12&lt;=$F29),"◆","")</f>
        <v/>
      </c>
      <c r="R29" s="39" t="str">
        <f aca="false">IF(AND($E29=0,$A29&lt;&gt;"",R$12+6&gt;=$D29,R$12&lt;=$F29),"◆","")</f>
        <v/>
      </c>
      <c r="S29" s="39" t="str">
        <f aca="false">IF(AND($E29=0,$A29&lt;&gt;"",S$12+6&gt;=$D29,S$12&lt;=$F29),"◆","")</f>
        <v/>
      </c>
      <c r="T29" s="39" t="str">
        <f aca="false">IF(AND($E29=0,$A29&lt;&gt;"",T$12+6&gt;=$D29,T$12&lt;=$F29),"◆","")</f>
        <v>◆</v>
      </c>
      <c r="U29" s="39" t="str">
        <f aca="false">IF(AND($E29=0,$A29&lt;&gt;"",U$12+6&gt;=$D29,U$12&lt;=$F29),"◆","")</f>
        <v/>
      </c>
      <c r="V29" s="39" t="str">
        <f aca="false">IF(AND($E29=0,$A29&lt;&gt;"",V$12+6&gt;=$D29,V$12&lt;=$F29),"◆","")</f>
        <v/>
      </c>
      <c r="W29" s="39" t="str">
        <f aca="false">IF(AND($E29=0,$A29&lt;&gt;"",W$12+6&gt;=$D29,W$12&lt;=$F29),"◆","")</f>
        <v/>
      </c>
      <c r="X29" s="39" t="str">
        <f aca="false">IF(AND($E29=0,$A29&lt;&gt;"",X$12+6&gt;=$D29,X$12&lt;=$F29),"◆","")</f>
        <v/>
      </c>
      <c r="Y29" s="39" t="str">
        <f aca="false">IF(AND($E29=0,$A29&lt;&gt;"",Y$12+6&gt;=$D29,Y$12&lt;=$F29),"◆","")</f>
        <v/>
      </c>
      <c r="Z29" s="39" t="str">
        <f aca="false">IF(AND($E29=0,$A29&lt;&gt;"",Z$12+6&gt;=$D29,Z$12&lt;=$F29),"◆","")</f>
        <v/>
      </c>
    </row>
    <row r="30" customFormat="false" ht="18" hidden="false" customHeight="true" outlineLevel="0" collapsed="false">
      <c r="A30" s="16" t="s">
        <v>60</v>
      </c>
      <c r="B30" s="17" t="s">
        <v>61</v>
      </c>
      <c r="C30" s="17"/>
      <c r="D30" s="18" t="n">
        <f aca="false">MIN(D31:D33)</f>
        <v>46111</v>
      </c>
      <c r="E30" s="19" t="n">
        <f aca="false">F30-D30+1</f>
        <v>16</v>
      </c>
      <c r="F30" s="18" t="n">
        <f aca="false">MAX(F31:F33)</f>
        <v>46126</v>
      </c>
      <c r="G30" s="20" t="n">
        <f aca="false">AVERAGE(G31:G33)</f>
        <v>0</v>
      </c>
      <c r="H30" s="16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customFormat="false" ht="16.5" hidden="false" customHeight="true" outlineLevel="0" collapsed="false">
      <c r="A31" s="31" t="s">
        <v>62</v>
      </c>
      <c r="B31" s="32" t="s">
        <v>63</v>
      </c>
      <c r="C31" s="33" t="s">
        <v>51</v>
      </c>
      <c r="D31" s="34" t="n">
        <v>46111</v>
      </c>
      <c r="E31" s="35" t="n">
        <v>8</v>
      </c>
      <c r="F31" s="36" t="n">
        <f aca="false">IF($D31="","",IF($E31&lt;=0,$D31,$D31+$E31-1))</f>
        <v>46118</v>
      </c>
      <c r="G31" s="37" t="n">
        <v>0</v>
      </c>
      <c r="H31" s="38" t="s">
        <v>48</v>
      </c>
      <c r="I31" s="39" t="str">
        <f aca="false">IF(AND($E31=0,$A31&lt;&gt;"",I$12+6&gt;=$D31,I$12&lt;=$F31),"◆","")</f>
        <v/>
      </c>
      <c r="J31" s="39" t="str">
        <f aca="false">IF(AND($E31=0,$A31&lt;&gt;"",J$12+6&gt;=$D31,J$12&lt;=$F31),"◆","")</f>
        <v/>
      </c>
      <c r="K31" s="39" t="str">
        <f aca="false">IF(AND($E31=0,$A31&lt;&gt;"",K$12+6&gt;=$D31,K$12&lt;=$F31),"◆","")</f>
        <v/>
      </c>
      <c r="L31" s="39" t="str">
        <f aca="false">IF(AND($E31=0,$A31&lt;&gt;"",L$12+6&gt;=$D31,L$12&lt;=$F31),"◆","")</f>
        <v/>
      </c>
      <c r="M31" s="39" t="str">
        <f aca="false">IF(AND($E31=0,$A31&lt;&gt;"",M$12+6&gt;=$D31,M$12&lt;=$F31),"◆","")</f>
        <v/>
      </c>
      <c r="N31" s="39" t="str">
        <f aca="false">IF(AND($E31=0,$A31&lt;&gt;"",N$12+6&gt;=$D31,N$12&lt;=$F31),"◆","")</f>
        <v/>
      </c>
      <c r="O31" s="39" t="str">
        <f aca="false">IF(AND($E31=0,$A31&lt;&gt;"",O$12+6&gt;=$D31,O$12&lt;=$F31),"◆","")</f>
        <v/>
      </c>
      <c r="P31" s="39" t="str">
        <f aca="false">IF(AND($E31=0,$A31&lt;&gt;"",P$12+6&gt;=$D31,P$12&lt;=$F31),"◆","")</f>
        <v/>
      </c>
      <c r="Q31" s="39" t="str">
        <f aca="false">IF(AND($E31=0,$A31&lt;&gt;"",Q$12+6&gt;=$D31,Q$12&lt;=$F31),"◆","")</f>
        <v/>
      </c>
      <c r="R31" s="39" t="str">
        <f aca="false">IF(AND($E31=0,$A31&lt;&gt;"",R$12+6&gt;=$D31,R$12&lt;=$F31),"◆","")</f>
        <v/>
      </c>
      <c r="S31" s="39" t="str">
        <f aca="false">IF(AND($E31=0,$A31&lt;&gt;"",S$12+6&gt;=$D31,S$12&lt;=$F31),"◆","")</f>
        <v/>
      </c>
      <c r="T31" s="39" t="str">
        <f aca="false">IF(AND($E31=0,$A31&lt;&gt;"",T$12+6&gt;=$D31,T$12&lt;=$F31),"◆","")</f>
        <v/>
      </c>
      <c r="U31" s="39" t="str">
        <f aca="false">IF(AND($E31=0,$A31&lt;&gt;"",U$12+6&gt;=$D31,U$12&lt;=$F31),"◆","")</f>
        <v/>
      </c>
      <c r="V31" s="39" t="str">
        <f aca="false">IF(AND($E31=0,$A31&lt;&gt;"",V$12+6&gt;=$D31,V$12&lt;=$F31),"◆","")</f>
        <v/>
      </c>
      <c r="W31" s="39" t="str">
        <f aca="false">IF(AND($E31=0,$A31&lt;&gt;"",W$12+6&gt;=$D31,W$12&lt;=$F31),"◆","")</f>
        <v/>
      </c>
      <c r="X31" s="39" t="str">
        <f aca="false">IF(AND($E31=0,$A31&lt;&gt;"",X$12+6&gt;=$D31,X$12&lt;=$F31),"◆","")</f>
        <v/>
      </c>
      <c r="Y31" s="39" t="str">
        <f aca="false">IF(AND($E31=0,$A31&lt;&gt;"",Y$12+6&gt;=$D31,Y$12&lt;=$F31),"◆","")</f>
        <v/>
      </c>
      <c r="Z31" s="39" t="str">
        <f aca="false">IF(AND($E31=0,$A31&lt;&gt;"",Z$12+6&gt;=$D31,Z$12&lt;=$F31),"◆","")</f>
        <v/>
      </c>
    </row>
    <row r="32" customFormat="false" ht="16.5" hidden="false" customHeight="true" outlineLevel="0" collapsed="false">
      <c r="A32" s="22" t="s">
        <v>64</v>
      </c>
      <c r="B32" s="23" t="s">
        <v>65</v>
      </c>
      <c r="C32" s="24" t="s">
        <v>34</v>
      </c>
      <c r="D32" s="25" t="n">
        <v>46121</v>
      </c>
      <c r="E32" s="26" t="n">
        <v>3</v>
      </c>
      <c r="F32" s="27" t="n">
        <f aca="false">IF($D32="","",IF($E32&lt;=0,$D32,$D32+$E32-1))</f>
        <v>46123</v>
      </c>
      <c r="G32" s="28" t="n">
        <v>0</v>
      </c>
      <c r="H32" s="29" t="s">
        <v>48</v>
      </c>
      <c r="I32" s="30" t="str">
        <f aca="false">IF(AND($E32=0,$A32&lt;&gt;"",I$12+6&gt;=$D32,I$12&lt;=$F32),"◆","")</f>
        <v/>
      </c>
      <c r="J32" s="30" t="str">
        <f aca="false">IF(AND($E32=0,$A32&lt;&gt;"",J$12+6&gt;=$D32,J$12&lt;=$F32),"◆","")</f>
        <v/>
      </c>
      <c r="K32" s="30" t="str">
        <f aca="false">IF(AND($E32=0,$A32&lt;&gt;"",K$12+6&gt;=$D32,K$12&lt;=$F32),"◆","")</f>
        <v/>
      </c>
      <c r="L32" s="30" t="str">
        <f aca="false">IF(AND($E32=0,$A32&lt;&gt;"",L$12+6&gt;=$D32,L$12&lt;=$F32),"◆","")</f>
        <v/>
      </c>
      <c r="M32" s="30" t="str">
        <f aca="false">IF(AND($E32=0,$A32&lt;&gt;"",M$12+6&gt;=$D32,M$12&lt;=$F32),"◆","")</f>
        <v/>
      </c>
      <c r="N32" s="30" t="str">
        <f aca="false">IF(AND($E32=0,$A32&lt;&gt;"",N$12+6&gt;=$D32,N$12&lt;=$F32),"◆","")</f>
        <v/>
      </c>
      <c r="O32" s="30" t="str">
        <f aca="false">IF(AND($E32=0,$A32&lt;&gt;"",O$12+6&gt;=$D32,O$12&lt;=$F32),"◆","")</f>
        <v/>
      </c>
      <c r="P32" s="30" t="str">
        <f aca="false">IF(AND($E32=0,$A32&lt;&gt;"",P$12+6&gt;=$D32,P$12&lt;=$F32),"◆","")</f>
        <v/>
      </c>
      <c r="Q32" s="30" t="str">
        <f aca="false">IF(AND($E32=0,$A32&lt;&gt;"",Q$12+6&gt;=$D32,Q$12&lt;=$F32),"◆","")</f>
        <v/>
      </c>
      <c r="R32" s="30" t="str">
        <f aca="false">IF(AND($E32=0,$A32&lt;&gt;"",R$12+6&gt;=$D32,R$12&lt;=$F32),"◆","")</f>
        <v/>
      </c>
      <c r="S32" s="30" t="str">
        <f aca="false">IF(AND($E32=0,$A32&lt;&gt;"",S$12+6&gt;=$D32,S$12&lt;=$F32),"◆","")</f>
        <v/>
      </c>
      <c r="T32" s="30" t="str">
        <f aca="false">IF(AND($E32=0,$A32&lt;&gt;"",T$12+6&gt;=$D32,T$12&lt;=$F32),"◆","")</f>
        <v/>
      </c>
      <c r="U32" s="30" t="str">
        <f aca="false">IF(AND($E32=0,$A32&lt;&gt;"",U$12+6&gt;=$D32,U$12&lt;=$F32),"◆","")</f>
        <v/>
      </c>
      <c r="V32" s="30" t="str">
        <f aca="false">IF(AND($E32=0,$A32&lt;&gt;"",V$12+6&gt;=$D32,V$12&lt;=$F32),"◆","")</f>
        <v/>
      </c>
      <c r="W32" s="30" t="str">
        <f aca="false">IF(AND($E32=0,$A32&lt;&gt;"",W$12+6&gt;=$D32,W$12&lt;=$F32),"◆","")</f>
        <v/>
      </c>
      <c r="X32" s="30" t="str">
        <f aca="false">IF(AND($E32=0,$A32&lt;&gt;"",X$12+6&gt;=$D32,X$12&lt;=$F32),"◆","")</f>
        <v/>
      </c>
      <c r="Y32" s="30" t="str">
        <f aca="false">IF(AND($E32=0,$A32&lt;&gt;"",Y$12+6&gt;=$D32,Y$12&lt;=$F32),"◆","")</f>
        <v/>
      </c>
      <c r="Z32" s="30" t="str">
        <f aca="false">IF(AND($E32=0,$A32&lt;&gt;"",Z$12+6&gt;=$D32,Z$12&lt;=$F32),"◆","")</f>
        <v/>
      </c>
    </row>
    <row r="33" customFormat="false" ht="16.5" hidden="false" customHeight="true" outlineLevel="0" collapsed="false">
      <c r="A33" s="31" t="s">
        <v>66</v>
      </c>
      <c r="B33" s="32" t="s">
        <v>67</v>
      </c>
      <c r="C33" s="33" t="s">
        <v>6</v>
      </c>
      <c r="D33" s="34" t="n">
        <v>46126</v>
      </c>
      <c r="E33" s="35" t="n">
        <v>0</v>
      </c>
      <c r="F33" s="36" t="n">
        <f aca="false">IF($D33="","",IF($E33&lt;=0,$D33,$D33+$E33-1))</f>
        <v>46126</v>
      </c>
      <c r="G33" s="37" t="n">
        <v>0</v>
      </c>
      <c r="H33" s="38" t="s">
        <v>48</v>
      </c>
      <c r="I33" s="39" t="str">
        <f aca="false">IF(AND($E33=0,$A33&lt;&gt;"",I$12+6&gt;=$D33,I$12&lt;=$F33),"◆","")</f>
        <v/>
      </c>
      <c r="J33" s="39" t="str">
        <f aca="false">IF(AND($E33=0,$A33&lt;&gt;"",J$12+6&gt;=$D33,J$12&lt;=$F33),"◆","")</f>
        <v/>
      </c>
      <c r="K33" s="39" t="str">
        <f aca="false">IF(AND($E33=0,$A33&lt;&gt;"",K$12+6&gt;=$D33,K$12&lt;=$F33),"◆","")</f>
        <v/>
      </c>
      <c r="L33" s="39" t="str">
        <f aca="false">IF(AND($E33=0,$A33&lt;&gt;"",L$12+6&gt;=$D33,L$12&lt;=$F33),"◆","")</f>
        <v/>
      </c>
      <c r="M33" s="39" t="str">
        <f aca="false">IF(AND($E33=0,$A33&lt;&gt;"",M$12+6&gt;=$D33,M$12&lt;=$F33),"◆","")</f>
        <v/>
      </c>
      <c r="N33" s="39" t="str">
        <f aca="false">IF(AND($E33=0,$A33&lt;&gt;"",N$12+6&gt;=$D33,N$12&lt;=$F33),"◆","")</f>
        <v/>
      </c>
      <c r="O33" s="39" t="str">
        <f aca="false">IF(AND($E33=0,$A33&lt;&gt;"",O$12+6&gt;=$D33,O$12&lt;=$F33),"◆","")</f>
        <v/>
      </c>
      <c r="P33" s="39" t="str">
        <f aca="false">IF(AND($E33=0,$A33&lt;&gt;"",P$12+6&gt;=$D33,P$12&lt;=$F33),"◆","")</f>
        <v/>
      </c>
      <c r="Q33" s="39" t="str">
        <f aca="false">IF(AND($E33=0,$A33&lt;&gt;"",Q$12+6&gt;=$D33,Q$12&lt;=$F33),"◆","")</f>
        <v/>
      </c>
      <c r="R33" s="39" t="str">
        <f aca="false">IF(AND($E33=0,$A33&lt;&gt;"",R$12+6&gt;=$D33,R$12&lt;=$F33),"◆","")</f>
        <v/>
      </c>
      <c r="S33" s="39" t="str">
        <f aca="false">IF(AND($E33=0,$A33&lt;&gt;"",S$12+6&gt;=$D33,S$12&lt;=$F33),"◆","")</f>
        <v/>
      </c>
      <c r="T33" s="39" t="str">
        <f aca="false">IF(AND($E33=0,$A33&lt;&gt;"",T$12+6&gt;=$D33,T$12&lt;=$F33),"◆","")</f>
        <v/>
      </c>
      <c r="U33" s="39" t="str">
        <f aca="false">IF(AND($E33=0,$A33&lt;&gt;"",U$12+6&gt;=$D33,U$12&lt;=$F33),"◆","")</f>
        <v/>
      </c>
      <c r="V33" s="39" t="str">
        <f aca="false">IF(AND($E33=0,$A33&lt;&gt;"",V$12+6&gt;=$D33,V$12&lt;=$F33),"◆","")</f>
        <v/>
      </c>
      <c r="W33" s="39" t="str">
        <f aca="false">IF(AND($E33=0,$A33&lt;&gt;"",W$12+6&gt;=$D33,W$12&lt;=$F33),"◆","")</f>
        <v>◆</v>
      </c>
      <c r="X33" s="39" t="str">
        <f aca="false">IF(AND($E33=0,$A33&lt;&gt;"",X$12+6&gt;=$D33,X$12&lt;=$F33),"◆","")</f>
        <v/>
      </c>
      <c r="Y33" s="39" t="str">
        <f aca="false">IF(AND($E33=0,$A33&lt;&gt;"",Y$12+6&gt;=$D33,Y$12&lt;=$F33),"◆","")</f>
        <v/>
      </c>
      <c r="Z33" s="39" t="str">
        <f aca="false">IF(AND($E33=0,$A33&lt;&gt;"",Z$12+6&gt;=$D33,Z$12&lt;=$F33),"◆","")</f>
        <v/>
      </c>
    </row>
    <row r="34" customFormat="false" ht="16.5" hidden="false" customHeight="true" outlineLevel="0" collapsed="false">
      <c r="A34" s="29"/>
      <c r="B34" s="24"/>
      <c r="C34" s="24"/>
      <c r="D34" s="25"/>
      <c r="E34" s="29"/>
      <c r="F34" s="27" t="str">
        <f aca="false">IF($D34="","",IF($E34&lt;=0,$D34,$D34+$E34-1))</f>
        <v/>
      </c>
      <c r="G34" s="28"/>
      <c r="H34" s="29"/>
      <c r="I34" s="30" t="str">
        <f aca="false">IF(AND($E34=0,$A34&lt;&gt;"",I$12+6&gt;=$D34,I$12&lt;=$F34),"◆","")</f>
        <v/>
      </c>
      <c r="J34" s="30" t="str">
        <f aca="false">IF(AND($E34=0,$A34&lt;&gt;"",J$12+6&gt;=$D34,J$12&lt;=$F34),"◆","")</f>
        <v/>
      </c>
      <c r="K34" s="30" t="str">
        <f aca="false">IF(AND($E34=0,$A34&lt;&gt;"",K$12+6&gt;=$D34,K$12&lt;=$F34),"◆","")</f>
        <v/>
      </c>
      <c r="L34" s="30" t="str">
        <f aca="false">IF(AND($E34=0,$A34&lt;&gt;"",L$12+6&gt;=$D34,L$12&lt;=$F34),"◆","")</f>
        <v/>
      </c>
      <c r="M34" s="30" t="str">
        <f aca="false">IF(AND($E34=0,$A34&lt;&gt;"",M$12+6&gt;=$D34,M$12&lt;=$F34),"◆","")</f>
        <v/>
      </c>
      <c r="N34" s="30" t="str">
        <f aca="false">IF(AND($E34=0,$A34&lt;&gt;"",N$12+6&gt;=$D34,N$12&lt;=$F34),"◆","")</f>
        <v/>
      </c>
      <c r="O34" s="30" t="str">
        <f aca="false">IF(AND($E34=0,$A34&lt;&gt;"",O$12+6&gt;=$D34,O$12&lt;=$F34),"◆","")</f>
        <v/>
      </c>
      <c r="P34" s="30" t="str">
        <f aca="false">IF(AND($E34=0,$A34&lt;&gt;"",P$12+6&gt;=$D34,P$12&lt;=$F34),"◆","")</f>
        <v/>
      </c>
      <c r="Q34" s="30" t="str">
        <f aca="false">IF(AND($E34=0,$A34&lt;&gt;"",Q$12+6&gt;=$D34,Q$12&lt;=$F34),"◆","")</f>
        <v/>
      </c>
      <c r="R34" s="30" t="str">
        <f aca="false">IF(AND($E34=0,$A34&lt;&gt;"",R$12+6&gt;=$D34,R$12&lt;=$F34),"◆","")</f>
        <v/>
      </c>
      <c r="S34" s="30" t="str">
        <f aca="false">IF(AND($E34=0,$A34&lt;&gt;"",S$12+6&gt;=$D34,S$12&lt;=$F34),"◆","")</f>
        <v/>
      </c>
      <c r="T34" s="30" t="str">
        <f aca="false">IF(AND($E34=0,$A34&lt;&gt;"",T$12+6&gt;=$D34,T$12&lt;=$F34),"◆","")</f>
        <v/>
      </c>
      <c r="U34" s="30" t="str">
        <f aca="false">IF(AND($E34=0,$A34&lt;&gt;"",U$12+6&gt;=$D34,U$12&lt;=$F34),"◆","")</f>
        <v/>
      </c>
      <c r="V34" s="30" t="str">
        <f aca="false">IF(AND($E34=0,$A34&lt;&gt;"",V$12+6&gt;=$D34,V$12&lt;=$F34),"◆","")</f>
        <v/>
      </c>
      <c r="W34" s="30" t="str">
        <f aca="false">IF(AND($E34=0,$A34&lt;&gt;"",W$12+6&gt;=$D34,W$12&lt;=$F34),"◆","")</f>
        <v/>
      </c>
      <c r="X34" s="30" t="str">
        <f aca="false">IF(AND($E34=0,$A34&lt;&gt;"",X$12+6&gt;=$D34,X$12&lt;=$F34),"◆","")</f>
        <v/>
      </c>
      <c r="Y34" s="30" t="str">
        <f aca="false">IF(AND($E34=0,$A34&lt;&gt;"",Y$12+6&gt;=$D34,Y$12&lt;=$F34),"◆","")</f>
        <v/>
      </c>
      <c r="Z34" s="30" t="str">
        <f aca="false">IF(AND($E34=0,$A34&lt;&gt;"",Z$12+6&gt;=$D34,Z$12&lt;=$F34),"◆","")</f>
        <v/>
      </c>
    </row>
    <row r="35" customFormat="false" ht="16.5" hidden="false" customHeight="true" outlineLevel="0" collapsed="false">
      <c r="A35" s="38"/>
      <c r="B35" s="33"/>
      <c r="C35" s="33"/>
      <c r="D35" s="34"/>
      <c r="E35" s="38"/>
      <c r="F35" s="36" t="str">
        <f aca="false">IF($D35="","",IF($E35&lt;=0,$D35,$D35+$E35-1))</f>
        <v/>
      </c>
      <c r="G35" s="37"/>
      <c r="H35" s="38"/>
      <c r="I35" s="39" t="str">
        <f aca="false">IF(AND($E35=0,$A35&lt;&gt;"",I$12+6&gt;=$D35,I$12&lt;=$F35),"◆","")</f>
        <v/>
      </c>
      <c r="J35" s="39" t="str">
        <f aca="false">IF(AND($E35=0,$A35&lt;&gt;"",J$12+6&gt;=$D35,J$12&lt;=$F35),"◆","")</f>
        <v/>
      </c>
      <c r="K35" s="39" t="str">
        <f aca="false">IF(AND($E35=0,$A35&lt;&gt;"",K$12+6&gt;=$D35,K$12&lt;=$F35),"◆","")</f>
        <v/>
      </c>
      <c r="L35" s="39" t="str">
        <f aca="false">IF(AND($E35=0,$A35&lt;&gt;"",L$12+6&gt;=$D35,L$12&lt;=$F35),"◆","")</f>
        <v/>
      </c>
      <c r="M35" s="39" t="str">
        <f aca="false">IF(AND($E35=0,$A35&lt;&gt;"",M$12+6&gt;=$D35,M$12&lt;=$F35),"◆","")</f>
        <v/>
      </c>
      <c r="N35" s="39" t="str">
        <f aca="false">IF(AND($E35=0,$A35&lt;&gt;"",N$12+6&gt;=$D35,N$12&lt;=$F35),"◆","")</f>
        <v/>
      </c>
      <c r="O35" s="39" t="str">
        <f aca="false">IF(AND($E35=0,$A35&lt;&gt;"",O$12+6&gt;=$D35,O$12&lt;=$F35),"◆","")</f>
        <v/>
      </c>
      <c r="P35" s="39" t="str">
        <f aca="false">IF(AND($E35=0,$A35&lt;&gt;"",P$12+6&gt;=$D35,P$12&lt;=$F35),"◆","")</f>
        <v/>
      </c>
      <c r="Q35" s="39" t="str">
        <f aca="false">IF(AND($E35=0,$A35&lt;&gt;"",Q$12+6&gt;=$D35,Q$12&lt;=$F35),"◆","")</f>
        <v/>
      </c>
      <c r="R35" s="39" t="str">
        <f aca="false">IF(AND($E35=0,$A35&lt;&gt;"",R$12+6&gt;=$D35,R$12&lt;=$F35),"◆","")</f>
        <v/>
      </c>
      <c r="S35" s="39" t="str">
        <f aca="false">IF(AND($E35=0,$A35&lt;&gt;"",S$12+6&gt;=$D35,S$12&lt;=$F35),"◆","")</f>
        <v/>
      </c>
      <c r="T35" s="39" t="str">
        <f aca="false">IF(AND($E35=0,$A35&lt;&gt;"",T$12+6&gt;=$D35,T$12&lt;=$F35),"◆","")</f>
        <v/>
      </c>
      <c r="U35" s="39" t="str">
        <f aca="false">IF(AND($E35=0,$A35&lt;&gt;"",U$12+6&gt;=$D35,U$12&lt;=$F35),"◆","")</f>
        <v/>
      </c>
      <c r="V35" s="39" t="str">
        <f aca="false">IF(AND($E35=0,$A35&lt;&gt;"",V$12+6&gt;=$D35,V$12&lt;=$F35),"◆","")</f>
        <v/>
      </c>
      <c r="W35" s="39" t="str">
        <f aca="false">IF(AND($E35=0,$A35&lt;&gt;"",W$12+6&gt;=$D35,W$12&lt;=$F35),"◆","")</f>
        <v/>
      </c>
      <c r="X35" s="39" t="str">
        <f aca="false">IF(AND($E35=0,$A35&lt;&gt;"",X$12+6&gt;=$D35,X$12&lt;=$F35),"◆","")</f>
        <v/>
      </c>
      <c r="Y35" s="39" t="str">
        <f aca="false">IF(AND($E35=0,$A35&lt;&gt;"",Y$12+6&gt;=$D35,Y$12&lt;=$F35),"◆","")</f>
        <v/>
      </c>
      <c r="Z35" s="39" t="str">
        <f aca="false">IF(AND($E35=0,$A35&lt;&gt;"",Z$12+6&gt;=$D35,Z$12&lt;=$F35),"◆","")</f>
        <v/>
      </c>
    </row>
    <row r="36" customFormat="false" ht="16.5" hidden="false" customHeight="true" outlineLevel="0" collapsed="false">
      <c r="A36" s="29"/>
      <c r="B36" s="24"/>
      <c r="C36" s="24"/>
      <c r="D36" s="25"/>
      <c r="E36" s="29"/>
      <c r="F36" s="27" t="str">
        <f aca="false">IF($D36="","",IF($E36&lt;=0,$D36,$D36+$E36-1))</f>
        <v/>
      </c>
      <c r="G36" s="28"/>
      <c r="H36" s="29"/>
      <c r="I36" s="30" t="str">
        <f aca="false">IF(AND($E36=0,$A36&lt;&gt;"",I$12+6&gt;=$D36,I$12&lt;=$F36),"◆","")</f>
        <v/>
      </c>
      <c r="J36" s="30" t="str">
        <f aca="false">IF(AND($E36=0,$A36&lt;&gt;"",J$12+6&gt;=$D36,J$12&lt;=$F36),"◆","")</f>
        <v/>
      </c>
      <c r="K36" s="30" t="str">
        <f aca="false">IF(AND($E36=0,$A36&lt;&gt;"",K$12+6&gt;=$D36,K$12&lt;=$F36),"◆","")</f>
        <v/>
      </c>
      <c r="L36" s="30" t="str">
        <f aca="false">IF(AND($E36=0,$A36&lt;&gt;"",L$12+6&gt;=$D36,L$12&lt;=$F36),"◆","")</f>
        <v/>
      </c>
      <c r="M36" s="30" t="str">
        <f aca="false">IF(AND($E36=0,$A36&lt;&gt;"",M$12+6&gt;=$D36,M$12&lt;=$F36),"◆","")</f>
        <v/>
      </c>
      <c r="N36" s="30" t="str">
        <f aca="false">IF(AND($E36=0,$A36&lt;&gt;"",N$12+6&gt;=$D36,N$12&lt;=$F36),"◆","")</f>
        <v/>
      </c>
      <c r="O36" s="30" t="str">
        <f aca="false">IF(AND($E36=0,$A36&lt;&gt;"",O$12+6&gt;=$D36,O$12&lt;=$F36),"◆","")</f>
        <v/>
      </c>
      <c r="P36" s="30" t="str">
        <f aca="false">IF(AND($E36=0,$A36&lt;&gt;"",P$12+6&gt;=$D36,P$12&lt;=$F36),"◆","")</f>
        <v/>
      </c>
      <c r="Q36" s="30" t="str">
        <f aca="false">IF(AND($E36=0,$A36&lt;&gt;"",Q$12+6&gt;=$D36,Q$12&lt;=$F36),"◆","")</f>
        <v/>
      </c>
      <c r="R36" s="30" t="str">
        <f aca="false">IF(AND($E36=0,$A36&lt;&gt;"",R$12+6&gt;=$D36,R$12&lt;=$F36),"◆","")</f>
        <v/>
      </c>
      <c r="S36" s="30" t="str">
        <f aca="false">IF(AND($E36=0,$A36&lt;&gt;"",S$12+6&gt;=$D36,S$12&lt;=$F36),"◆","")</f>
        <v/>
      </c>
      <c r="T36" s="30" t="str">
        <f aca="false">IF(AND($E36=0,$A36&lt;&gt;"",T$12+6&gt;=$D36,T$12&lt;=$F36),"◆","")</f>
        <v/>
      </c>
      <c r="U36" s="30" t="str">
        <f aca="false">IF(AND($E36=0,$A36&lt;&gt;"",U$12+6&gt;=$D36,U$12&lt;=$F36),"◆","")</f>
        <v/>
      </c>
      <c r="V36" s="30" t="str">
        <f aca="false">IF(AND($E36=0,$A36&lt;&gt;"",V$12+6&gt;=$D36,V$12&lt;=$F36),"◆","")</f>
        <v/>
      </c>
      <c r="W36" s="30" t="str">
        <f aca="false">IF(AND($E36=0,$A36&lt;&gt;"",W$12+6&gt;=$D36,W$12&lt;=$F36),"◆","")</f>
        <v/>
      </c>
      <c r="X36" s="30" t="str">
        <f aca="false">IF(AND($E36=0,$A36&lt;&gt;"",X$12+6&gt;=$D36,X$12&lt;=$F36),"◆","")</f>
        <v/>
      </c>
      <c r="Y36" s="30" t="str">
        <f aca="false">IF(AND($E36=0,$A36&lt;&gt;"",Y$12+6&gt;=$D36,Y$12&lt;=$F36),"◆","")</f>
        <v/>
      </c>
      <c r="Z36" s="30" t="str">
        <f aca="false">IF(AND($E36=0,$A36&lt;&gt;"",Z$12+6&gt;=$D36,Z$12&lt;=$F36),"◆","")</f>
        <v/>
      </c>
    </row>
    <row r="37" customFormat="false" ht="16.5" hidden="false" customHeight="true" outlineLevel="0" collapsed="false">
      <c r="A37" s="38"/>
      <c r="B37" s="33"/>
      <c r="C37" s="33"/>
      <c r="D37" s="34"/>
      <c r="E37" s="38"/>
      <c r="F37" s="36" t="str">
        <f aca="false">IF($D37="","",IF($E37&lt;=0,$D37,$D37+$E37-1))</f>
        <v/>
      </c>
      <c r="G37" s="37"/>
      <c r="H37" s="38"/>
      <c r="I37" s="39" t="str">
        <f aca="false">IF(AND($E37=0,$A37&lt;&gt;"",I$12+6&gt;=$D37,I$12&lt;=$F37),"◆","")</f>
        <v/>
      </c>
      <c r="J37" s="39" t="str">
        <f aca="false">IF(AND($E37=0,$A37&lt;&gt;"",J$12+6&gt;=$D37,J$12&lt;=$F37),"◆","")</f>
        <v/>
      </c>
      <c r="K37" s="39" t="str">
        <f aca="false">IF(AND($E37=0,$A37&lt;&gt;"",K$12+6&gt;=$D37,K$12&lt;=$F37),"◆","")</f>
        <v/>
      </c>
      <c r="L37" s="39" t="str">
        <f aca="false">IF(AND($E37=0,$A37&lt;&gt;"",L$12+6&gt;=$D37,L$12&lt;=$F37),"◆","")</f>
        <v/>
      </c>
      <c r="M37" s="39" t="str">
        <f aca="false">IF(AND($E37=0,$A37&lt;&gt;"",M$12+6&gt;=$D37,M$12&lt;=$F37),"◆","")</f>
        <v/>
      </c>
      <c r="N37" s="39" t="str">
        <f aca="false">IF(AND($E37=0,$A37&lt;&gt;"",N$12+6&gt;=$D37,N$12&lt;=$F37),"◆","")</f>
        <v/>
      </c>
      <c r="O37" s="39" t="str">
        <f aca="false">IF(AND($E37=0,$A37&lt;&gt;"",O$12+6&gt;=$D37,O$12&lt;=$F37),"◆","")</f>
        <v/>
      </c>
      <c r="P37" s="39" t="str">
        <f aca="false">IF(AND($E37=0,$A37&lt;&gt;"",P$12+6&gt;=$D37,P$12&lt;=$F37),"◆","")</f>
        <v/>
      </c>
      <c r="Q37" s="39" t="str">
        <f aca="false">IF(AND($E37=0,$A37&lt;&gt;"",Q$12+6&gt;=$D37,Q$12&lt;=$F37),"◆","")</f>
        <v/>
      </c>
      <c r="R37" s="39" t="str">
        <f aca="false">IF(AND($E37=0,$A37&lt;&gt;"",R$12+6&gt;=$D37,R$12&lt;=$F37),"◆","")</f>
        <v/>
      </c>
      <c r="S37" s="39" t="str">
        <f aca="false">IF(AND($E37=0,$A37&lt;&gt;"",S$12+6&gt;=$D37,S$12&lt;=$F37),"◆","")</f>
        <v/>
      </c>
      <c r="T37" s="39" t="str">
        <f aca="false">IF(AND($E37=0,$A37&lt;&gt;"",T$12+6&gt;=$D37,T$12&lt;=$F37),"◆","")</f>
        <v/>
      </c>
      <c r="U37" s="39" t="str">
        <f aca="false">IF(AND($E37=0,$A37&lt;&gt;"",U$12+6&gt;=$D37,U$12&lt;=$F37),"◆","")</f>
        <v/>
      </c>
      <c r="V37" s="39" t="str">
        <f aca="false">IF(AND($E37=0,$A37&lt;&gt;"",V$12+6&gt;=$D37,V$12&lt;=$F37),"◆","")</f>
        <v/>
      </c>
      <c r="W37" s="39" t="str">
        <f aca="false">IF(AND($E37=0,$A37&lt;&gt;"",W$12+6&gt;=$D37,W$12&lt;=$F37),"◆","")</f>
        <v/>
      </c>
      <c r="X37" s="39" t="str">
        <f aca="false">IF(AND($E37=0,$A37&lt;&gt;"",X$12+6&gt;=$D37,X$12&lt;=$F37),"◆","")</f>
        <v/>
      </c>
      <c r="Y37" s="39" t="str">
        <f aca="false">IF(AND($E37=0,$A37&lt;&gt;"",Y$12+6&gt;=$D37,Y$12&lt;=$F37),"◆","")</f>
        <v/>
      </c>
      <c r="Z37" s="39" t="str">
        <f aca="false">IF(AND($E37=0,$A37&lt;&gt;"",Z$12+6&gt;=$D37,Z$12&lt;=$F37),"◆","")</f>
        <v/>
      </c>
    </row>
    <row r="38" customFormat="false" ht="16.5" hidden="false" customHeight="true" outlineLevel="0" collapsed="false">
      <c r="A38" s="29"/>
      <c r="B38" s="24"/>
      <c r="C38" s="24"/>
      <c r="D38" s="25"/>
      <c r="E38" s="29"/>
      <c r="F38" s="27" t="str">
        <f aca="false">IF($D38="","",IF($E38&lt;=0,$D38,$D38+$E38-1))</f>
        <v/>
      </c>
      <c r="G38" s="28"/>
      <c r="H38" s="29"/>
      <c r="I38" s="30" t="str">
        <f aca="false">IF(AND($E38=0,$A38&lt;&gt;"",I$12+6&gt;=$D38,I$12&lt;=$F38),"◆","")</f>
        <v/>
      </c>
      <c r="J38" s="30" t="str">
        <f aca="false">IF(AND($E38=0,$A38&lt;&gt;"",J$12+6&gt;=$D38,J$12&lt;=$F38),"◆","")</f>
        <v/>
      </c>
      <c r="K38" s="30" t="str">
        <f aca="false">IF(AND($E38=0,$A38&lt;&gt;"",K$12+6&gt;=$D38,K$12&lt;=$F38),"◆","")</f>
        <v/>
      </c>
      <c r="L38" s="30" t="str">
        <f aca="false">IF(AND($E38=0,$A38&lt;&gt;"",L$12+6&gt;=$D38,L$12&lt;=$F38),"◆","")</f>
        <v/>
      </c>
      <c r="M38" s="30" t="str">
        <f aca="false">IF(AND($E38=0,$A38&lt;&gt;"",M$12+6&gt;=$D38,M$12&lt;=$F38),"◆","")</f>
        <v/>
      </c>
      <c r="N38" s="30" t="str">
        <f aca="false">IF(AND($E38=0,$A38&lt;&gt;"",N$12+6&gt;=$D38,N$12&lt;=$F38),"◆","")</f>
        <v/>
      </c>
      <c r="O38" s="30" t="str">
        <f aca="false">IF(AND($E38=0,$A38&lt;&gt;"",O$12+6&gt;=$D38,O$12&lt;=$F38),"◆","")</f>
        <v/>
      </c>
      <c r="P38" s="30" t="str">
        <f aca="false">IF(AND($E38=0,$A38&lt;&gt;"",P$12+6&gt;=$D38,P$12&lt;=$F38),"◆","")</f>
        <v/>
      </c>
      <c r="Q38" s="30" t="str">
        <f aca="false">IF(AND($E38=0,$A38&lt;&gt;"",Q$12+6&gt;=$D38,Q$12&lt;=$F38),"◆","")</f>
        <v/>
      </c>
      <c r="R38" s="30" t="str">
        <f aca="false">IF(AND($E38=0,$A38&lt;&gt;"",R$12+6&gt;=$D38,R$12&lt;=$F38),"◆","")</f>
        <v/>
      </c>
      <c r="S38" s="30" t="str">
        <f aca="false">IF(AND($E38=0,$A38&lt;&gt;"",S$12+6&gt;=$D38,S$12&lt;=$F38),"◆","")</f>
        <v/>
      </c>
      <c r="T38" s="30" t="str">
        <f aca="false">IF(AND($E38=0,$A38&lt;&gt;"",T$12+6&gt;=$D38,T$12&lt;=$F38),"◆","")</f>
        <v/>
      </c>
      <c r="U38" s="30" t="str">
        <f aca="false">IF(AND($E38=0,$A38&lt;&gt;"",U$12+6&gt;=$D38,U$12&lt;=$F38),"◆","")</f>
        <v/>
      </c>
      <c r="V38" s="30" t="str">
        <f aca="false">IF(AND($E38=0,$A38&lt;&gt;"",V$12+6&gt;=$D38,V$12&lt;=$F38),"◆","")</f>
        <v/>
      </c>
      <c r="W38" s="30" t="str">
        <f aca="false">IF(AND($E38=0,$A38&lt;&gt;"",W$12+6&gt;=$D38,W$12&lt;=$F38),"◆","")</f>
        <v/>
      </c>
      <c r="X38" s="30" t="str">
        <f aca="false">IF(AND($E38=0,$A38&lt;&gt;"",X$12+6&gt;=$D38,X$12&lt;=$F38),"◆","")</f>
        <v/>
      </c>
      <c r="Y38" s="30" t="str">
        <f aca="false">IF(AND($E38=0,$A38&lt;&gt;"",Y$12+6&gt;=$D38,Y$12&lt;=$F38),"◆","")</f>
        <v/>
      </c>
      <c r="Z38" s="30" t="str">
        <f aca="false">IF(AND($E38=0,$A38&lt;&gt;"",Z$12+6&gt;=$D38,Z$12&lt;=$F38),"◆","")</f>
        <v/>
      </c>
    </row>
    <row r="39" customFormat="false" ht="16.5" hidden="false" customHeight="true" outlineLevel="0" collapsed="false">
      <c r="A39" s="38"/>
      <c r="B39" s="33"/>
      <c r="C39" s="33"/>
      <c r="D39" s="34"/>
      <c r="E39" s="38"/>
      <c r="F39" s="36" t="str">
        <f aca="false">IF($D39="","",IF($E39&lt;=0,$D39,$D39+$E39-1))</f>
        <v/>
      </c>
      <c r="G39" s="37"/>
      <c r="H39" s="38"/>
      <c r="I39" s="39" t="str">
        <f aca="false">IF(AND($E39=0,$A39&lt;&gt;"",I$12+6&gt;=$D39,I$12&lt;=$F39),"◆","")</f>
        <v/>
      </c>
      <c r="J39" s="39" t="str">
        <f aca="false">IF(AND($E39=0,$A39&lt;&gt;"",J$12+6&gt;=$D39,J$12&lt;=$F39),"◆","")</f>
        <v/>
      </c>
      <c r="K39" s="39" t="str">
        <f aca="false">IF(AND($E39=0,$A39&lt;&gt;"",K$12+6&gt;=$D39,K$12&lt;=$F39),"◆","")</f>
        <v/>
      </c>
      <c r="L39" s="39" t="str">
        <f aca="false">IF(AND($E39=0,$A39&lt;&gt;"",L$12+6&gt;=$D39,L$12&lt;=$F39),"◆","")</f>
        <v/>
      </c>
      <c r="M39" s="39" t="str">
        <f aca="false">IF(AND($E39=0,$A39&lt;&gt;"",M$12+6&gt;=$D39,M$12&lt;=$F39),"◆","")</f>
        <v/>
      </c>
      <c r="N39" s="39" t="str">
        <f aca="false">IF(AND($E39=0,$A39&lt;&gt;"",N$12+6&gt;=$D39,N$12&lt;=$F39),"◆","")</f>
        <v/>
      </c>
      <c r="O39" s="39" t="str">
        <f aca="false">IF(AND($E39=0,$A39&lt;&gt;"",O$12+6&gt;=$D39,O$12&lt;=$F39),"◆","")</f>
        <v/>
      </c>
      <c r="P39" s="39" t="str">
        <f aca="false">IF(AND($E39=0,$A39&lt;&gt;"",P$12+6&gt;=$D39,P$12&lt;=$F39),"◆","")</f>
        <v/>
      </c>
      <c r="Q39" s="39" t="str">
        <f aca="false">IF(AND($E39=0,$A39&lt;&gt;"",Q$12+6&gt;=$D39,Q$12&lt;=$F39),"◆","")</f>
        <v/>
      </c>
      <c r="R39" s="39" t="str">
        <f aca="false">IF(AND($E39=0,$A39&lt;&gt;"",R$12+6&gt;=$D39,R$12&lt;=$F39),"◆","")</f>
        <v/>
      </c>
      <c r="S39" s="39" t="str">
        <f aca="false">IF(AND($E39=0,$A39&lt;&gt;"",S$12+6&gt;=$D39,S$12&lt;=$F39),"◆","")</f>
        <v/>
      </c>
      <c r="T39" s="39" t="str">
        <f aca="false">IF(AND($E39=0,$A39&lt;&gt;"",T$12+6&gt;=$D39,T$12&lt;=$F39),"◆","")</f>
        <v/>
      </c>
      <c r="U39" s="39" t="str">
        <f aca="false">IF(AND($E39=0,$A39&lt;&gt;"",U$12+6&gt;=$D39,U$12&lt;=$F39),"◆","")</f>
        <v/>
      </c>
      <c r="V39" s="39" t="str">
        <f aca="false">IF(AND($E39=0,$A39&lt;&gt;"",V$12+6&gt;=$D39,V$12&lt;=$F39),"◆","")</f>
        <v/>
      </c>
      <c r="W39" s="39" t="str">
        <f aca="false">IF(AND($E39=0,$A39&lt;&gt;"",W$12+6&gt;=$D39,W$12&lt;=$F39),"◆","")</f>
        <v/>
      </c>
      <c r="X39" s="39" t="str">
        <f aca="false">IF(AND($E39=0,$A39&lt;&gt;"",X$12+6&gt;=$D39,X$12&lt;=$F39),"◆","")</f>
        <v/>
      </c>
      <c r="Y39" s="39" t="str">
        <f aca="false">IF(AND($E39=0,$A39&lt;&gt;"",Y$12+6&gt;=$D39,Y$12&lt;=$F39),"◆","")</f>
        <v/>
      </c>
      <c r="Z39" s="39" t="str">
        <f aca="false">IF(AND($E39=0,$A39&lt;&gt;"",Z$12+6&gt;=$D39,Z$12&lt;=$F39),"◆","")</f>
        <v/>
      </c>
    </row>
    <row r="41" customFormat="false" ht="18" hidden="false" customHeight="true" outlineLevel="0" collapsed="false">
      <c r="A41" s="40" t="s">
        <v>68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</row>
    <row r="43" customFormat="false" ht="15" hidden="false" customHeight="true" outlineLevel="0" collapsed="false">
      <c r="A43" s="41" t="s">
        <v>69</v>
      </c>
      <c r="B43" s="41"/>
      <c r="C43" s="41"/>
    </row>
    <row r="44" customFormat="false" ht="15" hidden="false" customHeight="false" outlineLevel="0" collapsed="false">
      <c r="A44" s="42" t="s">
        <v>70</v>
      </c>
      <c r="C44" s="42" t="s">
        <v>21</v>
      </c>
    </row>
    <row r="45" customFormat="false" ht="35.05" hidden="false" customHeight="false" outlineLevel="0" collapsed="false">
      <c r="A45" s="43" t="s">
        <v>6</v>
      </c>
      <c r="C45" s="43" t="s">
        <v>48</v>
      </c>
    </row>
    <row r="46" customFormat="false" ht="46.25" hidden="false" customHeight="false" outlineLevel="0" collapsed="false">
      <c r="A46" s="43" t="s">
        <v>34</v>
      </c>
      <c r="C46" s="43" t="s">
        <v>40</v>
      </c>
    </row>
    <row r="47" customFormat="false" ht="46.25" hidden="false" customHeight="false" outlineLevel="0" collapsed="false">
      <c r="A47" s="43" t="s">
        <v>29</v>
      </c>
      <c r="C47" s="43" t="s">
        <v>26</v>
      </c>
    </row>
    <row r="48" customFormat="false" ht="35.05" hidden="false" customHeight="false" outlineLevel="0" collapsed="false">
      <c r="A48" s="43" t="s">
        <v>45</v>
      </c>
      <c r="C48" s="43" t="s">
        <v>37</v>
      </c>
    </row>
    <row r="49" customFormat="false" ht="35.05" hidden="false" customHeight="false" outlineLevel="0" collapsed="false">
      <c r="A49" s="43" t="s">
        <v>51</v>
      </c>
    </row>
  </sheetData>
  <mergeCells count="19">
    <mergeCell ref="A2:Z2"/>
    <mergeCell ref="A3:Z3"/>
    <mergeCell ref="A5:H5"/>
    <mergeCell ref="A6:B6"/>
    <mergeCell ref="C6:H6"/>
    <mergeCell ref="A7:B7"/>
    <mergeCell ref="C7:E7"/>
    <mergeCell ref="G7:H7"/>
    <mergeCell ref="A8:B8"/>
    <mergeCell ref="C8:E8"/>
    <mergeCell ref="G8:H8"/>
    <mergeCell ref="A10:H10"/>
    <mergeCell ref="A11:B11"/>
    <mergeCell ref="C11:D11"/>
    <mergeCell ref="E11:F11"/>
    <mergeCell ref="G11:H11"/>
    <mergeCell ref="A13:H13"/>
    <mergeCell ref="A41:Z41"/>
    <mergeCell ref="A43:C43"/>
  </mergeCells>
  <conditionalFormatting sqref="I15:Z39">
    <cfRule type="expression" priority="2" aboveAverage="0" equalAverage="0" bottom="0" percent="0" rank="0" text="" dxfId="0">
      <formula>AND(ISERROR(SEARCH(".",$A15)),I$12+6&gt;=$D15,I$12&lt;=$F15,$D15&lt;&gt;"")</formula>
    </cfRule>
    <cfRule type="expression" priority="3" aboveAverage="0" equalAverage="0" bottom="0" percent="0" rank="0" text="" dxfId="1">
      <formula>AND(ISNUMBER(SEARCH(".",$A15)),$E15&gt;0,$H15="Erledigt",I$12+6&gt;=$D15,I$12&lt;=$F15,$D15&lt;&gt;"")</formula>
    </cfRule>
    <cfRule type="expression" priority="4" aboveAverage="0" equalAverage="0" bottom="0" percent="0" rank="0" text="" dxfId="2">
      <formula>AND(ISNUMBER(SEARCH(".",$A15)),$E15&gt;0,$H15="Verzögert",I$12+6&gt;=$D15,I$12&lt;=$F15,$D15&lt;&gt;"")</formula>
    </cfRule>
    <cfRule type="expression" priority="5" aboveAverage="0" equalAverage="0" bottom="0" percent="0" rank="0" text="" dxfId="3">
      <formula>AND(ISNUMBER(SEARCH(".",$A15)),$E15&gt;0,$H15="In Arbeit",I$12+6&gt;=$D15,I$12&lt;=$F15,$D15&lt;&gt;"")</formula>
    </cfRule>
    <cfRule type="expression" priority="6" aboveAverage="0" equalAverage="0" bottom="0" percent="0" rank="0" text="" dxfId="4">
      <formula>AND(ISNUMBER(SEARCH(".",$A15)),$E15&gt;0,$H15="Offen",I$12+6&gt;=$D15,I$12&lt;=$F15,$D15&lt;&gt;"")</formula>
    </cfRule>
  </conditionalFormatting>
  <conditionalFormatting sqref="I14:Z14">
    <cfRule type="expression" priority="7" aboveAverage="0" equalAverage="0" bottom="0" percent="0" rank="0" text="" dxfId="3">
      <formula>AND(I$12&lt;=TODAY(),TODAY()&lt;=I$12+6)</formula>
    </cfRule>
  </conditionalFormatting>
  <conditionalFormatting sqref="G15:G39">
    <cfRule type="dataBar" priority="8">
      <dataBar showValue="1" minLength="10" maxLength="90">
        <cfvo type="num" val="0"/>
        <cfvo type="num" val="1"/>
        <color rgb="FF3C4A57"/>
      </dataBar>
      <extLst>
        <ext xmlns:x14="http://schemas.microsoft.com/office/spreadsheetml/2009/9/main" uri="{B025F937-C7B1-47D3-B67F-A62EFF666E3E}">
          <x14:id>{F9BBE6D8-B128-48BF-B65B-D928A213EE8F}</x14:id>
        </ext>
      </extLst>
    </cfRule>
  </conditionalFormatting>
  <dataValidations count="2">
    <dataValidation allowBlank="true" errorStyle="stop" operator="between" showDropDown="false" showErrorMessage="false" showInputMessage="false" sqref="C15:C39" type="list">
      <formula1>$A$45:$A$49</formula1>
      <formula2>0</formula2>
    </dataValidation>
    <dataValidation allowBlank="true" errorStyle="stop" operator="between" showDropDown="false" showErrorMessage="false" showInputMessage="false" sqref="H15:H39" type="list">
      <formula1>$C$45:$C$48</formula1>
      <formula2>0</formula2>
    </dataValidation>
  </dataValidations>
  <printOptions headings="false" gridLines="false" gridLinesSet="true" horizontalCentered="false" verticalCentered="false"/>
  <pageMargins left="0.3" right="0.3" top="0.4" bottom="0.4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9BBE6D8-B128-48BF-B65B-D928A213EE8F}">
            <x14:dataBar minLength="10" maxLength="90" axisPosition="none" gradient="true">
              <x14:cfvo type="num">
                <xm:f>0</xm:f>
              </x14:cfvo>
              <x14:cfvo type="num">
                <xm:f>1</xm:f>
              </x14:cfvo>
              <x14:negativeFillColor rgb="FF3C4A57"/>
              <x14:axisColor rgb="FF000000"/>
            </x14:dataBar>
          </x14:cfRule>
          <xm:sqref>G15:G39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2026-07-06T05:22:57Z</dcterms:created>
  <dc:creator>openpyxl</dc:creator>
  <dc:description/>
  <dc:language>en-US</dc:language>
  <cp:lastModifiedBy/>
  <dcterms:modified xsi:type="dcterms:W3CDTF">2026-07-06T05:22:57Z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