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Protokoll" sheetId="2" state="visible" r:id="rId4"/>
    <sheet name="Teilnehmer" sheetId="3" state="visible" r:id="rId5"/>
  </sheets>
  <definedNames>
    <definedName function="false" hidden="false" localSheetId="1" name="_xlnm.Print_Area" vbProcedure="false">Protokoll!$A$1:$K$40</definedName>
    <definedName function="false" hidden="false" localSheetId="1" name="_xlnm.Print_Titles" vbProcedure="false">Protokoll!$1:$4</definedName>
    <definedName function="false" hidden="true" localSheetId="1" name="_xlnm._FilterDatabase" vbProcedure="false">Protokoll!$A$4:$K$40</definedName>
    <definedName function="false" hidden="false" localSheetId="2" name="_xlnm.Print_Area" vbProcedure="false">Teilnehmer!$A$1:$J$20</definedName>
    <definedName function="false" hidden="false" localSheetId="2" name="_xlnm.Print_Titles" vbProcedure="false">Teilnehmer!$1:$4</definedName>
    <definedName function="false" hidden="false" localSheetId="0" name="_xlnm.Print_Area" vbProcedure="false">Übersicht!$B$2:$H$26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<sst xmlns="http://schemas.openxmlformats.org/spreadsheetml/2006/main" count="212" uniqueCount="129">
  <si>
    <t xml:space="preserve">PROJEKTPROTOKOLL</t>
  </si>
  <si>
    <t xml:space="preserve">Fortlaufende Sitzungs- und Beschlussdokumentation  ·  Übersicht</t>
  </si>
  <si>
    <t xml:space="preserve">PROJEKTANGABEN</t>
  </si>
  <si>
    <t xml:space="preserve">Projektname</t>
  </si>
  <si>
    <t xml:space="preserve">Neugestaltung Kundenportal</t>
  </si>
  <si>
    <t xml:space="preserve">Projektnummer</t>
  </si>
  <si>
    <t xml:space="preserve">PRJ-2026-014</t>
  </si>
  <si>
    <t xml:space="preserve">Auftraggeber</t>
  </si>
  <si>
    <t xml:space="preserve">Vertrieb &amp; Marketing</t>
  </si>
  <si>
    <t xml:space="preserve">Projektbudget</t>
  </si>
  <si>
    <t xml:space="preserve">85.000 €</t>
  </si>
  <si>
    <t xml:space="preserve">Projektleitung</t>
  </si>
  <si>
    <t xml:space="preserve">Sandra Vogel</t>
  </si>
  <si>
    <t xml:space="preserve">Projektstart</t>
  </si>
  <si>
    <t xml:space="preserve">Protokollführung</t>
  </si>
  <si>
    <t xml:space="preserve">Daniel Krause</t>
  </si>
  <si>
    <t xml:space="preserve">Geplantes Ende</t>
  </si>
  <si>
    <t xml:space="preserve">Version / Stand</t>
  </si>
  <si>
    <t xml:space="preserve">v3</t>
  </si>
  <si>
    <t xml:space="preserve">Letzte Sitzung</t>
  </si>
  <si>
    <t xml:space="preserve">AUSWERTUNG  (automatisch aus Blatt »Protokoll«)</t>
  </si>
  <si>
    <t xml:space="preserve">Einträge gesamt</t>
  </si>
  <si>
    <t xml:space="preserve">Offen</t>
  </si>
  <si>
    <t xml:space="preserve">In Arbeit</t>
  </si>
  <si>
    <t xml:space="preserve">Erledigt</t>
  </si>
  <si>
    <t xml:space="preserve">Überfällig  (fällig &lt; heute, nicht erledigt)</t>
  </si>
  <si>
    <t xml:space="preserve">Erledigungsquote</t>
  </si>
  <si>
    <t xml:space="preserve">LEGENDE  ·  Status</t>
  </si>
  <si>
    <t xml:space="preserve">Verschoben</t>
  </si>
  <si>
    <t xml:space="preserve">Hinweis: Blaue Werte sind Eingabefelder. Alle Besprechungspunkte werden fortlaufend im Blatt »Protokoll« erfasst; diese Übersicht aktualisiert sich automatisch. Teilnehmende und Anwesenheiten im Blatt »Teilnehmer«.</t>
  </si>
  <si>
    <t xml:space="preserve">BESPRECHUNGSPUNKTE  —  fortlaufendes Protokoll</t>
  </si>
  <si>
    <t xml:space="preserve">Nr.</t>
  </si>
  <si>
    <t xml:space="preserve">Sitzung</t>
  </si>
  <si>
    <t xml:space="preserve">Datum</t>
  </si>
  <si>
    <t xml:space="preserve">TOP / Thema</t>
  </si>
  <si>
    <t xml:space="preserve">Beschreibung / Beschluss</t>
  </si>
  <si>
    <t xml:space="preserve">Kategorie</t>
  </si>
  <si>
    <t xml:space="preserve">Verantwortlich</t>
  </si>
  <si>
    <t xml:space="preserve">Fällig am</t>
  </si>
  <si>
    <t xml:space="preserve">Priorität</t>
  </si>
  <si>
    <t xml:space="preserve">Status</t>
  </si>
  <si>
    <t xml:space="preserve">Bemerkung / nächste Schritte</t>
  </si>
  <si>
    <t xml:space="preserve">Kick-off</t>
  </si>
  <si>
    <t xml:space="preserve">Projektziele</t>
  </si>
  <si>
    <t xml:space="preserve">Ziele, Umfang und Erfolgskriterien gemeinsam festgelegt und freigegeben.</t>
  </si>
  <si>
    <t xml:space="preserve">Beschluss</t>
  </si>
  <si>
    <t xml:space="preserve">Hoch</t>
  </si>
  <si>
    <t xml:space="preserve">Von allen bestätigt.</t>
  </si>
  <si>
    <t xml:space="preserve">Rollen &amp; Verantwortlichkeiten</t>
  </si>
  <si>
    <t xml:space="preserve">Aufgabenverteilung im Kernteam abgestimmt.</t>
  </si>
  <si>
    <t xml:space="preserve">Entscheidung</t>
  </si>
  <si>
    <t xml:space="preserve">Mittel</t>
  </si>
  <si>
    <t xml:space="preserve">RACI-Matrix abgelegt.</t>
  </si>
  <si>
    <t xml:space="preserve">Anforderungsliste</t>
  </si>
  <si>
    <t xml:space="preserve">Erste Anforderungen aus den Fachbereichen sammeln.</t>
  </si>
  <si>
    <t xml:space="preserve">Aufgabe</t>
  </si>
  <si>
    <t xml:space="preserve">Julia Berg</t>
  </si>
  <si>
    <t xml:space="preserve">28 Punkte erfasst.</t>
  </si>
  <si>
    <t xml:space="preserve">Kommunikationsplan</t>
  </si>
  <si>
    <t xml:space="preserve">Turnus der Jour Fixe (14-tägig) und Verteiler festgelegt.</t>
  </si>
  <si>
    <t xml:space="preserve">Information</t>
  </si>
  <si>
    <t xml:space="preserve">Niedrig</t>
  </si>
  <si>
    <t xml:space="preserve">Jour Fixe 1</t>
  </si>
  <si>
    <t xml:space="preserve">Design-Konzept</t>
  </si>
  <si>
    <t xml:space="preserve">Entwurf des neuen Portal-Designs abstimmen und Feedback einholen.</t>
  </si>
  <si>
    <t xml:space="preserve">Markus Feld</t>
  </si>
  <si>
    <t xml:space="preserve">Zwei Varianten in Prüfung.</t>
  </si>
  <si>
    <t xml:space="preserve">Schnittstelle CRM</t>
  </si>
  <si>
    <t xml:space="preserve">Machbarkeit der Anbindung an das CRM klären.</t>
  </si>
  <si>
    <t xml:space="preserve">Technisch bestätigt.</t>
  </si>
  <si>
    <t xml:space="preserve">Budgetfreigabe Phase 2</t>
  </si>
  <si>
    <t xml:space="preserve">Zusätzliches Budget von 12.000 € für Phase 2 freigegeben.</t>
  </si>
  <si>
    <t xml:space="preserve">Datenschutzprüfung</t>
  </si>
  <si>
    <t xml:space="preserve">Verarbeitungsverzeichnis prüfen und freigeben lassen.</t>
  </si>
  <si>
    <t xml:space="preserve">Rückmeldung DSB ausstehend.</t>
  </si>
  <si>
    <t xml:space="preserve">Testkonzept</t>
  </si>
  <si>
    <t xml:space="preserve">Vorgehen für Abnahmetests ausarbeiten.</t>
  </si>
  <si>
    <t xml:space="preserve">Jour Fixe 2</t>
  </si>
  <si>
    <t xml:space="preserve">Design-Freigabe</t>
  </si>
  <si>
    <t xml:space="preserve">Finales Design-Konzept zur Freigabe vorlegen.</t>
  </si>
  <si>
    <t xml:space="preserve">Termin mit Lenkungskreis.</t>
  </si>
  <si>
    <t xml:space="preserve">Content-Migration</t>
  </si>
  <si>
    <t xml:space="preserve">Bestehende Inhalte sichten und Migrationsplan erstellen.</t>
  </si>
  <si>
    <t xml:space="preserve">Schulungsbedarf</t>
  </si>
  <si>
    <t xml:space="preserve">Bedarf an Anwenderschulungen erheben.</t>
  </si>
  <si>
    <t xml:space="preserve">Risiko Zeitplan</t>
  </si>
  <si>
    <t xml:space="preserve">Lieferverzug eines Dienstleisters als Risiko aufgenommen.</t>
  </si>
  <si>
    <t xml:space="preserve">Risiko</t>
  </si>
  <si>
    <t xml:space="preserve">Alternativanbieter prüfen.</t>
  </si>
  <si>
    <t xml:space="preserve">Go-Live-Termin</t>
  </si>
  <si>
    <t xml:space="preserve">Vorläufigen Go-Live auf 15.06.2026 terminiert.</t>
  </si>
  <si>
    <t xml:space="preserve">Abhängig von Testabnahme.</t>
  </si>
  <si>
    <t xml:space="preserve">TEILNEHMENDE  &amp;  ANWESENHEIT</t>
  </si>
  <si>
    <t xml:space="preserve">Kontaktdaten des Projektteams · Anwesenheit je Sitzung (X = anwesend, E = entschuldigt)</t>
  </si>
  <si>
    <t xml:space="preserve">Name</t>
  </si>
  <si>
    <t xml:space="preserve">Rolle / Funktion</t>
  </si>
  <si>
    <t xml:space="preserve">Abteilung</t>
  </si>
  <si>
    <t xml:space="preserve">E-Mail</t>
  </si>
  <si>
    <t xml:space="preserve">Telefon</t>
  </si>
  <si>
    <t xml:space="preserve">Kick-off
12.01.</t>
  </si>
  <si>
    <t xml:space="preserve">Jour Fixe 1
03.02.</t>
  </si>
  <si>
    <t xml:space="preserve">Jour Fixe 2
17.02.</t>
  </si>
  <si>
    <t xml:space="preserve">Anwesend</t>
  </si>
  <si>
    <t xml:space="preserve">Vertrieb</t>
  </si>
  <si>
    <t xml:space="preserve">s.vogel@beispiel-firma.de</t>
  </si>
  <si>
    <t xml:space="preserve">+49 441 1234-10</t>
  </si>
  <si>
    <t xml:space="preserve">X</t>
  </si>
  <si>
    <t xml:space="preserve">PMO</t>
  </si>
  <si>
    <t xml:space="preserve">d.krause@beispiel-firma.de</t>
  </si>
  <si>
    <t xml:space="preserve">+49 441 1234-22</t>
  </si>
  <si>
    <t xml:space="preserve">Fachbereich</t>
  </si>
  <si>
    <t xml:space="preserve">Marketing</t>
  </si>
  <si>
    <t xml:space="preserve">j.berg@beispiel-firma.de</t>
  </si>
  <si>
    <t xml:space="preserve">+49 441 1234-35</t>
  </si>
  <si>
    <t xml:space="preserve">E</t>
  </si>
  <si>
    <t xml:space="preserve">IT / Entwicklung</t>
  </si>
  <si>
    <t xml:space="preserve">IT</t>
  </si>
  <si>
    <t xml:space="preserve">m.feld@beispiel-firma.de</t>
  </si>
  <si>
    <t xml:space="preserve">+49 441 1234-48</t>
  </si>
  <si>
    <t xml:space="preserve">Petra Lang</t>
  </si>
  <si>
    <t xml:space="preserve">Datenschutz</t>
  </si>
  <si>
    <t xml:space="preserve">Recht</t>
  </si>
  <si>
    <t xml:space="preserve">p.lang@beispiel-firma.de</t>
  </si>
  <si>
    <t xml:space="preserve">+49 441 1234-51</t>
  </si>
  <si>
    <t xml:space="preserve">Thomas Reich</t>
  </si>
  <si>
    <t xml:space="preserve">Externer Dienstleister</t>
  </si>
  <si>
    <t xml:space="preserve">Agentur Nordwind</t>
  </si>
  <si>
    <t xml:space="preserve">t.reich@nordwind-agentur.de</t>
  </si>
  <si>
    <t xml:space="preserve">+49 40 998877-0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</si>
</sst>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General"/>
    <numFmt numFmtId="167" formatCode="0\ %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2E3338"/>
      <name val="Calibri"/>
      <family val="0"/>
      <charset val="1"/>
    </font>
    <font>
      <b val="true"/>
      <sz val="10"/>
      <color rgb="FF434B52"/>
      <name val="Calibri"/>
      <family val="0"/>
      <charset val="1"/>
    </font>
    <font>
      <sz val="11"/>
      <color rgb="FF0563C1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22"/>
      <color rgb="FF2E3338"/>
      <name val="Calibri"/>
      <family val="0"/>
      <charset val="1"/>
    </font>
    <font>
      <b val="true"/>
      <sz val="22"/>
      <color rgb="FF9C2B1E"/>
      <name val="Calibri"/>
      <family val="0"/>
      <charset val="1"/>
    </font>
    <font>
      <b val="true"/>
      <sz val="22"/>
      <color rgb="FF8A5A00"/>
      <name val="Calibri"/>
      <family val="0"/>
      <charset val="1"/>
    </font>
    <font>
      <b val="true"/>
      <sz val="22"/>
      <color rgb="FF3C6B2E"/>
      <name val="Calibri"/>
      <family val="0"/>
      <charset val="1"/>
    </font>
    <font>
      <b val="true"/>
      <sz val="10"/>
      <color rgb="FF9C2B1E"/>
      <name val="Calibri"/>
      <family val="0"/>
      <charset val="1"/>
    </font>
    <font>
      <b val="true"/>
      <sz val="10"/>
      <color rgb="FF8A5A00"/>
      <name val="Calibri"/>
      <family val="0"/>
      <charset val="1"/>
    </font>
    <font>
      <b val="true"/>
      <sz val="10"/>
      <color rgb="FF3C6B2E"/>
      <name val="Calibri"/>
      <family val="0"/>
      <charset val="1"/>
    </font>
    <font>
      <b val="true"/>
      <sz val="10"/>
      <color rgb="FF5A544B"/>
      <name val="Calibri"/>
      <family val="0"/>
      <charset val="1"/>
    </font>
    <font>
      <i val="true"/>
      <sz val="9"/>
      <color rgb="FF434B52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B5651D"/>
      <name val="Calibri"/>
      <family val="0"/>
      <charset val="1"/>
    </font>
    <font>
      <sz val="10"/>
      <color rgb="FF2E3338"/>
      <name val="Calibri"/>
      <family val="0"/>
      <charset val="1"/>
    </font>
    <font>
      <b val="true"/>
      <sz val="10"/>
      <color rgb="FF2E3338"/>
      <name val="Calibri"/>
      <family val="0"/>
      <charset val="1"/>
    </font>
    <font>
      <sz val="10"/>
      <color rgb="FF0563C1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E3338"/>
        <bgColor rgb="FF333300"/>
      </patternFill>
    </fill>
    <fill>
      <patternFill patternType="solid">
        <fgColor rgb="FFB5651D"/>
        <bgColor rgb="FF8A5A00"/>
      </patternFill>
    </fill>
    <fill>
      <patternFill patternType="solid">
        <fgColor rgb="FFEADBC8"/>
        <bgColor rgb="FFE7E3DD"/>
      </patternFill>
    </fill>
    <fill>
      <patternFill patternType="solid">
        <fgColor rgb="FF434B52"/>
        <bgColor rgb="FF5A544B"/>
      </patternFill>
    </fill>
    <fill>
      <patternFill patternType="solid">
        <fgColor rgb="FFF6F2EC"/>
        <bgColor rgb="FFFCEFCF"/>
      </patternFill>
    </fill>
    <fill>
      <patternFill patternType="solid">
        <fgColor rgb="FFFBE3DF"/>
        <bgColor rgb="FFFCEFCF"/>
      </patternFill>
    </fill>
    <fill>
      <patternFill patternType="solid">
        <fgColor rgb="FFFCEFCF"/>
        <bgColor rgb="FFF6F2EC"/>
      </patternFill>
    </fill>
    <fill>
      <patternFill patternType="solid">
        <fgColor rgb="FFE1EFDA"/>
        <bgColor rgb="FFE7E3DD"/>
      </patternFill>
    </fill>
    <fill>
      <patternFill patternType="solid">
        <fgColor rgb="FFE7E3DD"/>
        <bgColor rgb="FFEADBC8"/>
      </patternFill>
    </fill>
    <fill>
      <patternFill patternType="solid">
        <fgColor rgb="FFFFFFFF"/>
        <bgColor rgb="FFF6F2E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BEB6AA"/>
      </left>
      <right/>
      <top style="thin">
        <color rgb="FFBEB6AA"/>
      </top>
      <bottom style="medium">
        <color rgb="FFB5651D"/>
      </bottom>
      <diagonal/>
    </border>
    <border diagonalUp="false" diagonalDown="false">
      <left style="thin">
        <color rgb="FFBEB6AA"/>
      </left>
      <right style="thin">
        <color rgb="FFBEB6AA"/>
      </right>
      <top style="thin">
        <color rgb="FFBEB6AA"/>
      </top>
      <bottom style="thin">
        <color rgb="FFBEB6AA"/>
      </bottom>
      <diagonal/>
    </border>
    <border diagonalUp="false" diagonalDown="false">
      <left style="thin">
        <color rgb="FFBEB6AA"/>
      </left>
      <right/>
      <top style="thin">
        <color rgb="FFBEB6AA"/>
      </top>
      <bottom style="medium">
        <color rgb="FF2E3338"/>
      </bottom>
      <diagonal/>
    </border>
    <border diagonalUp="false" diagonalDown="false">
      <left style="thin">
        <color rgb="FFBEB6AA"/>
      </left>
      <right style="thin">
        <color rgb="FFBEB6AA"/>
      </right>
      <top style="thin">
        <color rgb="FFBEB6AA"/>
      </top>
      <bottom style="medium">
        <color rgb="FF9C2B1E"/>
      </bottom>
      <diagonal/>
    </border>
    <border diagonalUp="false" diagonalDown="false">
      <left style="thin">
        <color rgb="FFBEB6AA"/>
      </left>
      <right style="thin">
        <color rgb="FFBEB6AA"/>
      </right>
      <top style="thin">
        <color rgb="FFBEB6AA"/>
      </top>
      <bottom style="medium">
        <color rgb="FF8A5A00"/>
      </bottom>
      <diagonal/>
    </border>
    <border diagonalUp="false" diagonalDown="false">
      <left style="thin">
        <color rgb="FFBEB6AA"/>
      </left>
      <right/>
      <top style="thin">
        <color rgb="FFBEB6AA"/>
      </top>
      <bottom style="medium">
        <color rgb="FF3C6B2E"/>
      </bottom>
      <diagonal/>
    </border>
    <border diagonalUp="false" diagonalDown="false">
      <left style="thin">
        <color rgb="FFBEB6AA"/>
      </left>
      <right style="thin">
        <color rgb="FFBEB6AA"/>
      </right>
      <top style="medium">
        <color rgb="FF2E3338"/>
      </top>
      <bottom style="medium">
        <color rgb="FF2E333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6">
    <dxf>
      <fill>
        <patternFill patternType="solid">
          <fgColor rgb="FF434B52"/>
          <bgColor rgb="FF000000"/>
        </patternFill>
      </fill>
    </dxf>
    <dxf>
      <fill>
        <patternFill patternType="solid">
          <fgColor rgb="FFF6F2E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2E3338"/>
          <bgColor rgb="FF000000"/>
        </patternFill>
      </fill>
    </dxf>
    <dxf>
      <fill>
        <patternFill patternType="solid">
          <fgColor rgb="FFB5651D"/>
          <bgColor rgb="FF000000"/>
        </patternFill>
      </fill>
    </dxf>
    <dxf>
      <fill>
        <patternFill patternType="solid">
          <fgColor rgb="FFFBE3DF"/>
          <bgColor rgb="FF000000"/>
        </patternFill>
      </fill>
    </dxf>
    <dxf>
      <fill>
        <patternFill patternType="solid">
          <fgColor rgb="FF9C2B1E"/>
          <bgColor rgb="FF000000"/>
        </patternFill>
      </fill>
    </dxf>
    <dxf>
      <fill>
        <patternFill patternType="solid">
          <fgColor rgb="FFE1EFDA"/>
          <bgColor rgb="FF000000"/>
        </patternFill>
      </fill>
    </dxf>
    <dxf>
      <fill>
        <patternFill patternType="solid">
          <fgColor rgb="FFFCEFCF"/>
          <bgColor rgb="FF000000"/>
        </patternFill>
      </fill>
    </dxf>
    <dxf>
      <fill>
        <patternFill patternType="solid">
          <fgColor rgb="FF3C6B2E"/>
          <bgColor rgb="FF000000"/>
        </patternFill>
      </fill>
    </dxf>
    <dxf>
      <fill>
        <patternFill patternType="solid">
          <fgColor rgb="FF8A5A00"/>
          <bgColor rgb="FF000000"/>
        </patternFill>
      </fill>
    </dxf>
    <dxf>
      <font>
        <name val="Calibri"/>
        <charset val="1"/>
        <family val="0"/>
        <b val="1"/>
        <color rgb="FF9C2B1E"/>
        <sz val="10"/>
      </font>
      <fill>
        <patternFill>
          <bgColor rgb="FFFBE3DF"/>
        </patternFill>
      </fill>
    </dxf>
    <dxf>
      <font>
        <name val="Calibri"/>
        <charset val="1"/>
        <family val="0"/>
        <b val="1"/>
        <color rgb="FF8A5A00"/>
        <sz val="10"/>
      </font>
      <fill>
        <patternFill>
          <bgColor rgb="FFFCEFCF"/>
        </patternFill>
      </fill>
    </dxf>
    <dxf>
      <font>
        <name val="Calibri"/>
        <charset val="1"/>
        <family val="0"/>
        <b val="1"/>
        <color rgb="FF3C6B2E"/>
        <sz val="10"/>
      </font>
      <fill>
        <patternFill>
          <bgColor rgb="FFE1EFDA"/>
        </patternFill>
      </fill>
    </dxf>
    <dxf>
      <font>
        <name val="Calibri"/>
        <charset val="1"/>
        <family val="0"/>
        <b val="1"/>
        <color rgb="FF5A544B"/>
        <sz val="10"/>
      </font>
      <fill>
        <patternFill>
          <bgColor rgb="FFE7E3D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C6B2E"/>
      <rgbColor rgb="FF000080"/>
      <rgbColor rgb="FF8A5A00"/>
      <rgbColor rgb="FF800080"/>
      <rgbColor rgb="FF008080"/>
      <rgbColor rgb="FFBEB6AA"/>
      <rgbColor rgb="FF808080"/>
      <rgbColor rgb="FF9999FF"/>
      <rgbColor rgb="FF993366"/>
      <rgbColor rgb="FFFCEFCF"/>
      <rgbColor rgb="FFF6F2EC"/>
      <rgbColor rgb="FF660066"/>
      <rgbColor rgb="FFFF8080"/>
      <rgbColor rgb="FF0563C1"/>
      <rgbColor rgb="FFE7E3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EFDA"/>
      <rgbColor rgb="FFFBE3DF"/>
      <rgbColor rgb="FF99CCFF"/>
      <rgbColor rgb="FFFF99CC"/>
      <rgbColor rgb="FFCC99FF"/>
      <rgbColor rgb="FFEADBC8"/>
      <rgbColor rgb="FF3366FF"/>
      <rgbColor rgb="FF33CCCC"/>
      <rgbColor rgb="FF99CC00"/>
      <rgbColor rgb="FFFFCC00"/>
      <rgbColor rgb="FFFF9900"/>
      <rgbColor rgb="FFB5651D"/>
      <rgbColor rgb="FF5A544B"/>
      <rgbColor rgb="FF969696"/>
      <rgbColor rgb="FF003366"/>
      <rgbColor rgb="FF339966"/>
      <rgbColor rgb="FF003300"/>
      <rgbColor rgb="FF333300"/>
      <rgbColor rgb="FF9C2B1E"/>
      <rgbColor rgb="FF993366"/>
      <rgbColor rgb="FF434B52"/>
      <rgbColor rgb="FF2E33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3338"/>
    <pageSetUpPr fitToPage="true"/>
  </sheetPr>
  <dimension ref="B2:H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4"/>
    <col collapsed="false" customWidth="true" hidden="false" outlineLevel="0" max="5" min="5" style="0" width="20"/>
    <col collapsed="false" customWidth="true" hidden="false" outlineLevel="0" max="7" min="6" style="0" width="16"/>
    <col collapsed="false" customWidth="true" hidden="false" outlineLevel="0" max="8" min="8" style="0" width="14"/>
    <col collapsed="false" customWidth="true" hidden="false" outlineLevel="0" max="9" min="9" style="0" width="2.5"/>
  </cols>
  <sheetData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</row>
    <row r="5" customFormat="false" ht="19.5" hidden="false" customHeight="true" outlineLevel="0" collapsed="false">
      <c r="B5" s="3" t="s">
        <v>2</v>
      </c>
      <c r="C5" s="3"/>
      <c r="D5" s="3"/>
      <c r="E5" s="3"/>
      <c r="F5" s="3"/>
      <c r="G5" s="3"/>
      <c r="H5" s="3"/>
    </row>
    <row r="6" customFormat="false" ht="19.5" hidden="false" customHeight="true" outlineLevel="0" collapsed="false">
      <c r="B6" s="4" t="s">
        <v>3</v>
      </c>
      <c r="C6" s="5" t="s">
        <v>4</v>
      </c>
      <c r="E6" s="4" t="s">
        <v>5</v>
      </c>
      <c r="F6" s="5" t="s">
        <v>6</v>
      </c>
      <c r="G6" s="5"/>
      <c r="H6" s="5"/>
    </row>
    <row r="7" customFormat="false" ht="19.5" hidden="false" customHeight="true" outlineLevel="0" collapsed="false">
      <c r="B7" s="4" t="s">
        <v>7</v>
      </c>
      <c r="C7" s="5" t="s">
        <v>8</v>
      </c>
      <c r="E7" s="4" t="s">
        <v>9</v>
      </c>
      <c r="F7" s="5" t="s">
        <v>10</v>
      </c>
      <c r="G7" s="5"/>
      <c r="H7" s="5"/>
    </row>
    <row r="8" customFormat="false" ht="19.5" hidden="false" customHeight="true" outlineLevel="0" collapsed="false">
      <c r="B8" s="4" t="s">
        <v>11</v>
      </c>
      <c r="C8" s="5" t="s">
        <v>12</v>
      </c>
      <c r="E8" s="4" t="s">
        <v>13</v>
      </c>
      <c r="F8" s="6" t="n">
        <v>46034</v>
      </c>
      <c r="G8" s="6"/>
      <c r="H8" s="6"/>
    </row>
    <row r="9" customFormat="false" ht="19.5" hidden="false" customHeight="true" outlineLevel="0" collapsed="false">
      <c r="B9" s="4" t="s">
        <v>14</v>
      </c>
      <c r="C9" s="5" t="s">
        <v>15</v>
      </c>
      <c r="E9" s="4" t="s">
        <v>16</v>
      </c>
      <c r="F9" s="6" t="n">
        <v>46203</v>
      </c>
      <c r="G9" s="6"/>
      <c r="H9" s="6"/>
    </row>
    <row r="10" customFormat="false" ht="19.5" hidden="false" customHeight="true" outlineLevel="0" collapsed="false">
      <c r="B10" s="4" t="s">
        <v>17</v>
      </c>
      <c r="C10" s="5" t="s">
        <v>18</v>
      </c>
      <c r="E10" s="4" t="s">
        <v>19</v>
      </c>
      <c r="F10" s="6" t="n">
        <v>46070</v>
      </c>
      <c r="G10" s="6"/>
      <c r="H10" s="6"/>
    </row>
    <row r="12" customFormat="false" ht="19.5" hidden="false" customHeight="true" outlineLevel="0" collapsed="false">
      <c r="B12" s="3" t="s">
        <v>20</v>
      </c>
      <c r="C12" s="3"/>
      <c r="D12" s="3"/>
      <c r="E12" s="3"/>
      <c r="F12" s="3"/>
      <c r="G12" s="3"/>
      <c r="H12" s="3"/>
    </row>
    <row r="13" customFormat="false" ht="15.75" hidden="false" customHeight="true" outlineLevel="0" collapsed="false">
      <c r="B13" s="7" t="s">
        <v>21</v>
      </c>
      <c r="C13" s="7"/>
      <c r="E13" s="8" t="s">
        <v>22</v>
      </c>
      <c r="F13" s="8" t="s">
        <v>23</v>
      </c>
      <c r="G13" s="7" t="s">
        <v>24</v>
      </c>
      <c r="H13" s="7"/>
    </row>
    <row r="14" customFormat="false" ht="39.75" hidden="false" customHeight="true" outlineLevel="0" collapsed="false">
      <c r="B14" s="9" t="n">
        <f aca="false">COUNTA(Protokoll!$D$6:$D$205)</f>
        <v>13</v>
      </c>
      <c r="C14" s="9"/>
      <c r="E14" s="10" t="n">
        <f aca="false">COUNTIF(Protokoll!$J$6:$J$205,"Offen")</f>
        <v>5</v>
      </c>
      <c r="F14" s="11" t="n">
        <f aca="false">COUNTIF(Protokoll!$J$6:$J$205,"In Arbeit")</f>
        <v>3</v>
      </c>
      <c r="G14" s="12" t="n">
        <f aca="false">COUNTIF(Protokoll!$J$6:$J$205,"Erledigt")</f>
        <v>5</v>
      </c>
      <c r="H14" s="12"/>
    </row>
    <row r="15" customFormat="false" ht="15.75" hidden="false" customHeight="true" outlineLevel="0" collapsed="false">
      <c r="B15" s="13" t="s">
        <v>25</v>
      </c>
      <c r="C15" s="13"/>
      <c r="E15" s="7" t="s">
        <v>26</v>
      </c>
      <c r="F15" s="7"/>
      <c r="G15" s="7"/>
      <c r="H15" s="7"/>
    </row>
    <row r="16" customFormat="false" ht="39.75" hidden="false" customHeight="true" outlineLevel="0" collapsed="false">
      <c r="B16" s="14" t="n">
        <f aca="true">SUMPRODUCT((Protokoll!$H$6:$H$205&lt;&gt;"")*(Protokoll!$H$6:$H$205&lt;TODAY())*(Protokoll!$J$6:$J$205&lt;&gt;"Erledigt")*(Protokoll!$D$6:$D$205&lt;&gt;""))</f>
        <v>8</v>
      </c>
      <c r="C16" s="14"/>
      <c r="E16" s="15" t="n">
        <f aca="false">IFERROR(COUNTIF(Protokoll!$J$6:$J$205,"Erledigt")/COUNTA(Protokoll!$D$6:$D$205),0)</f>
        <v>0.384615384615385</v>
      </c>
      <c r="F16" s="15"/>
      <c r="G16" s="15"/>
      <c r="H16" s="15"/>
    </row>
    <row r="18" customFormat="false" ht="15" hidden="false" customHeight="false" outlineLevel="0" collapsed="false">
      <c r="B18" s="3" t="s">
        <v>27</v>
      </c>
      <c r="C18" s="3"/>
      <c r="D18" s="3"/>
      <c r="E18" s="3"/>
      <c r="F18" s="3"/>
      <c r="G18" s="3"/>
      <c r="H18" s="3"/>
    </row>
    <row r="19" customFormat="false" ht="18" hidden="false" customHeight="true" outlineLevel="0" collapsed="false">
      <c r="B19" s="16" t="s">
        <v>22</v>
      </c>
      <c r="C19" s="16"/>
      <c r="D19" s="17" t="s">
        <v>23</v>
      </c>
      <c r="F19" s="18" t="s">
        <v>24</v>
      </c>
      <c r="G19" s="19" t="s">
        <v>28</v>
      </c>
    </row>
    <row r="21" customFormat="false" ht="43.5" hidden="false" customHeight="true" outlineLevel="0" collapsed="false">
      <c r="B21" s="20" t="s">
        <v>29</v>
      </c>
      <c r="C21" s="20"/>
      <c r="D21" s="20"/>
      <c r="E21" s="20"/>
      <c r="F21" s="20"/>
      <c r="G21" s="20"/>
      <c r="H21" s="20"/>
    </row>
  </sheetData>
  <mergeCells count="20">
    <mergeCell ref="B2:H2"/>
    <mergeCell ref="B3:H3"/>
    <mergeCell ref="B5:H5"/>
    <mergeCell ref="F6:H6"/>
    <mergeCell ref="F7:H7"/>
    <mergeCell ref="F8:H8"/>
    <mergeCell ref="F9:H9"/>
    <mergeCell ref="F10:H10"/>
    <mergeCell ref="B12:H12"/>
    <mergeCell ref="B13:C13"/>
    <mergeCell ref="G13:H13"/>
    <mergeCell ref="B14:C14"/>
    <mergeCell ref="G14:H14"/>
    <mergeCell ref="B15:C15"/>
    <mergeCell ref="E15:H15"/>
    <mergeCell ref="B16:C16"/>
    <mergeCell ref="E16:H16"/>
    <mergeCell ref="B18:H18"/>
    <mergeCell ref="B19:C19"/>
    <mergeCell ref="B21:H21"/>
  </mergeCells>
  <conditionalFormatting sqref="E16">
    <cfRule type="dataBar" priority="2">
      <dataBar showValue="1" minLength="10" maxLength="90">
        <cfvo type="num" val="0"/>
        <cfvo type="num" val="1"/>
        <color rgb="FF3C6B2E"/>
      </dataBar>
      <extLst>
        <ext xmlns:x14="http://schemas.microsoft.com/office/spreadsheetml/2009/9/main" uri="{B025F937-C7B1-47D3-B67F-A62EFF666E3E}">
          <x14:id>{CDDCD9F0-9F74-4330-AD5F-C0D074C057C3}</x14:id>
        </ext>
      </extLst>
    </cfRule>
  </conditionalFormatting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DCD9F0-9F74-4330-AD5F-C0D074C057C3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3C6B2E"/>
              <x14:axisColor rgb="FF000000"/>
            </x14:dataBar>
          </x14:cfRule>
          <xm:sqref>E16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5651D"/>
    <pageSetUpPr fitToPage="true"/>
  </sheetPr>
  <dimension ref="A1:K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8"/>
    <col collapsed="false" customWidth="true" hidden="false" outlineLevel="0" max="3" min="3" style="0" width="13"/>
    <col collapsed="false" customWidth="true" hidden="false" outlineLevel="0" max="4" min="4" style="0" width="26"/>
    <col collapsed="false" customWidth="true" hidden="false" outlineLevel="0" max="5" min="5" style="0" width="42"/>
    <col collapsed="false" customWidth="true" hidden="false" outlineLevel="0" max="6" min="6" style="0" width="15"/>
    <col collapsed="false" customWidth="true" hidden="false" outlineLevel="0" max="7" min="7" style="0" width="16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30"/>
  </cols>
  <sheetData>
    <row r="1" customFormat="false" ht="33.75" hidden="false" customHeight="true" outlineLevel="0" collapsed="false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customFormat="false" ht="18" hidden="false" customHeight="true" outlineLevel="0" collapsed="false">
      <c r="A2" s="22" t="str">
        <f aca="false">Übersicht!C6&amp;"   ·   "&amp;Übersicht!C8&amp;"   ·   Stand: "&amp;Übersicht!C10</f>
        <v>Neugestaltung Kundenportal   ·   Sandra Vogel   ·   Stand: v3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6" hidden="false" customHeight="true" outlineLevel="0" collapsed="false"/>
    <row r="4" customFormat="false" ht="30" hidden="false" customHeight="true" outlineLevel="0" collapsed="false">
      <c r="A4" s="23" t="s">
        <v>31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</row>
    <row r="5" customFormat="false" ht="30" hidden="false" customHeight="true" outlineLevel="0" collapsed="false">
      <c r="A5" s="24" t="n">
        <f aca="false">IF($D5="","",COUNTA($D$5:$D5))</f>
        <v>1</v>
      </c>
      <c r="B5" s="25" t="s">
        <v>42</v>
      </c>
      <c r="C5" s="26" t="n">
        <v>46034</v>
      </c>
      <c r="D5" s="27" t="s">
        <v>43</v>
      </c>
      <c r="E5" s="27" t="s">
        <v>44</v>
      </c>
      <c r="F5" s="28" t="s">
        <v>45</v>
      </c>
      <c r="G5" s="28" t="s">
        <v>12</v>
      </c>
      <c r="H5" s="26" t="n">
        <v>46034</v>
      </c>
      <c r="I5" s="28" t="s">
        <v>46</v>
      </c>
      <c r="J5" s="28" t="s">
        <v>24</v>
      </c>
      <c r="K5" s="27" t="s">
        <v>47</v>
      </c>
    </row>
    <row r="6" customFormat="false" ht="30" hidden="false" customHeight="true" outlineLevel="0" collapsed="false">
      <c r="A6" s="24" t="n">
        <f aca="false">IF($D6="","",COUNTA($D$5:$D6))</f>
        <v>2</v>
      </c>
      <c r="B6" s="25" t="s">
        <v>42</v>
      </c>
      <c r="C6" s="26" t="n">
        <v>46034</v>
      </c>
      <c r="D6" s="27" t="s">
        <v>48</v>
      </c>
      <c r="E6" s="27" t="s">
        <v>49</v>
      </c>
      <c r="F6" s="28" t="s">
        <v>50</v>
      </c>
      <c r="G6" s="28" t="s">
        <v>12</v>
      </c>
      <c r="H6" s="26" t="n">
        <v>46038</v>
      </c>
      <c r="I6" s="28" t="s">
        <v>51</v>
      </c>
      <c r="J6" s="28" t="s">
        <v>24</v>
      </c>
      <c r="K6" s="27" t="s">
        <v>52</v>
      </c>
    </row>
    <row r="7" customFormat="false" ht="30" hidden="false" customHeight="true" outlineLevel="0" collapsed="false">
      <c r="A7" s="24" t="n">
        <f aca="false">IF($D7="","",COUNTA($D$5:$D7))</f>
        <v>3</v>
      </c>
      <c r="B7" s="25" t="s">
        <v>42</v>
      </c>
      <c r="C7" s="26" t="n">
        <v>46034</v>
      </c>
      <c r="D7" s="27" t="s">
        <v>53</v>
      </c>
      <c r="E7" s="27" t="s">
        <v>54</v>
      </c>
      <c r="F7" s="28" t="s">
        <v>55</v>
      </c>
      <c r="G7" s="28" t="s">
        <v>56</v>
      </c>
      <c r="H7" s="26" t="n">
        <v>46048</v>
      </c>
      <c r="I7" s="28" t="s">
        <v>46</v>
      </c>
      <c r="J7" s="28" t="s">
        <v>24</v>
      </c>
      <c r="K7" s="27" t="s">
        <v>57</v>
      </c>
    </row>
    <row r="8" customFormat="false" ht="30" hidden="false" customHeight="true" outlineLevel="0" collapsed="false">
      <c r="A8" s="24" t="n">
        <f aca="false">IF($D8="","",COUNTA($D$5:$D8))</f>
        <v>4</v>
      </c>
      <c r="B8" s="25" t="s">
        <v>42</v>
      </c>
      <c r="C8" s="26" t="n">
        <v>46034</v>
      </c>
      <c r="D8" s="27" t="s">
        <v>58</v>
      </c>
      <c r="E8" s="27" t="s">
        <v>59</v>
      </c>
      <c r="F8" s="28" t="s">
        <v>60</v>
      </c>
      <c r="G8" s="28" t="s">
        <v>15</v>
      </c>
      <c r="H8" s="26" t="n">
        <v>46036</v>
      </c>
      <c r="I8" s="28" t="s">
        <v>61</v>
      </c>
      <c r="J8" s="28" t="s">
        <v>24</v>
      </c>
      <c r="K8" s="27"/>
    </row>
    <row r="9" customFormat="false" ht="30" hidden="false" customHeight="true" outlineLevel="0" collapsed="false">
      <c r="A9" s="29" t="n">
        <f aca="false">IF($D9="","",COUNTA($D$5:$D9))</f>
        <v>5</v>
      </c>
      <c r="B9" s="30" t="s">
        <v>62</v>
      </c>
      <c r="C9" s="31" t="n">
        <v>46056</v>
      </c>
      <c r="D9" s="32" t="s">
        <v>63</v>
      </c>
      <c r="E9" s="32" t="s">
        <v>64</v>
      </c>
      <c r="F9" s="33" t="s">
        <v>55</v>
      </c>
      <c r="G9" s="33" t="s">
        <v>65</v>
      </c>
      <c r="H9" s="31" t="n">
        <v>46063</v>
      </c>
      <c r="I9" s="33" t="s">
        <v>46</v>
      </c>
      <c r="J9" s="33" t="s">
        <v>23</v>
      </c>
      <c r="K9" s="32" t="s">
        <v>66</v>
      </c>
    </row>
    <row r="10" customFormat="false" ht="30" hidden="false" customHeight="true" outlineLevel="0" collapsed="false">
      <c r="A10" s="29" t="n">
        <f aca="false">IF($D10="","",COUNTA($D$5:$D10))</f>
        <v>6</v>
      </c>
      <c r="B10" s="30" t="s">
        <v>62</v>
      </c>
      <c r="C10" s="31" t="n">
        <v>46056</v>
      </c>
      <c r="D10" s="32" t="s">
        <v>67</v>
      </c>
      <c r="E10" s="32" t="s">
        <v>68</v>
      </c>
      <c r="F10" s="33" t="s">
        <v>55</v>
      </c>
      <c r="G10" s="33" t="s">
        <v>56</v>
      </c>
      <c r="H10" s="31" t="n">
        <v>46059</v>
      </c>
      <c r="I10" s="33" t="s">
        <v>46</v>
      </c>
      <c r="J10" s="33" t="s">
        <v>24</v>
      </c>
      <c r="K10" s="32" t="s">
        <v>69</v>
      </c>
    </row>
    <row r="11" customFormat="false" ht="30" hidden="false" customHeight="true" outlineLevel="0" collapsed="false">
      <c r="A11" s="29" t="n">
        <f aca="false">IF($D11="","",COUNTA($D$5:$D11))</f>
        <v>7</v>
      </c>
      <c r="B11" s="30" t="s">
        <v>62</v>
      </c>
      <c r="C11" s="31" t="n">
        <v>46056</v>
      </c>
      <c r="D11" s="32" t="s">
        <v>70</v>
      </c>
      <c r="E11" s="32" t="s">
        <v>71</v>
      </c>
      <c r="F11" s="33" t="s">
        <v>45</v>
      </c>
      <c r="G11" s="33" t="s">
        <v>12</v>
      </c>
      <c r="H11" s="31" t="n">
        <v>46056</v>
      </c>
      <c r="I11" s="33" t="s">
        <v>51</v>
      </c>
      <c r="J11" s="33" t="s">
        <v>24</v>
      </c>
      <c r="K11" s="32"/>
    </row>
    <row r="12" customFormat="false" ht="30" hidden="false" customHeight="true" outlineLevel="0" collapsed="false">
      <c r="A12" s="29" t="n">
        <f aca="false">IF($D12="","",COUNTA($D$5:$D12))</f>
        <v>8</v>
      </c>
      <c r="B12" s="30" t="s">
        <v>62</v>
      </c>
      <c r="C12" s="31" t="n">
        <v>46056</v>
      </c>
      <c r="D12" s="32" t="s">
        <v>72</v>
      </c>
      <c r="E12" s="32" t="s">
        <v>73</v>
      </c>
      <c r="F12" s="33" t="s">
        <v>55</v>
      </c>
      <c r="G12" s="33" t="s">
        <v>15</v>
      </c>
      <c r="H12" s="31" t="n">
        <v>46065</v>
      </c>
      <c r="I12" s="33" t="s">
        <v>46</v>
      </c>
      <c r="J12" s="33" t="s">
        <v>22</v>
      </c>
      <c r="K12" s="32" t="s">
        <v>74</v>
      </c>
    </row>
    <row r="13" customFormat="false" ht="30" hidden="false" customHeight="true" outlineLevel="0" collapsed="false">
      <c r="A13" s="29" t="n">
        <f aca="false">IF($D13="","",COUNTA($D$5:$D13))</f>
        <v>9</v>
      </c>
      <c r="B13" s="30" t="s">
        <v>62</v>
      </c>
      <c r="C13" s="31" t="n">
        <v>46056</v>
      </c>
      <c r="D13" s="32" t="s">
        <v>75</v>
      </c>
      <c r="E13" s="32" t="s">
        <v>76</v>
      </c>
      <c r="F13" s="33" t="s">
        <v>55</v>
      </c>
      <c r="G13" s="33" t="s">
        <v>65</v>
      </c>
      <c r="H13" s="31" t="n">
        <v>46073</v>
      </c>
      <c r="I13" s="33" t="s">
        <v>51</v>
      </c>
      <c r="J13" s="33" t="s">
        <v>23</v>
      </c>
      <c r="K13" s="32"/>
    </row>
    <row r="14" customFormat="false" ht="30" hidden="false" customHeight="true" outlineLevel="0" collapsed="false">
      <c r="A14" s="24" t="n">
        <f aca="false">IF($D14="","",COUNTA($D$5:$D14))</f>
        <v>10</v>
      </c>
      <c r="B14" s="25" t="s">
        <v>77</v>
      </c>
      <c r="C14" s="26" t="n">
        <v>46070</v>
      </c>
      <c r="D14" s="27" t="s">
        <v>78</v>
      </c>
      <c r="E14" s="27" t="s">
        <v>79</v>
      </c>
      <c r="F14" s="28" t="s">
        <v>50</v>
      </c>
      <c r="G14" s="28" t="s">
        <v>12</v>
      </c>
      <c r="H14" s="26" t="n">
        <v>46077</v>
      </c>
      <c r="I14" s="28" t="s">
        <v>46</v>
      </c>
      <c r="J14" s="28" t="s">
        <v>22</v>
      </c>
      <c r="K14" s="27" t="s">
        <v>80</v>
      </c>
    </row>
    <row r="15" customFormat="false" ht="30" hidden="false" customHeight="true" outlineLevel="0" collapsed="false">
      <c r="A15" s="24" t="n">
        <f aca="false">IF($D15="","",COUNTA($D$5:$D15))</f>
        <v>11</v>
      </c>
      <c r="B15" s="25" t="s">
        <v>77</v>
      </c>
      <c r="C15" s="26" t="n">
        <v>46070</v>
      </c>
      <c r="D15" s="27" t="s">
        <v>81</v>
      </c>
      <c r="E15" s="27" t="s">
        <v>82</v>
      </c>
      <c r="F15" s="28" t="s">
        <v>55</v>
      </c>
      <c r="G15" s="28" t="s">
        <v>56</v>
      </c>
      <c r="H15" s="26" t="n">
        <v>46087</v>
      </c>
      <c r="I15" s="28" t="s">
        <v>51</v>
      </c>
      <c r="J15" s="28" t="s">
        <v>22</v>
      </c>
      <c r="K15" s="27"/>
    </row>
    <row r="16" customFormat="false" ht="30" hidden="false" customHeight="true" outlineLevel="0" collapsed="false">
      <c r="A16" s="24" t="n">
        <f aca="false">IF($D16="","",COUNTA($D$5:$D16))</f>
        <v>12</v>
      </c>
      <c r="B16" s="25" t="s">
        <v>77</v>
      </c>
      <c r="C16" s="26" t="n">
        <v>46070</v>
      </c>
      <c r="D16" s="27" t="s">
        <v>83</v>
      </c>
      <c r="E16" s="27" t="s">
        <v>84</v>
      </c>
      <c r="F16" s="28" t="s">
        <v>60</v>
      </c>
      <c r="G16" s="28" t="s">
        <v>15</v>
      </c>
      <c r="H16" s="26" t="n">
        <v>46094</v>
      </c>
      <c r="I16" s="28" t="s">
        <v>61</v>
      </c>
      <c r="J16" s="28" t="s">
        <v>22</v>
      </c>
      <c r="K16" s="27"/>
    </row>
    <row r="17" customFormat="false" ht="30" hidden="false" customHeight="true" outlineLevel="0" collapsed="false">
      <c r="A17" s="24" t="n">
        <f aca="false">IF($D17="","",COUNTA($D$5:$D17))</f>
        <v>13</v>
      </c>
      <c r="B17" s="25" t="s">
        <v>77</v>
      </c>
      <c r="C17" s="26" t="n">
        <v>46070</v>
      </c>
      <c r="D17" s="27" t="s">
        <v>85</v>
      </c>
      <c r="E17" s="27" t="s">
        <v>86</v>
      </c>
      <c r="F17" s="28" t="s">
        <v>87</v>
      </c>
      <c r="G17" s="28" t="s">
        <v>65</v>
      </c>
      <c r="H17" s="26" t="n">
        <v>46080</v>
      </c>
      <c r="I17" s="28" t="s">
        <v>46</v>
      </c>
      <c r="J17" s="28" t="s">
        <v>23</v>
      </c>
      <c r="K17" s="27" t="s">
        <v>88</v>
      </c>
    </row>
    <row r="18" customFormat="false" ht="30" hidden="false" customHeight="true" outlineLevel="0" collapsed="false">
      <c r="A18" s="24" t="n">
        <f aca="false">IF($D18="","",COUNTA($D$5:$D18))</f>
        <v>14</v>
      </c>
      <c r="B18" s="25" t="s">
        <v>77</v>
      </c>
      <c r="C18" s="26" t="n">
        <v>46070</v>
      </c>
      <c r="D18" s="27" t="s">
        <v>89</v>
      </c>
      <c r="E18" s="27" t="s">
        <v>90</v>
      </c>
      <c r="F18" s="28" t="s">
        <v>45</v>
      </c>
      <c r="G18" s="28" t="s">
        <v>12</v>
      </c>
      <c r="H18" s="26" t="n">
        <v>46188</v>
      </c>
      <c r="I18" s="28" t="s">
        <v>51</v>
      </c>
      <c r="J18" s="28" t="s">
        <v>22</v>
      </c>
      <c r="K18" s="27" t="s">
        <v>91</v>
      </c>
    </row>
    <row r="19" customFormat="false" ht="25.5" hidden="false" customHeight="true" outlineLevel="0" collapsed="false">
      <c r="A19" s="34" t="str">
        <f aca="false">IF($D19="","",COUNTA($D$5:$D19))</f>
        <v/>
      </c>
      <c r="B19" s="35"/>
      <c r="C19" s="36"/>
      <c r="D19" s="37"/>
      <c r="E19" s="37"/>
      <c r="F19" s="35"/>
      <c r="G19" s="35"/>
      <c r="H19" s="36"/>
      <c r="I19" s="35"/>
      <c r="J19" s="35"/>
      <c r="K19" s="37"/>
    </row>
    <row r="20" customFormat="false" ht="25.5" hidden="false" customHeight="true" outlineLevel="0" collapsed="false">
      <c r="A20" s="34" t="str">
        <f aca="false">IF($D20="","",COUNTA($D$5:$D20))</f>
        <v/>
      </c>
      <c r="B20" s="35"/>
      <c r="C20" s="36"/>
      <c r="D20" s="37"/>
      <c r="E20" s="37"/>
      <c r="F20" s="35"/>
      <c r="G20" s="35"/>
      <c r="H20" s="36"/>
      <c r="I20" s="35"/>
      <c r="J20" s="35"/>
      <c r="K20" s="37"/>
    </row>
    <row r="21" customFormat="false" ht="25.5" hidden="false" customHeight="true" outlineLevel="0" collapsed="false">
      <c r="A21" s="34" t="str">
        <f aca="false">IF($D21="","",COUNTA($D$5:$D21))</f>
        <v/>
      </c>
      <c r="B21" s="35"/>
      <c r="C21" s="36"/>
      <c r="D21" s="37"/>
      <c r="E21" s="37"/>
      <c r="F21" s="35"/>
      <c r="G21" s="35"/>
      <c r="H21" s="36"/>
      <c r="I21" s="35"/>
      <c r="J21" s="35"/>
      <c r="K21" s="37"/>
    </row>
    <row r="22" customFormat="false" ht="25.5" hidden="false" customHeight="true" outlineLevel="0" collapsed="false">
      <c r="A22" s="34" t="str">
        <f aca="false">IF($D22="","",COUNTA($D$5:$D22))</f>
        <v/>
      </c>
      <c r="B22" s="35"/>
      <c r="C22" s="36"/>
      <c r="D22" s="37"/>
      <c r="E22" s="37"/>
      <c r="F22" s="35"/>
      <c r="G22" s="35"/>
      <c r="H22" s="36"/>
      <c r="I22" s="35"/>
      <c r="J22" s="35"/>
      <c r="K22" s="37"/>
    </row>
    <row r="23" customFormat="false" ht="25.5" hidden="false" customHeight="true" outlineLevel="0" collapsed="false">
      <c r="A23" s="34" t="str">
        <f aca="false">IF($D23="","",COUNTA($D$5:$D23))</f>
        <v/>
      </c>
      <c r="B23" s="35"/>
      <c r="C23" s="36"/>
      <c r="D23" s="37"/>
      <c r="E23" s="37"/>
      <c r="F23" s="35"/>
      <c r="G23" s="35"/>
      <c r="H23" s="36"/>
      <c r="I23" s="35"/>
      <c r="J23" s="35"/>
      <c r="K23" s="37"/>
    </row>
    <row r="24" customFormat="false" ht="25.5" hidden="false" customHeight="true" outlineLevel="0" collapsed="false">
      <c r="A24" s="34" t="str">
        <f aca="false">IF($D24="","",COUNTA($D$5:$D24))</f>
        <v/>
      </c>
      <c r="B24" s="35"/>
      <c r="C24" s="36"/>
      <c r="D24" s="37"/>
      <c r="E24" s="37"/>
      <c r="F24" s="35"/>
      <c r="G24" s="35"/>
      <c r="H24" s="36"/>
      <c r="I24" s="35"/>
      <c r="J24" s="35"/>
      <c r="K24" s="37"/>
    </row>
    <row r="25" customFormat="false" ht="25.5" hidden="false" customHeight="true" outlineLevel="0" collapsed="false">
      <c r="A25" s="34" t="str">
        <f aca="false">IF($D25="","",COUNTA($D$5:$D25))</f>
        <v/>
      </c>
      <c r="B25" s="35"/>
      <c r="C25" s="36"/>
      <c r="D25" s="37"/>
      <c r="E25" s="37"/>
      <c r="F25" s="35"/>
      <c r="G25" s="35"/>
      <c r="H25" s="36"/>
      <c r="I25" s="35"/>
      <c r="J25" s="35"/>
      <c r="K25" s="37"/>
    </row>
    <row r="26" customFormat="false" ht="25.5" hidden="false" customHeight="true" outlineLevel="0" collapsed="false">
      <c r="A26" s="34" t="str">
        <f aca="false">IF($D26="","",COUNTA($D$5:$D26))</f>
        <v/>
      </c>
      <c r="B26" s="35"/>
      <c r="C26" s="36"/>
      <c r="D26" s="37"/>
      <c r="E26" s="37"/>
      <c r="F26" s="35"/>
      <c r="G26" s="35"/>
      <c r="H26" s="36"/>
      <c r="I26" s="35"/>
      <c r="J26" s="35"/>
      <c r="K26" s="37"/>
    </row>
    <row r="27" customFormat="false" ht="25.5" hidden="false" customHeight="true" outlineLevel="0" collapsed="false">
      <c r="A27" s="34" t="str">
        <f aca="false">IF($D27="","",COUNTA($D$5:$D27))</f>
        <v/>
      </c>
      <c r="B27" s="35"/>
      <c r="C27" s="36"/>
      <c r="D27" s="37"/>
      <c r="E27" s="37"/>
      <c r="F27" s="35"/>
      <c r="G27" s="35"/>
      <c r="H27" s="36"/>
      <c r="I27" s="35"/>
      <c r="J27" s="35"/>
      <c r="K27" s="37"/>
    </row>
    <row r="28" customFormat="false" ht="25.5" hidden="false" customHeight="true" outlineLevel="0" collapsed="false">
      <c r="A28" s="34" t="str">
        <f aca="false">IF($D28="","",COUNTA($D$5:$D28))</f>
        <v/>
      </c>
      <c r="B28" s="35"/>
      <c r="C28" s="36"/>
      <c r="D28" s="37"/>
      <c r="E28" s="37"/>
      <c r="F28" s="35"/>
      <c r="G28" s="35"/>
      <c r="H28" s="36"/>
      <c r="I28" s="35"/>
      <c r="J28" s="35"/>
      <c r="K28" s="37"/>
    </row>
    <row r="29" customFormat="false" ht="25.5" hidden="false" customHeight="true" outlineLevel="0" collapsed="false">
      <c r="A29" s="34" t="str">
        <f aca="false">IF($D29="","",COUNTA($D$5:$D29))</f>
        <v/>
      </c>
      <c r="B29" s="35"/>
      <c r="C29" s="36"/>
      <c r="D29" s="37"/>
      <c r="E29" s="37"/>
      <c r="F29" s="35"/>
      <c r="G29" s="35"/>
      <c r="H29" s="36"/>
      <c r="I29" s="35"/>
      <c r="J29" s="35"/>
      <c r="K29" s="37"/>
    </row>
    <row r="30" customFormat="false" ht="25.5" hidden="false" customHeight="true" outlineLevel="0" collapsed="false">
      <c r="A30" s="34" t="str">
        <f aca="false">IF($D30="","",COUNTA($D$5:$D30))</f>
        <v/>
      </c>
      <c r="B30" s="35"/>
      <c r="C30" s="36"/>
      <c r="D30" s="37"/>
      <c r="E30" s="37"/>
      <c r="F30" s="35"/>
      <c r="G30" s="35"/>
      <c r="H30" s="36"/>
      <c r="I30" s="35"/>
      <c r="J30" s="35"/>
      <c r="K30" s="37"/>
    </row>
    <row r="31" customFormat="false" ht="25.5" hidden="false" customHeight="true" outlineLevel="0" collapsed="false">
      <c r="A31" s="34" t="str">
        <f aca="false">IF($D31="","",COUNTA($D$5:$D31))</f>
        <v/>
      </c>
      <c r="B31" s="35"/>
      <c r="C31" s="36"/>
      <c r="D31" s="37"/>
      <c r="E31" s="37"/>
      <c r="F31" s="35"/>
      <c r="G31" s="35"/>
      <c r="H31" s="36"/>
      <c r="I31" s="35"/>
      <c r="J31" s="35"/>
      <c r="K31" s="37"/>
    </row>
    <row r="32" customFormat="false" ht="25.5" hidden="false" customHeight="true" outlineLevel="0" collapsed="false">
      <c r="A32" s="34" t="str">
        <f aca="false">IF($D32="","",COUNTA($D$5:$D32))</f>
        <v/>
      </c>
      <c r="B32" s="35"/>
      <c r="C32" s="36"/>
      <c r="D32" s="37"/>
      <c r="E32" s="37"/>
      <c r="F32" s="35"/>
      <c r="G32" s="35"/>
      <c r="H32" s="36"/>
      <c r="I32" s="35"/>
      <c r="J32" s="35"/>
      <c r="K32" s="37"/>
    </row>
    <row r="33" customFormat="false" ht="25.5" hidden="false" customHeight="true" outlineLevel="0" collapsed="false">
      <c r="A33" s="34" t="str">
        <f aca="false">IF($D33="","",COUNTA($D$5:$D33))</f>
        <v/>
      </c>
      <c r="B33" s="35"/>
      <c r="C33" s="36"/>
      <c r="D33" s="37"/>
      <c r="E33" s="37"/>
      <c r="F33" s="35"/>
      <c r="G33" s="35"/>
      <c r="H33" s="36"/>
      <c r="I33" s="35"/>
      <c r="J33" s="35"/>
      <c r="K33" s="37"/>
    </row>
    <row r="34" customFormat="false" ht="25.5" hidden="false" customHeight="true" outlineLevel="0" collapsed="false">
      <c r="A34" s="34" t="str">
        <f aca="false">IF($D34="","",COUNTA($D$5:$D34))</f>
        <v/>
      </c>
      <c r="B34" s="35"/>
      <c r="C34" s="36"/>
      <c r="D34" s="37"/>
      <c r="E34" s="37"/>
      <c r="F34" s="35"/>
      <c r="G34" s="35"/>
      <c r="H34" s="36"/>
      <c r="I34" s="35"/>
      <c r="J34" s="35"/>
      <c r="K34" s="37"/>
    </row>
    <row r="35" customFormat="false" ht="25.5" hidden="false" customHeight="true" outlineLevel="0" collapsed="false">
      <c r="A35" s="34" t="str">
        <f aca="false">IF($D35="","",COUNTA($D$5:$D35))</f>
        <v/>
      </c>
      <c r="B35" s="35"/>
      <c r="C35" s="36"/>
      <c r="D35" s="37"/>
      <c r="E35" s="37"/>
      <c r="F35" s="35"/>
      <c r="G35" s="35"/>
      <c r="H35" s="36"/>
      <c r="I35" s="35"/>
      <c r="J35" s="35"/>
      <c r="K35" s="37"/>
    </row>
    <row r="36" customFormat="false" ht="25.5" hidden="false" customHeight="true" outlineLevel="0" collapsed="false">
      <c r="A36" s="34" t="str">
        <f aca="false">IF($D36="","",COUNTA($D$5:$D36))</f>
        <v/>
      </c>
      <c r="B36" s="35"/>
      <c r="C36" s="36"/>
      <c r="D36" s="37"/>
      <c r="E36" s="37"/>
      <c r="F36" s="35"/>
      <c r="G36" s="35"/>
      <c r="H36" s="36"/>
      <c r="I36" s="35"/>
      <c r="J36" s="35"/>
      <c r="K36" s="37"/>
    </row>
    <row r="37" customFormat="false" ht="25.5" hidden="false" customHeight="true" outlineLevel="0" collapsed="false">
      <c r="A37" s="34" t="str">
        <f aca="false">IF($D37="","",COUNTA($D$5:$D37))</f>
        <v/>
      </c>
      <c r="B37" s="35"/>
      <c r="C37" s="36"/>
      <c r="D37" s="37"/>
      <c r="E37" s="37"/>
      <c r="F37" s="35"/>
      <c r="G37" s="35"/>
      <c r="H37" s="36"/>
      <c r="I37" s="35"/>
      <c r="J37" s="35"/>
      <c r="K37" s="37"/>
    </row>
    <row r="38" customFormat="false" ht="25.5" hidden="false" customHeight="true" outlineLevel="0" collapsed="false">
      <c r="A38" s="34" t="str">
        <f aca="false">IF($D38="","",COUNTA($D$5:$D38))</f>
        <v/>
      </c>
      <c r="B38" s="35"/>
      <c r="C38" s="36"/>
      <c r="D38" s="37"/>
      <c r="E38" s="37"/>
      <c r="F38" s="35"/>
      <c r="G38" s="35"/>
      <c r="H38" s="36"/>
      <c r="I38" s="35"/>
      <c r="J38" s="35"/>
      <c r="K38" s="37"/>
    </row>
    <row r="39" customFormat="false" ht="25.5" hidden="false" customHeight="true" outlineLevel="0" collapsed="false">
      <c r="A39" s="34" t="str">
        <f aca="false">IF($D39="","",COUNTA($D$5:$D39))</f>
        <v/>
      </c>
      <c r="B39" s="35"/>
      <c r="C39" s="36"/>
      <c r="D39" s="37"/>
      <c r="E39" s="37"/>
      <c r="F39" s="35"/>
      <c r="G39" s="35"/>
      <c r="H39" s="36"/>
      <c r="I39" s="35"/>
      <c r="J39" s="35"/>
      <c r="K39" s="37"/>
    </row>
    <row r="40" customFormat="false" ht="25.5" hidden="false" customHeight="true" outlineLevel="0" collapsed="false">
      <c r="A40" s="34" t="str">
        <f aca="false">IF($D40="","",COUNTA($D$5:$D40))</f>
        <v/>
      </c>
      <c r="B40" s="35"/>
      <c r="C40" s="36"/>
      <c r="D40" s="37"/>
      <c r="E40" s="37"/>
      <c r="F40" s="35"/>
      <c r="G40" s="35"/>
      <c r="H40" s="36"/>
      <c r="I40" s="35"/>
      <c r="J40" s="35"/>
      <c r="K40" s="37"/>
    </row>
  </sheetData>
  <autoFilter ref="A4:K40"/>
  <mergeCells count="2">
    <mergeCell ref="A1:K1"/>
    <mergeCell ref="A2:K2"/>
  </mergeCells>
  <conditionalFormatting sqref="J5:J40">
    <cfRule type="cellIs" priority="2" operator="equal" aboveAverage="0" equalAverage="0" bottom="0" percent="0" rank="0" text="" dxfId="12">
      <formula>"Offen"</formula>
    </cfRule>
    <cfRule type="cellIs" priority="3" operator="equal" aboveAverage="0" equalAverage="0" bottom="0" percent="0" rank="0" text="" dxfId="13">
      <formula>"In Arbeit"</formula>
    </cfRule>
    <cfRule type="cellIs" priority="4" operator="equal" aboveAverage="0" equalAverage="0" bottom="0" percent="0" rank="0" text="" dxfId="14">
      <formula>"Erledigt"</formula>
    </cfRule>
    <cfRule type="cellIs" priority="5" operator="equal" aboveAverage="0" equalAverage="0" bottom="0" percent="0" rank="0" text="" dxfId="15">
      <formula>"Verschoben"</formula>
    </cfRule>
  </conditionalFormatting>
  <conditionalFormatting sqref="I5:I40">
    <cfRule type="cellIs" priority="6" operator="equal" aboveAverage="0" equalAverage="0" bottom="0" percent="0" rank="0" text="" dxfId="12">
      <formula>"Hoch"</formula>
    </cfRule>
    <cfRule type="cellIs" priority="7" operator="equal" aboveAverage="0" equalAverage="0" bottom="0" percent="0" rank="0" text="" dxfId="13">
      <formula>"Mittel"</formula>
    </cfRule>
    <cfRule type="cellIs" priority="8" operator="equal" aboveAverage="0" equalAverage="0" bottom="0" percent="0" rank="0" text="" dxfId="14">
      <formula>"Niedrig"</formula>
    </cfRule>
  </conditionalFormatting>
  <conditionalFormatting sqref="H5:H40">
    <cfRule type="expression" priority="9" aboveAverage="0" equalAverage="0" bottom="0" percent="0" rank="0" text="" dxfId="12">
      <formula>AND($H5&lt;&gt;"",$H5&lt;TODAY(),$J5&lt;&gt;"Erledigt")</formula>
    </cfRule>
  </conditionalFormatting>
  <dataValidations count="4">
    <dataValidation allowBlank="true" errorStyle="stop" operator="between" showDropDown="false" showErrorMessage="false" showInputMessage="false" sqref="F5:F40" type="list">
      <formula1>"Information,Aufgabe,Beschluss,Entscheidung,Risiko"</formula1>
      <formula2>0</formula2>
    </dataValidation>
    <dataValidation allowBlank="true" errorStyle="stop" operator="between" showDropDown="false" showErrorMessage="false" showInputMessage="false" sqref="I5:I40" type="list">
      <formula1>"Hoch,Mittel,Niedrig"</formula1>
      <formula2>0</formula2>
    </dataValidation>
    <dataValidation allowBlank="true" errorStyle="stop" operator="between" showDropDown="false" showErrorMessage="false" showInputMessage="false" sqref="J5:J40" type="list">
      <formula1>"Offen,In Arbeit,Erledigt,Verschoben"</formula1>
      <formula2>0</formula2>
    </dataValidation>
    <dataValidation allowBlank="true" errorStyle="stop" operator="between" showDropDown="false" showErrorMessage="false" showInputMessage="false" sqref="G5:G40" type="list">
      <formula1>Teilnehmer!$B$6:$B$20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34B52"/>
    <pageSetUpPr fitToPage="tru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24"/>
    <col collapsed="false" customWidth="true" hidden="false" outlineLevel="0" max="4" min="4" style="0" width="22"/>
    <col collapsed="false" customWidth="true" hidden="false" outlineLevel="0" max="5" min="5" style="0" width="26"/>
    <col collapsed="false" customWidth="true" hidden="false" outlineLevel="0" max="6" min="6" style="0" width="16"/>
    <col collapsed="false" customWidth="true" hidden="false" outlineLevel="0" max="9" min="7" style="0" width="13"/>
    <col collapsed="false" customWidth="true" hidden="false" outlineLevel="0" max="10" min="10" style="0" width="11"/>
  </cols>
  <sheetData>
    <row r="1" customFormat="false" ht="33.75" hidden="false" customHeight="true" outlineLevel="0" collapsed="false">
      <c r="A1" s="21" t="s">
        <v>92</v>
      </c>
      <c r="B1" s="21"/>
      <c r="C1" s="21"/>
      <c r="D1" s="21"/>
      <c r="E1" s="21"/>
      <c r="F1" s="21"/>
      <c r="G1" s="21"/>
      <c r="H1" s="21"/>
      <c r="I1" s="21"/>
      <c r="J1" s="21"/>
    </row>
    <row r="2" customFormat="false" ht="18" hidden="false" customHeight="true" outlineLevel="0" collapsed="false">
      <c r="A2" s="22" t="s">
        <v>93</v>
      </c>
      <c r="B2" s="22"/>
      <c r="C2" s="22"/>
      <c r="D2" s="22"/>
      <c r="E2" s="22"/>
      <c r="F2" s="22"/>
      <c r="G2" s="22"/>
      <c r="H2" s="22"/>
      <c r="I2" s="22"/>
      <c r="J2" s="22"/>
    </row>
    <row r="3" customFormat="false" ht="6" hidden="false" customHeight="true" outlineLevel="0" collapsed="false"/>
    <row r="4" customFormat="false" ht="33.75" hidden="false" customHeight="true" outlineLevel="0" collapsed="false">
      <c r="A4" s="23" t="s">
        <v>31</v>
      </c>
      <c r="B4" s="23" t="s">
        <v>94</v>
      </c>
      <c r="C4" s="23" t="s">
        <v>95</v>
      </c>
      <c r="D4" s="23" t="s">
        <v>96</v>
      </c>
      <c r="E4" s="23" t="s">
        <v>97</v>
      </c>
      <c r="F4" s="23" t="s">
        <v>98</v>
      </c>
      <c r="G4" s="23" t="s">
        <v>99</v>
      </c>
      <c r="H4" s="23" t="s">
        <v>100</v>
      </c>
      <c r="I4" s="23" t="s">
        <v>101</v>
      </c>
      <c r="J4" s="23" t="s">
        <v>102</v>
      </c>
    </row>
    <row r="5" customFormat="false" ht="21.75" hidden="false" customHeight="true" outlineLevel="0" collapsed="false">
      <c r="A5" s="24" t="n">
        <f aca="false">IF($B5="","",COUNTA($B$5:$B5))</f>
        <v>1</v>
      </c>
      <c r="B5" s="38" t="s">
        <v>12</v>
      </c>
      <c r="C5" s="39" t="s">
        <v>11</v>
      </c>
      <c r="D5" s="39" t="s">
        <v>103</v>
      </c>
      <c r="E5" s="40" t="s">
        <v>104</v>
      </c>
      <c r="F5" s="39" t="s">
        <v>105</v>
      </c>
      <c r="G5" s="41" t="s">
        <v>106</v>
      </c>
      <c r="H5" s="41" t="s">
        <v>106</v>
      </c>
      <c r="I5" s="41" t="s">
        <v>106</v>
      </c>
      <c r="J5" s="25" t="n">
        <f aca="false">COUNTIF(G5:I5,"X")</f>
        <v>3</v>
      </c>
    </row>
    <row r="6" customFormat="false" ht="21.75" hidden="false" customHeight="true" outlineLevel="0" collapsed="false">
      <c r="A6" s="29" t="n">
        <f aca="false">IF($B6="","",COUNTA($B$5:$B6))</f>
        <v>2</v>
      </c>
      <c r="B6" s="42" t="s">
        <v>15</v>
      </c>
      <c r="C6" s="43" t="s">
        <v>14</v>
      </c>
      <c r="D6" s="43" t="s">
        <v>107</v>
      </c>
      <c r="E6" s="44" t="s">
        <v>108</v>
      </c>
      <c r="F6" s="43" t="s">
        <v>109</v>
      </c>
      <c r="G6" s="45" t="s">
        <v>106</v>
      </c>
      <c r="H6" s="45" t="s">
        <v>106</v>
      </c>
      <c r="I6" s="45" t="s">
        <v>106</v>
      </c>
      <c r="J6" s="30" t="n">
        <f aca="false">COUNTIF(G6:I6,"X")</f>
        <v>3</v>
      </c>
    </row>
    <row r="7" customFormat="false" ht="21.75" hidden="false" customHeight="true" outlineLevel="0" collapsed="false">
      <c r="A7" s="24" t="n">
        <f aca="false">IF($B7="","",COUNTA($B$5:$B7))</f>
        <v>3</v>
      </c>
      <c r="B7" s="38" t="s">
        <v>56</v>
      </c>
      <c r="C7" s="39" t="s">
        <v>110</v>
      </c>
      <c r="D7" s="39" t="s">
        <v>111</v>
      </c>
      <c r="E7" s="40" t="s">
        <v>112</v>
      </c>
      <c r="F7" s="39" t="s">
        <v>113</v>
      </c>
      <c r="G7" s="41" t="s">
        <v>106</v>
      </c>
      <c r="H7" s="41" t="s">
        <v>106</v>
      </c>
      <c r="I7" s="41" t="s">
        <v>114</v>
      </c>
      <c r="J7" s="25" t="n">
        <f aca="false">COUNTIF(G7:I7,"X")</f>
        <v>2</v>
      </c>
    </row>
    <row r="8" customFormat="false" ht="21.75" hidden="false" customHeight="true" outlineLevel="0" collapsed="false">
      <c r="A8" s="29" t="n">
        <f aca="false">IF($B8="","",COUNTA($B$5:$B8))</f>
        <v>4</v>
      </c>
      <c r="B8" s="42" t="s">
        <v>65</v>
      </c>
      <c r="C8" s="43" t="s">
        <v>115</v>
      </c>
      <c r="D8" s="43" t="s">
        <v>116</v>
      </c>
      <c r="E8" s="44" t="s">
        <v>117</v>
      </c>
      <c r="F8" s="43" t="s">
        <v>118</v>
      </c>
      <c r="G8" s="45" t="s">
        <v>106</v>
      </c>
      <c r="H8" s="45" t="s">
        <v>114</v>
      </c>
      <c r="I8" s="45" t="s">
        <v>106</v>
      </c>
      <c r="J8" s="30" t="n">
        <f aca="false">COUNTIF(G8:I8,"X")</f>
        <v>2</v>
      </c>
    </row>
    <row r="9" customFormat="false" ht="21.75" hidden="false" customHeight="true" outlineLevel="0" collapsed="false">
      <c r="A9" s="24" t="n">
        <f aca="false">IF($B9="","",COUNTA($B$5:$B9))</f>
        <v>5</v>
      </c>
      <c r="B9" s="38" t="s">
        <v>119</v>
      </c>
      <c r="C9" s="39" t="s">
        <v>120</v>
      </c>
      <c r="D9" s="39" t="s">
        <v>121</v>
      </c>
      <c r="E9" s="40" t="s">
        <v>122</v>
      </c>
      <c r="F9" s="39" t="s">
        <v>123</v>
      </c>
      <c r="G9" s="41" t="s">
        <v>106</v>
      </c>
      <c r="H9" s="41" t="s">
        <v>106</v>
      </c>
      <c r="I9" s="41" t="s">
        <v>106</v>
      </c>
      <c r="J9" s="25" t="n">
        <f aca="false">COUNTIF(G9:I9,"X")</f>
        <v>3</v>
      </c>
    </row>
    <row r="10" customFormat="false" ht="21.75" hidden="false" customHeight="true" outlineLevel="0" collapsed="false">
      <c r="A10" s="29" t="n">
        <f aca="false">IF($B10="","",COUNTA($B$5:$B10))</f>
        <v>6</v>
      </c>
      <c r="B10" s="42" t="s">
        <v>124</v>
      </c>
      <c r="C10" s="43" t="s">
        <v>125</v>
      </c>
      <c r="D10" s="43" t="s">
        <v>126</v>
      </c>
      <c r="E10" s="44" t="s">
        <v>127</v>
      </c>
      <c r="F10" s="43" t="s">
        <v>128</v>
      </c>
      <c r="G10" s="45" t="s">
        <v>114</v>
      </c>
      <c r="H10" s="45" t="s">
        <v>106</v>
      </c>
      <c r="I10" s="45" t="s">
        <v>106</v>
      </c>
      <c r="J10" s="30" t="n">
        <f aca="false">COUNTIF(G10:I10,"X")</f>
        <v>2</v>
      </c>
    </row>
    <row r="11" customFormat="false" ht="19.5" hidden="false" customHeight="true" outlineLevel="0" collapsed="false">
      <c r="A11" s="34" t="str">
        <f aca="false">IF($B11="","",COUNTA($B$5:$B11))</f>
        <v/>
      </c>
      <c r="B11" s="46"/>
      <c r="C11" s="46"/>
      <c r="D11" s="46"/>
      <c r="E11" s="47"/>
      <c r="F11" s="46"/>
      <c r="G11" s="35"/>
      <c r="H11" s="35"/>
      <c r="I11" s="35"/>
      <c r="J11" s="35" t="n">
        <f aca="false">COUNTIF(G11:I11,"X")</f>
        <v>0</v>
      </c>
    </row>
    <row r="12" customFormat="false" ht="19.5" hidden="false" customHeight="true" outlineLevel="0" collapsed="false">
      <c r="A12" s="34" t="str">
        <f aca="false">IF($B12="","",COUNTA($B$5:$B12))</f>
        <v/>
      </c>
      <c r="B12" s="46"/>
      <c r="C12" s="46"/>
      <c r="D12" s="46"/>
      <c r="E12" s="47"/>
      <c r="F12" s="46"/>
      <c r="G12" s="35"/>
      <c r="H12" s="35"/>
      <c r="I12" s="35"/>
      <c r="J12" s="35" t="n">
        <f aca="false">COUNTIF(G12:I12,"X")</f>
        <v>0</v>
      </c>
    </row>
    <row r="13" customFormat="false" ht="19.5" hidden="false" customHeight="true" outlineLevel="0" collapsed="false">
      <c r="A13" s="34" t="str">
        <f aca="false">IF($B13="","",COUNTA($B$5:$B13))</f>
        <v/>
      </c>
      <c r="B13" s="46"/>
      <c r="C13" s="46"/>
      <c r="D13" s="46"/>
      <c r="E13" s="47"/>
      <c r="F13" s="46"/>
      <c r="G13" s="35"/>
      <c r="H13" s="35"/>
      <c r="I13" s="35"/>
      <c r="J13" s="35" t="n">
        <f aca="false">COUNTIF(G13:I13,"X")</f>
        <v>0</v>
      </c>
    </row>
    <row r="14" customFormat="false" ht="19.5" hidden="false" customHeight="true" outlineLevel="0" collapsed="false">
      <c r="A14" s="34" t="str">
        <f aca="false">IF($B14="","",COUNTA($B$5:$B14))</f>
        <v/>
      </c>
      <c r="B14" s="46"/>
      <c r="C14" s="46"/>
      <c r="D14" s="46"/>
      <c r="E14" s="47"/>
      <c r="F14" s="46"/>
      <c r="G14" s="35"/>
      <c r="H14" s="35"/>
      <c r="I14" s="35"/>
      <c r="J14" s="35" t="n">
        <f aca="false">COUNTIF(G14:I14,"X")</f>
        <v>0</v>
      </c>
    </row>
    <row r="15" customFormat="false" ht="19.5" hidden="false" customHeight="true" outlineLevel="0" collapsed="false">
      <c r="A15" s="34" t="str">
        <f aca="false">IF($B15="","",COUNTA($B$5:$B15))</f>
        <v/>
      </c>
      <c r="B15" s="46"/>
      <c r="C15" s="46"/>
      <c r="D15" s="46"/>
      <c r="E15" s="47"/>
      <c r="F15" s="46"/>
      <c r="G15" s="35"/>
      <c r="H15" s="35"/>
      <c r="I15" s="35"/>
      <c r="J15" s="35" t="n">
        <f aca="false">COUNTIF(G15:I15,"X")</f>
        <v>0</v>
      </c>
    </row>
    <row r="16" customFormat="false" ht="19.5" hidden="false" customHeight="true" outlineLevel="0" collapsed="false">
      <c r="A16" s="34" t="str">
        <f aca="false">IF($B16="","",COUNTA($B$5:$B16))</f>
        <v/>
      </c>
      <c r="B16" s="46"/>
      <c r="C16" s="46"/>
      <c r="D16" s="46"/>
      <c r="E16" s="47"/>
      <c r="F16" s="46"/>
      <c r="G16" s="35"/>
      <c r="H16" s="35"/>
      <c r="I16" s="35"/>
      <c r="J16" s="35" t="n">
        <f aca="false">COUNTIF(G16:I16,"X")</f>
        <v>0</v>
      </c>
    </row>
    <row r="17" customFormat="false" ht="19.5" hidden="false" customHeight="true" outlineLevel="0" collapsed="false">
      <c r="A17" s="34" t="str">
        <f aca="false">IF($B17="","",COUNTA($B$5:$B17))</f>
        <v/>
      </c>
      <c r="B17" s="46"/>
      <c r="C17" s="46"/>
      <c r="D17" s="46"/>
      <c r="E17" s="47"/>
      <c r="F17" s="46"/>
      <c r="G17" s="35"/>
      <c r="H17" s="35"/>
      <c r="I17" s="35"/>
      <c r="J17" s="35" t="n">
        <f aca="false">COUNTIF(G17:I17,"X")</f>
        <v>0</v>
      </c>
    </row>
    <row r="18" customFormat="false" ht="19.5" hidden="false" customHeight="true" outlineLevel="0" collapsed="false">
      <c r="A18" s="34" t="str">
        <f aca="false">IF($B18="","",COUNTA($B$5:$B18))</f>
        <v/>
      </c>
      <c r="B18" s="46"/>
      <c r="C18" s="46"/>
      <c r="D18" s="46"/>
      <c r="E18" s="47"/>
      <c r="F18" s="46"/>
      <c r="G18" s="35"/>
      <c r="H18" s="35"/>
      <c r="I18" s="35"/>
      <c r="J18" s="35" t="n">
        <f aca="false">COUNTIF(G18:I18,"X")</f>
        <v>0</v>
      </c>
    </row>
    <row r="19" customFormat="false" ht="19.5" hidden="false" customHeight="true" outlineLevel="0" collapsed="false">
      <c r="A19" s="34" t="str">
        <f aca="false">IF($B19="","",COUNTA($B$5:$B19))</f>
        <v/>
      </c>
      <c r="B19" s="46"/>
      <c r="C19" s="46"/>
      <c r="D19" s="46"/>
      <c r="E19" s="47"/>
      <c r="F19" s="46"/>
      <c r="G19" s="35"/>
      <c r="H19" s="35"/>
      <c r="I19" s="35"/>
      <c r="J19" s="35" t="n">
        <f aca="false">COUNTIF(G19:I19,"X")</f>
        <v>0</v>
      </c>
    </row>
    <row r="20" customFormat="false" ht="19.5" hidden="false" customHeight="true" outlineLevel="0" collapsed="false">
      <c r="A20" s="34" t="str">
        <f aca="false">IF($B20="","",COUNTA($B$5:$B20))</f>
        <v/>
      </c>
      <c r="B20" s="46"/>
      <c r="C20" s="46"/>
      <c r="D20" s="46"/>
      <c r="E20" s="47"/>
      <c r="F20" s="46"/>
      <c r="G20" s="35"/>
      <c r="H20" s="35"/>
      <c r="I20" s="35"/>
      <c r="J20" s="35" t="n">
        <f aca="false">COUNTIF(G20:I20,"X")</f>
        <v>0</v>
      </c>
    </row>
  </sheetData>
  <mergeCells count="2">
    <mergeCell ref="A1:J1"/>
    <mergeCell ref="A2:J2"/>
  </mergeCells>
  <conditionalFormatting sqref="G5:G20">
    <cfRule type="cellIs" priority="2" operator="equal" aboveAverage="0" equalAverage="0" bottom="0" percent="0" rank="0" text="" dxfId="13">
      <formula>"E"</formula>
    </cfRule>
    <cfRule type="cellIs" priority="3" operator="equal" aboveAverage="0" equalAverage="0" bottom="0" percent="0" rank="0" text="" dxfId="14">
      <formula>"X"</formula>
    </cfRule>
  </conditionalFormatting>
  <conditionalFormatting sqref="H5:H20">
    <cfRule type="cellIs" priority="4" operator="equal" aboveAverage="0" equalAverage="0" bottom="0" percent="0" rank="0" text="" dxfId="13">
      <formula>"E"</formula>
    </cfRule>
    <cfRule type="cellIs" priority="5" operator="equal" aboveAverage="0" equalAverage="0" bottom="0" percent="0" rank="0" text="" dxfId="14">
      <formula>"X"</formula>
    </cfRule>
  </conditionalFormatting>
  <conditionalFormatting sqref="I5:I20">
    <cfRule type="cellIs" priority="6" operator="equal" aboveAverage="0" equalAverage="0" bottom="0" percent="0" rank="0" text="" dxfId="13">
      <formula>"E"</formula>
    </cfRule>
    <cfRule type="cellIs" priority="7" operator="equal" aboveAverage="0" equalAverage="0" bottom="0" percent="0" rank="0" text="" dxfId="14">
      <formula>"X"</formula>
    </cfRule>
  </conditionalFormatting>
  <dataValidations count="1">
    <dataValidation allowBlank="true" errorStyle="stop" operator="between" showDropDown="false" showErrorMessage="false" showInputMessage="false" sqref="G5:I20" type="list">
      <formula1>"X,E,-"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2026-07-05T16:15:06Z</dcterms:created>
  <dc:creator>openpyxl</dc:creator>
  <dc:description/>
  <dc:language>en-US</dc:language>
  <cp:lastModifiedBy/>
  <dcterms:modified xsi:type="dcterms:W3CDTF">2026-07-05T16:15:06Z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