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AP-Analyse" sheetId="1" state="visible" r:id="rId3"/>
    <sheet name="Anleitung &amp; Skala" sheetId="2" state="visible" r:id="rId4"/>
  </sheets>
  <definedNames>
    <definedName function="false" hidden="false" localSheetId="0" name="_xlnm.Print_Titles" vbProcedure="false">'GAP-Analyse'!$12:$12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<sst xmlns="http://schemas.openxmlformats.org/spreadsheetml/2006/main" count="209" uniqueCount="181">
  <si>
    <t xml:space="preserve">MUSTER GMBH</t>
  </si>
  <si>
    <t xml:space="preserve">GAP-ANALYSE</t>
  </si>
  <si>
    <t xml:space="preserve">Strategische Lücken- und Maßnahmenanalyse</t>
  </si>
  <si>
    <t xml:space="preserve">Soll-Ist-Vergleich · Ausgabe 2026</t>
  </si>
  <si>
    <t xml:space="preserve">  1 · Rahmendaten der Analyse</t>
  </si>
  <si>
    <t xml:space="preserve">Unternehmen / Organisation:</t>
  </si>
  <si>
    <t xml:space="preserve">Muster GmbH</t>
  </si>
  <si>
    <t xml:space="preserve">Verantwortlich:</t>
  </si>
  <si>
    <t xml:space="preserve">K. Beispiel</t>
  </si>
  <si>
    <t xml:space="preserve">Analysebereich / Prozess:</t>
  </si>
  <si>
    <t xml:space="preserve">Organisationsentwicklung</t>
  </si>
  <si>
    <t xml:space="preserve">Abteilung:</t>
  </si>
  <si>
    <t xml:space="preserve">Unternehmensentwicklung</t>
  </si>
  <si>
    <t xml:space="preserve">Titel der Analyse:</t>
  </si>
  <si>
    <t xml:space="preserve">Reifegrad-Analyse Gesamtorganisation</t>
  </si>
  <si>
    <t xml:space="preserve">Analysedatum:</t>
  </si>
  <si>
    <t xml:space="preserve">15.04.2026</t>
  </si>
  <si>
    <t xml:space="preserve">Bewertungsskala:</t>
  </si>
  <si>
    <t xml:space="preserve">Reifegrad 0–5 (siehe Blatt „Anleitung &amp; Skala“)</t>
  </si>
  <si>
    <t xml:space="preserve">Version:</t>
  </si>
  <si>
    <t xml:space="preserve">1.0</t>
  </si>
  <si>
    <t xml:space="preserve">Zielsetzung / Ausgangslage:</t>
  </si>
  <si>
    <t xml:space="preserve">Ermittlung des Handlungsbedarfs je Handlungsfeld und Ableitung priorisierter Maßnahmen zur Schließung der Lücken.</t>
  </si>
  <si>
    <t xml:space="preserve">  2 · Soll-Ist-Bewertung der Handlungsfelder</t>
  </si>
  <si>
    <t xml:space="preserve">  Ist- und Soll-Reifegrad je Kriterium auf einer Skala von 0 (nicht vorhanden) bis 5 (optimiert) über die Auswahllisten setzen · GAP, Erfüllungsgrad und Handlungsbedarf werden automatisch berechnet.</t>
  </si>
  <si>
    <t xml:space="preserve">Nr.</t>
  </si>
  <si>
    <t xml:space="preserve">Handlungsfeld</t>
  </si>
  <si>
    <t xml:space="preserve">Anforderung / Kriterium</t>
  </si>
  <si>
    <t xml:space="preserve">Ist
(0–5)</t>
  </si>
  <si>
    <t xml:space="preserve">Soll
(0–5)</t>
  </si>
  <si>
    <t xml:space="preserve">GAP</t>
  </si>
  <si>
    <t xml:space="preserve">Erfüllungs-
grad</t>
  </si>
  <si>
    <t xml:space="preserve">Handlungs-
bedarf</t>
  </si>
  <si>
    <t xml:space="preserve">Maßnahme zur Schließung</t>
  </si>
  <si>
    <t xml:space="preserve">Verantwortlich</t>
  </si>
  <si>
    <t xml:space="preserve">Frist</t>
  </si>
  <si>
    <t xml:space="preserve">Status</t>
  </si>
  <si>
    <t xml:space="preserve">01</t>
  </si>
  <si>
    <t xml:space="preserve">Strategie &amp; Ziele</t>
  </si>
  <si>
    <t xml:space="preserve">Dokumentierte Unternehmensstrategie mit messbaren Zielen</t>
  </si>
  <si>
    <t xml:space="preserve">Strategie-Workshop, Ziele mit KPIs hinterlegen</t>
  </si>
  <si>
    <t xml:space="preserve">30.06.2026</t>
  </si>
  <si>
    <t xml:space="preserve">In Umsetzung</t>
  </si>
  <si>
    <t xml:space="preserve">02</t>
  </si>
  <si>
    <t xml:space="preserve">Prozesse</t>
  </si>
  <si>
    <t xml:space="preserve">Kernprozesse vollständig dokumentiert und standardisiert</t>
  </si>
  <si>
    <t xml:space="preserve">Prozesslandkarte erstellen, Kernprozesse beschreiben</t>
  </si>
  <si>
    <t xml:space="preserve">Team Organisation</t>
  </si>
  <si>
    <t xml:space="preserve">30.09.2026</t>
  </si>
  <si>
    <t xml:space="preserve">Offen</t>
  </si>
  <si>
    <t xml:space="preserve">03</t>
  </si>
  <si>
    <t xml:space="preserve">Digitalisierung</t>
  </si>
  <si>
    <t xml:space="preserve">Durchgängig digitale, medienbruchfreie Abläufe</t>
  </si>
  <si>
    <t xml:space="preserve">Digitalisierungsroadmap, manuelle Schritte ablösen</t>
  </si>
  <si>
    <t xml:space="preserve">IT-Leitung</t>
  </si>
  <si>
    <t xml:space="preserve">31.12.2026</t>
  </si>
  <si>
    <t xml:space="preserve">04</t>
  </si>
  <si>
    <t xml:space="preserve">Datenschutz &amp; Compliance</t>
  </si>
  <si>
    <t xml:space="preserve">Umsetzung der gesetzlichen Vorgaben nachgewiesen</t>
  </si>
  <si>
    <t xml:space="preserve">Verzeichnis der Verarbeitungstätigkeiten aktualisieren</t>
  </si>
  <si>
    <t xml:space="preserve">Datenschutz</t>
  </si>
  <si>
    <t xml:space="preserve">31.03.2026</t>
  </si>
  <si>
    <t xml:space="preserve">05</t>
  </si>
  <si>
    <t xml:space="preserve">Qualitätsmanagement</t>
  </si>
  <si>
    <t xml:space="preserve">Wirksames QM-System mit regelmäßigen Audits</t>
  </si>
  <si>
    <t xml:space="preserve">Internes Audit planen und durchführen</t>
  </si>
  <si>
    <t xml:space="preserve">QM-Beauftragte</t>
  </si>
  <si>
    <t xml:space="preserve">06</t>
  </si>
  <si>
    <t xml:space="preserve">Personal &amp; Qualifikation</t>
  </si>
  <si>
    <t xml:space="preserve">Systematische Personalentwicklung und Schulungsplan</t>
  </si>
  <si>
    <t xml:space="preserve">Kompetenzmatrix aufbauen, Schulungsplan ableiten</t>
  </si>
  <si>
    <t xml:space="preserve">Personal</t>
  </si>
  <si>
    <t xml:space="preserve">07</t>
  </si>
  <si>
    <t xml:space="preserve">Kundenorientierung</t>
  </si>
  <si>
    <t xml:space="preserve">Strukturiertes Feedback- und Beschwerdemanagement</t>
  </si>
  <si>
    <t xml:space="preserve">Feedbackprozess und Kennzahlen einführen</t>
  </si>
  <si>
    <t xml:space="preserve">Vertrieb</t>
  </si>
  <si>
    <t xml:space="preserve">30.11.2026</t>
  </si>
  <si>
    <t xml:space="preserve">08</t>
  </si>
  <si>
    <t xml:space="preserve">IT-Sicherheit</t>
  </si>
  <si>
    <t xml:space="preserve">Etabliertes Berechtigungs- und Backup-Konzept</t>
  </si>
  <si>
    <t xml:space="preserve">Sicherheitskonzept, Backups regelmäßig testen</t>
  </si>
  <si>
    <t xml:space="preserve">31.10.2026</t>
  </si>
  <si>
    <t xml:space="preserve">09</t>
  </si>
  <si>
    <t xml:space="preserve">Controlling &amp; Kennzahlen</t>
  </si>
  <si>
    <t xml:space="preserve">Aussagekräftiges Kennzahlensystem und Reporting</t>
  </si>
  <si>
    <t xml:space="preserve">Monatliches KPI-Reporting aufsetzen</t>
  </si>
  <si>
    <t xml:space="preserve">Controlling</t>
  </si>
  <si>
    <t xml:space="preserve">10</t>
  </si>
  <si>
    <t xml:space="preserve">Nachhaltigkeit</t>
  </si>
  <si>
    <t xml:space="preserve">Nachhaltigkeitsziele definiert und verankert</t>
  </si>
  <si>
    <t xml:space="preserve">Wesentlichkeitsanalyse, erste Ziele festlegen</t>
  </si>
  <si>
    <t xml:space="preserve">Unternehmensentw.</t>
  </si>
  <si>
    <t xml:space="preserve">11</t>
  </si>
  <si>
    <t xml:space="preserve">Innovationsmanagement</t>
  </si>
  <si>
    <t xml:space="preserve">Strukturierter Prozess für Ideen und Innovationen</t>
  </si>
  <si>
    <t xml:space="preserve">Ideenmanagement einführen und bewerten</t>
  </si>
  <si>
    <t xml:space="preserve">F&amp;E</t>
  </si>
  <si>
    <t xml:space="preserve">12</t>
  </si>
  <si>
    <t xml:space="preserve">Wissensmanagement</t>
  </si>
  <si>
    <t xml:space="preserve">Zentrale, gepflegte Wissensdatenbank vorhanden</t>
  </si>
  <si>
    <t xml:space="preserve">Regelmäßige Pflege und Aktualisierung sicherstellen</t>
  </si>
  <si>
    <t xml:space="preserve">—</t>
  </si>
  <si>
    <t xml:space="preserve">Erledigt</t>
  </si>
  <si>
    <t xml:space="preserve">13</t>
  </si>
  <si>
    <t xml:space="preserve">14</t>
  </si>
  <si>
    <t xml:space="preserve">15</t>
  </si>
  <si>
    <t xml:space="preserve">  3 · Auswertung &amp; Kennzahlen</t>
  </si>
  <si>
    <t xml:space="preserve">  Reifegrad</t>
  </si>
  <si>
    <t xml:space="preserve">  Maßnahmen &amp; Handlungsbedarf</t>
  </si>
  <si>
    <t xml:space="preserve">Bewertete Kriterien</t>
  </si>
  <si>
    <t xml:space="preserve">Kritische Lücken (Hoch)</t>
  </si>
  <si>
    <t xml:space="preserve">Ø Ist-Reifegrad</t>
  </si>
  <si>
    <t xml:space="preserve">Offene Maßnahmen</t>
  </si>
  <si>
    <t xml:space="preserve">Ø Soll-Reifegrad</t>
  </si>
  <si>
    <t xml:space="preserve">Ø GAP (Soll − Ist)</t>
  </si>
  <si>
    <t xml:space="preserve">Gesamt-Erfüllungsgrad</t>
  </si>
  <si>
    <t xml:space="preserve">Nicht relevant</t>
  </si>
  <si>
    <t xml:space="preserve">  Gesamtbewertung:</t>
  </si>
  <si>
    <t xml:space="preserve">Vorlage zur strukturierten Soll-Ist- und Maßnahmenanalyse · Ausgabe 2026 · V1.0. Die eingetragenen Beispieldaten dienen ausschließlich der Veranschaulichung und sind vor der Nutzung durch eigene Inhalte zu ersetzen.</t>
  </si>
  <si>
    <t xml:space="preserve">ANLEITUNG &amp; BEWERTUNGSSKALA</t>
  </si>
  <si>
    <t xml:space="preserve">GAP-Analyse · Soll-Ist-Vergleich · Ausgabe 2026</t>
  </si>
  <si>
    <t xml:space="preserve">  So gehen Sie vor</t>
  </si>
  <si>
    <t xml:space="preserve">1</t>
  </si>
  <si>
    <t xml:space="preserve">Rahmendaten in Abschnitt 1 ausfüllen (Organisation, Bereich, Verantwortliche, Datum).</t>
  </si>
  <si>
    <t xml:space="preserve">2</t>
  </si>
  <si>
    <t xml:space="preserve">Handlungsfelder und Kriterien in der Tabelle eintragen oder an den eigenen Bedarf anpassen.</t>
  </si>
  <si>
    <t xml:space="preserve">3</t>
  </si>
  <si>
    <t xml:space="preserve">Je Kriterium den Ist- und den Soll-Reifegrad (0–5) über die Auswahlliste setzen.</t>
  </si>
  <si>
    <t xml:space="preserve">4</t>
  </si>
  <si>
    <t xml:space="preserve">GAP, Erfüllungsgrad und Handlungsbedarf werden automatisch berechnet und farblich markiert.</t>
  </si>
  <si>
    <t xml:space="preserve">5</t>
  </si>
  <si>
    <t xml:space="preserve">Maßnahme, Verantwortliche und Frist ergänzen und den Status laufend pflegen.</t>
  </si>
  <si>
    <t xml:space="preserve">6</t>
  </si>
  <si>
    <t xml:space="preserve">Abschnitt 3 wertet Kennzahlen und Gesamtbewertung automatisch aus.</t>
  </si>
  <si>
    <t xml:space="preserve">  Bewertungsskala – Reifegrad 0 bis 5</t>
  </si>
  <si>
    <t xml:space="preserve">Stufe</t>
  </si>
  <si>
    <t xml:space="preserve">Bezeichnung</t>
  </si>
  <si>
    <t xml:space="preserve">Beschreibung</t>
  </si>
  <si>
    <t xml:space="preserve">0</t>
  </si>
  <si>
    <t xml:space="preserve">Nicht vorhanden</t>
  </si>
  <si>
    <t xml:space="preserve">Merkmal ist nicht umgesetzt; keine Aktivitäten erkennbar.</t>
  </si>
  <si>
    <t xml:space="preserve">Initial / Ansätze</t>
  </si>
  <si>
    <t xml:space="preserve">Erste, unsystematische Ansätze; stark personenabhängig.</t>
  </si>
  <si>
    <t xml:space="preserve">Teilweise umgesetzt</t>
  </si>
  <si>
    <t xml:space="preserve">Grundlagen vorhanden, aber uneinheitlich und lückenhaft.</t>
  </si>
  <si>
    <t xml:space="preserve">Definiert / standardisiert</t>
  </si>
  <si>
    <t xml:space="preserve">Vorgehen ist beschrieben, eingeführt und wird gelebt.</t>
  </si>
  <si>
    <t xml:space="preserve">Gesteuert / überwacht</t>
  </si>
  <si>
    <t xml:space="preserve">Umsetzung wird gemessen, überwacht und regelmäßig überprüft.</t>
  </si>
  <si>
    <t xml:space="preserve">Optimiert / führend</t>
  </si>
  <si>
    <t xml:space="preserve">Kontinuierliche Verbesserung; Benchmark und Vorbildfunktion.</t>
  </si>
  <si>
    <t xml:space="preserve">  Farb- und Feldkennzeichnung</t>
  </si>
  <si>
    <t xml:space="preserve">Eingabefeld – hier tragen Sie Ihre Werte ein.</t>
  </si>
  <si>
    <t xml:space="preserve">Überschrift / Systemfeld – bitte nicht überschreiben.</t>
  </si>
  <si>
    <t xml:space="preserve">Kein / geringer Handlungsbedarf – Zielzustand (nahezu) erreicht.</t>
  </si>
  <si>
    <t xml:space="preserve">Mittlerer Handlungsbedarf – Maßnahme einplanen.</t>
  </si>
  <si>
    <t xml:space="preserve">Hoher Handlungsbedarf – Lücke vorrangig schließen.</t>
  </si>
  <si>
    <t xml:space="preserve">Nicht relevant / noch nicht bewertet.</t>
  </si>
  <si>
    <t xml:space="preserve">  Zulässige Eingabewerte</t>
  </si>
  <si>
    <t xml:space="preserve">Feld</t>
  </si>
  <si>
    <t xml:space="preserve">Erlaubte Werte</t>
  </si>
  <si>
    <t xml:space="preserve">Ist- / Soll-Reifegrad</t>
  </si>
  <si>
    <t xml:space="preserve">0 · 1 · 2 · 3 · 4 · 5</t>
  </si>
  <si>
    <t xml:space="preserve">Offen · In Umsetzung · Erledigt · Nicht relevant</t>
  </si>
  <si>
    <t xml:space="preserve">Handlungsbedarf (automatisch)</t>
  </si>
  <si>
    <t xml:space="preserve">wird aus dem GAP berechnet – keine Eingabe nötig</t>
  </si>
  <si>
    <t xml:space="preserve">  Interpretation des GAP-Werts</t>
  </si>
  <si>
    <t xml:space="preserve">Bewertung</t>
  </si>
  <si>
    <t xml:space="preserve">Bedeutung</t>
  </si>
  <si>
    <t xml:space="preserve">≤ 0</t>
  </si>
  <si>
    <t xml:space="preserve">Kein Handlungsbedarf</t>
  </si>
  <si>
    <t xml:space="preserve">Ist erreicht oder übertrifft den Soll-Wert.</t>
  </si>
  <si>
    <t xml:space="preserve">Geringer Handlungsbedarf</t>
  </si>
  <si>
    <t xml:space="preserve">Kleine Lücke, mit überschaubarem Aufwand schließbar.</t>
  </si>
  <si>
    <t xml:space="preserve">Mittlerer Handlungsbedarf</t>
  </si>
  <si>
    <t xml:space="preserve">Spürbare Lücke, Maßnahme einplanen.</t>
  </si>
  <si>
    <t xml:space="preserve">≥ 3</t>
  </si>
  <si>
    <t xml:space="preserve">Hoher Handlungsbedarf</t>
  </si>
  <si>
    <t xml:space="preserve">Große Lücke, vorrangig behandeln.</t>
  </si>
  <si>
    <t xml:space="preserve">Die Reifegrad-Skala dient als einheitlicher Bewertungsmaßstab und kann an die eigene Organisation angepasst werden. Ausgabe 2026.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</si>
</sst>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.00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sz val="10"/>
      <color rgb="FFC9D2E8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1F2433"/>
      <name val="Calibri"/>
      <family val="0"/>
      <charset val="1"/>
    </font>
    <font>
      <sz val="10"/>
      <color rgb="FF1F2433"/>
      <name val="Calibri"/>
      <family val="0"/>
      <charset val="1"/>
    </font>
    <font>
      <i val="true"/>
      <sz val="9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b val="true"/>
      <sz val="9"/>
      <color rgb="FF5B6472"/>
      <name val="Calibri"/>
      <family val="0"/>
      <charset val="1"/>
    </font>
    <font>
      <b val="true"/>
      <sz val="11"/>
      <color rgb="FFD97A5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1"/>
      <color rgb="FF1F2433"/>
      <name val="Calibri"/>
      <family val="0"/>
      <charset val="1"/>
    </font>
    <font>
      <i val="true"/>
      <sz val="8"/>
      <color rgb="FF5B6472"/>
      <name val="Calibri"/>
      <family val="0"/>
      <charset val="1"/>
    </font>
    <font>
      <b val="true"/>
      <sz val="16"/>
      <color rgb="FFFFFFFF"/>
      <name val="Calibri"/>
      <family val="0"/>
      <charset val="1"/>
    </font>
  </fonts>
  <fills count="15">
    <fill>
      <patternFill patternType="none"/>
    </fill>
    <fill>
      <patternFill patternType="gray125"/>
    </fill>
    <fill>
      <patternFill patternType="solid">
        <fgColor rgb="FF232D4B"/>
        <bgColor rgb="FF1F2433"/>
      </patternFill>
    </fill>
    <fill>
      <patternFill patternType="solid">
        <fgColor rgb="FFD97A5B"/>
        <bgColor rgb="FFB9770E"/>
      </patternFill>
    </fill>
    <fill>
      <patternFill patternType="solid">
        <fgColor rgb="FF2E3A5C"/>
        <bgColor rgb="FF232D4B"/>
      </patternFill>
    </fill>
    <fill>
      <patternFill patternType="solid">
        <fgColor rgb="FFF2F4F9"/>
        <bgColor rgb="FFF4F6FA"/>
      </patternFill>
    </fill>
    <fill>
      <patternFill patternType="solid">
        <fgColor rgb="FF3F4E77"/>
        <bgColor rgb="FF4A5A82"/>
      </patternFill>
    </fill>
    <fill>
      <patternFill patternType="solid">
        <fgColor rgb="FF4A5A82"/>
        <bgColor rgb="FF3F4E77"/>
      </patternFill>
    </fill>
    <fill>
      <patternFill patternType="solid">
        <fgColor rgb="FFE7EAF2"/>
        <bgColor rgb="FFEBEDF2"/>
      </patternFill>
    </fill>
    <fill>
      <patternFill patternType="solid">
        <fgColor rgb="FFFFFFFF"/>
        <bgColor rgb="FFF4F6FA"/>
      </patternFill>
    </fill>
    <fill>
      <patternFill patternType="solid">
        <fgColor rgb="FFF4F6FA"/>
        <bgColor rgb="FFF2F4F9"/>
      </patternFill>
    </fill>
    <fill>
      <patternFill patternType="solid">
        <fgColor rgb="FFE3F0E4"/>
        <bgColor rgb="FFEBEDF2"/>
      </patternFill>
    </fill>
    <fill>
      <patternFill patternType="solid">
        <fgColor rgb="FFFBEEDA"/>
        <bgColor rgb="FFF7E0DA"/>
      </patternFill>
    </fill>
    <fill>
      <patternFill patternType="solid">
        <fgColor rgb="FFF7E0DA"/>
        <bgColor rgb="FFFBEEDA"/>
      </patternFill>
    </fill>
    <fill>
      <patternFill patternType="solid">
        <fgColor rgb="FFEBEDF2"/>
        <bgColor rgb="FFE7EAF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3C9D6"/>
      </left>
      <right style="thin">
        <color rgb="FFC3C9D6"/>
      </right>
      <top style="thin">
        <color rgb="FFC3C9D6"/>
      </top>
      <bottom style="thin">
        <color rgb="FFC3C9D6"/>
      </bottom>
      <diagonal/>
    </border>
    <border diagonalUp="false" diagonalDown="false">
      <left style="thin">
        <color rgb="FFD9DDE7"/>
      </left>
      <right style="thin">
        <color rgb="FFD9DDE7"/>
      </right>
      <top style="thin">
        <color rgb="FFD9DDE7"/>
      </top>
      <bottom style="thin">
        <color rgb="FFD9DDE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9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1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8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9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5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1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2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3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1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11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1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ont>
        <name val="Calibri"/>
        <charset val="1"/>
        <family val="0"/>
        <b val="1"/>
        <color rgb="FF2E7D32"/>
        <sz val="10"/>
      </font>
      <fill>
        <patternFill>
          <bgColor rgb="FFE3F0E4"/>
        </patternFill>
      </fill>
    </dxf>
    <dxf>
      <font>
        <name val="Calibri"/>
        <charset val="1"/>
        <family val="0"/>
        <b val="1"/>
        <color rgb="FFB9770E"/>
        <sz val="10"/>
      </font>
      <fill>
        <patternFill>
          <bgColor rgb="FFFBEEDA"/>
        </patternFill>
      </fill>
    </dxf>
    <dxf>
      <font>
        <name val="Calibri"/>
        <charset val="1"/>
        <family val="0"/>
        <b val="1"/>
        <color rgb="FFC0392B"/>
        <sz val="10"/>
      </font>
      <fill>
        <patternFill>
          <bgColor rgb="FFF7E0DA"/>
        </patternFill>
      </fill>
    </dxf>
    <dxf>
      <font>
        <name val="Calibri"/>
        <charset val="1"/>
        <family val="0"/>
        <b val="1"/>
        <color rgb="FF5B6472"/>
        <sz val="10"/>
      </font>
      <fill>
        <patternFill>
          <bgColor rgb="FFEBED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9770E"/>
      <rgbColor rgb="FF800080"/>
      <rgbColor rgb="FF008080"/>
      <rgbColor rgb="FFC3C9D6"/>
      <rgbColor rgb="FF4A5A82"/>
      <rgbColor rgb="FF9999FF"/>
      <rgbColor rgb="FF993366"/>
      <rgbColor rgb="FFFBEEDA"/>
      <rgbColor rgb="FFE7EAF2"/>
      <rgbColor rgb="FF660066"/>
      <rgbColor rgb="FFD97A5B"/>
      <rgbColor rgb="FF0066CC"/>
      <rgbColor rgb="FFC9D2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EDF2"/>
      <rgbColor rgb="FFE3F0E4"/>
      <rgbColor rgb="FFF4F6FA"/>
      <rgbColor rgb="FFD9DDE7"/>
      <rgbColor rgb="FFF2F4F9"/>
      <rgbColor rgb="FFCC99FF"/>
      <rgbColor rgb="FFF7E0DA"/>
      <rgbColor rgb="FF3366FF"/>
      <rgbColor rgb="FF33CCCC"/>
      <rgbColor rgb="FF99CC00"/>
      <rgbColor rgb="FFFFCC00"/>
      <rgbColor rgb="FFFF9900"/>
      <rgbColor rgb="FFFF6600"/>
      <rgbColor rgb="FF5B6472"/>
      <rgbColor rgb="FF969696"/>
      <rgbColor rgb="FF3F4E77"/>
      <rgbColor rgb="FF2E7D32"/>
      <rgbColor rgb="FF003300"/>
      <rgbColor rgb="FF1F2433"/>
      <rgbColor rgb="FFC0392B"/>
      <rgbColor rgb="FF993366"/>
      <rgbColor rgb="FF2E3A5C"/>
      <rgbColor rgb="FF232D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32D4B"/>
    <pageSetUpPr fitToPage="true"/>
  </sheetPr>
  <dimension ref="A1:L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2" topLeftCell="A1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0"/>
    <col collapsed="false" customWidth="true" hidden="false" outlineLevel="0" max="3" min="3" style="0" width="42"/>
    <col collapsed="false" customWidth="true" hidden="false" outlineLevel="0" max="6" min="4" style="0" width="7"/>
    <col collapsed="false" customWidth="true" hidden="false" outlineLevel="0" max="7" min="7" style="0" width="11"/>
    <col collapsed="false" customWidth="true" hidden="false" outlineLevel="0" max="8" min="8" style="0" width="15"/>
    <col collapsed="false" customWidth="true" hidden="false" outlineLevel="0" max="9" min="9" style="0" width="40"/>
    <col collapsed="false" customWidth="true" hidden="false" outlineLevel="0" max="10" min="10" style="0" width="16"/>
    <col collapsed="false" customWidth="true" hidden="false" outlineLevel="0" max="11" min="11" style="0" width="12"/>
    <col collapsed="false" customWidth="true" hidden="false" outlineLevel="0" max="12" min="12" style="0" width="15"/>
  </cols>
  <sheetData>
    <row r="1" customFormat="false" ht="27.75" hidden="false" customHeight="true" outlineLevel="0" collapsed="false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  <c r="J1" s="2"/>
      <c r="K1" s="2"/>
      <c r="L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3"/>
      <c r="F2" s="3"/>
      <c r="G2" s="4" t="s">
        <v>3</v>
      </c>
      <c r="H2" s="4"/>
      <c r="I2" s="4"/>
      <c r="J2" s="4"/>
      <c r="K2" s="4"/>
      <c r="L2" s="4"/>
    </row>
    <row r="3" customFormat="false" ht="4.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customFormat="false" ht="21.75" hidden="false" customHeight="true" outlineLevel="0" collapsed="false">
      <c r="A4" s="6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customFormat="false" ht="19.5" hidden="false" customHeight="true" outlineLevel="0" collapsed="false">
      <c r="A5" s="7" t="s">
        <v>5</v>
      </c>
      <c r="B5" s="7"/>
      <c r="C5" s="8" t="s">
        <v>6</v>
      </c>
      <c r="D5" s="8"/>
      <c r="E5" s="8"/>
      <c r="F5" s="8"/>
      <c r="G5" s="7" t="s">
        <v>7</v>
      </c>
      <c r="H5" s="7"/>
      <c r="I5" s="8" t="s">
        <v>8</v>
      </c>
      <c r="J5" s="8"/>
      <c r="K5" s="8"/>
      <c r="L5" s="8"/>
    </row>
    <row r="6" customFormat="false" ht="19.5" hidden="false" customHeight="true" outlineLevel="0" collapsed="false">
      <c r="A6" s="7" t="s">
        <v>9</v>
      </c>
      <c r="B6" s="7"/>
      <c r="C6" s="8" t="s">
        <v>10</v>
      </c>
      <c r="D6" s="8"/>
      <c r="E6" s="8"/>
      <c r="F6" s="8"/>
      <c r="G6" s="7" t="s">
        <v>11</v>
      </c>
      <c r="H6" s="7"/>
      <c r="I6" s="8" t="s">
        <v>12</v>
      </c>
      <c r="J6" s="8"/>
      <c r="K6" s="8"/>
      <c r="L6" s="8"/>
    </row>
    <row r="7" customFormat="false" ht="19.5" hidden="false" customHeight="true" outlineLevel="0" collapsed="false">
      <c r="A7" s="7" t="s">
        <v>13</v>
      </c>
      <c r="B7" s="7"/>
      <c r="C7" s="8" t="s">
        <v>14</v>
      </c>
      <c r="D7" s="8"/>
      <c r="E7" s="8"/>
      <c r="F7" s="8"/>
      <c r="G7" s="7" t="s">
        <v>15</v>
      </c>
      <c r="H7" s="7"/>
      <c r="I7" s="8" t="s">
        <v>16</v>
      </c>
      <c r="J7" s="8"/>
      <c r="K7" s="8"/>
      <c r="L7" s="8"/>
    </row>
    <row r="8" customFormat="false" ht="19.5" hidden="false" customHeight="true" outlineLevel="0" collapsed="false">
      <c r="A8" s="7" t="s">
        <v>17</v>
      </c>
      <c r="B8" s="7"/>
      <c r="C8" s="8" t="s">
        <v>18</v>
      </c>
      <c r="D8" s="8"/>
      <c r="E8" s="8"/>
      <c r="F8" s="8"/>
      <c r="G8" s="7" t="s">
        <v>19</v>
      </c>
      <c r="H8" s="7"/>
      <c r="I8" s="8" t="s">
        <v>20</v>
      </c>
      <c r="J8" s="8"/>
      <c r="K8" s="8"/>
      <c r="L8" s="8"/>
    </row>
    <row r="9" customFormat="false" ht="30" hidden="false" customHeight="true" outlineLevel="0" collapsed="false">
      <c r="A9" s="7" t="s">
        <v>21</v>
      </c>
      <c r="B9" s="7"/>
      <c r="C9" s="8" t="s">
        <v>22</v>
      </c>
      <c r="D9" s="8"/>
      <c r="E9" s="8"/>
      <c r="F9" s="8"/>
      <c r="G9" s="8"/>
      <c r="H9" s="8"/>
      <c r="I9" s="8"/>
      <c r="J9" s="8"/>
      <c r="K9" s="8"/>
      <c r="L9" s="8"/>
    </row>
    <row r="10" customFormat="false" ht="21.75" hidden="false" customHeight="true" outlineLevel="0" collapsed="false">
      <c r="A10" s="6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customFormat="false" ht="25.5" hidden="false" customHeight="true" outlineLevel="0" collapsed="false">
      <c r="A11" s="9" t="s">
        <v>24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customFormat="false" ht="30" hidden="false" customHeight="true" outlineLevel="0" collapsed="false">
      <c r="A12" s="10" t="s">
        <v>25</v>
      </c>
      <c r="B12" s="10" t="s">
        <v>26</v>
      </c>
      <c r="C12" s="10" t="s">
        <v>27</v>
      </c>
      <c r="D12" s="10" t="s">
        <v>28</v>
      </c>
      <c r="E12" s="10" t="s">
        <v>29</v>
      </c>
      <c r="F12" s="10" t="s">
        <v>30</v>
      </c>
      <c r="G12" s="10" t="s">
        <v>31</v>
      </c>
      <c r="H12" s="10" t="s">
        <v>32</v>
      </c>
      <c r="I12" s="10" t="s">
        <v>33</v>
      </c>
      <c r="J12" s="10" t="s">
        <v>34</v>
      </c>
      <c r="K12" s="10" t="s">
        <v>35</v>
      </c>
      <c r="L12" s="10" t="s">
        <v>36</v>
      </c>
    </row>
    <row r="13" customFormat="false" ht="30" hidden="false" customHeight="true" outlineLevel="0" collapsed="false">
      <c r="A13" s="11" t="s">
        <v>37</v>
      </c>
      <c r="B13" s="12" t="s">
        <v>38</v>
      </c>
      <c r="C13" s="12" t="s">
        <v>39</v>
      </c>
      <c r="D13" s="13" t="n">
        <v>3</v>
      </c>
      <c r="E13" s="13" t="n">
        <v>5</v>
      </c>
      <c r="F13" s="14" t="n">
        <f aca="false">IF(OR(D13="",E13=""),"",E13-D13)</f>
        <v>2</v>
      </c>
      <c r="G13" s="15" t="n">
        <f aca="false">IF(OR(D13="",E13="",E13=0),"",D13/E13)</f>
        <v>0.6</v>
      </c>
      <c r="H13" s="16" t="str">
        <f aca="false">IF(F13="","",IF(F13&lt;=0,"Kein",IF(F13=1,"Niedrig",IF(F13=2,"Mittel","Hoch"))))</f>
        <v>Mittel</v>
      </c>
      <c r="I13" s="12" t="s">
        <v>40</v>
      </c>
      <c r="J13" s="12" t="s">
        <v>8</v>
      </c>
      <c r="K13" s="13" t="s">
        <v>41</v>
      </c>
      <c r="L13" s="17" t="s">
        <v>42</v>
      </c>
    </row>
    <row r="14" customFormat="false" ht="30" hidden="false" customHeight="true" outlineLevel="0" collapsed="false">
      <c r="A14" s="11" t="s">
        <v>43</v>
      </c>
      <c r="B14" s="12" t="s">
        <v>44</v>
      </c>
      <c r="C14" s="12" t="s">
        <v>45</v>
      </c>
      <c r="D14" s="13" t="n">
        <v>2</v>
      </c>
      <c r="E14" s="13" t="n">
        <v>4</v>
      </c>
      <c r="F14" s="14" t="n">
        <f aca="false">IF(OR(D14="",E14=""),"",E14-D14)</f>
        <v>2</v>
      </c>
      <c r="G14" s="15" t="n">
        <f aca="false">IF(OR(D14="",E14="",E14=0),"",D14/E14)</f>
        <v>0.5</v>
      </c>
      <c r="H14" s="16" t="str">
        <f aca="false">IF(F14="","",IF(F14&lt;=0,"Kein",IF(F14=1,"Niedrig",IF(F14=2,"Mittel","Hoch"))))</f>
        <v>Mittel</v>
      </c>
      <c r="I14" s="12" t="s">
        <v>46</v>
      </c>
      <c r="J14" s="12" t="s">
        <v>47</v>
      </c>
      <c r="K14" s="13" t="s">
        <v>48</v>
      </c>
      <c r="L14" s="17" t="s">
        <v>49</v>
      </c>
    </row>
    <row r="15" customFormat="false" ht="30" hidden="false" customHeight="true" outlineLevel="0" collapsed="false">
      <c r="A15" s="11" t="s">
        <v>50</v>
      </c>
      <c r="B15" s="12" t="s">
        <v>51</v>
      </c>
      <c r="C15" s="12" t="s">
        <v>52</v>
      </c>
      <c r="D15" s="13" t="n">
        <v>1</v>
      </c>
      <c r="E15" s="13" t="n">
        <v>4</v>
      </c>
      <c r="F15" s="14" t="n">
        <f aca="false">IF(OR(D15="",E15=""),"",E15-D15)</f>
        <v>3</v>
      </c>
      <c r="G15" s="15" t="n">
        <f aca="false">IF(OR(D15="",E15="",E15=0),"",D15/E15)</f>
        <v>0.25</v>
      </c>
      <c r="H15" s="16" t="str">
        <f aca="false">IF(F15="","",IF(F15&lt;=0,"Kein",IF(F15=1,"Niedrig",IF(F15=2,"Mittel","Hoch"))))</f>
        <v>Hoch</v>
      </c>
      <c r="I15" s="12" t="s">
        <v>53</v>
      </c>
      <c r="J15" s="12" t="s">
        <v>54</v>
      </c>
      <c r="K15" s="13" t="s">
        <v>55</v>
      </c>
      <c r="L15" s="17" t="s">
        <v>49</v>
      </c>
    </row>
    <row r="16" customFormat="false" ht="30" hidden="false" customHeight="true" outlineLevel="0" collapsed="false">
      <c r="A16" s="11" t="s">
        <v>56</v>
      </c>
      <c r="B16" s="12" t="s">
        <v>57</v>
      </c>
      <c r="C16" s="12" t="s">
        <v>58</v>
      </c>
      <c r="D16" s="13" t="n">
        <v>4</v>
      </c>
      <c r="E16" s="13" t="n">
        <v>5</v>
      </c>
      <c r="F16" s="14" t="n">
        <f aca="false">IF(OR(D16="",E16=""),"",E16-D16)</f>
        <v>1</v>
      </c>
      <c r="G16" s="15" t="n">
        <f aca="false">IF(OR(D16="",E16="",E16=0),"",D16/E16)</f>
        <v>0.8</v>
      </c>
      <c r="H16" s="16" t="str">
        <f aca="false">IF(F16="","",IF(F16&lt;=0,"Kein",IF(F16=1,"Niedrig",IF(F16=2,"Mittel","Hoch"))))</f>
        <v>Niedrig</v>
      </c>
      <c r="I16" s="12" t="s">
        <v>59</v>
      </c>
      <c r="J16" s="12" t="s">
        <v>60</v>
      </c>
      <c r="K16" s="13" t="s">
        <v>61</v>
      </c>
      <c r="L16" s="17" t="s">
        <v>42</v>
      </c>
    </row>
    <row r="17" customFormat="false" ht="30" hidden="false" customHeight="true" outlineLevel="0" collapsed="false">
      <c r="A17" s="11" t="s">
        <v>62</v>
      </c>
      <c r="B17" s="12" t="s">
        <v>63</v>
      </c>
      <c r="C17" s="12" t="s">
        <v>64</v>
      </c>
      <c r="D17" s="13" t="n">
        <v>3</v>
      </c>
      <c r="E17" s="13" t="n">
        <v>4</v>
      </c>
      <c r="F17" s="14" t="n">
        <f aca="false">IF(OR(D17="",E17=""),"",E17-D17)</f>
        <v>1</v>
      </c>
      <c r="G17" s="15" t="n">
        <f aca="false">IF(OR(D17="",E17="",E17=0),"",D17/E17)</f>
        <v>0.75</v>
      </c>
      <c r="H17" s="16" t="str">
        <f aca="false">IF(F17="","",IF(F17&lt;=0,"Kein",IF(F17=1,"Niedrig",IF(F17=2,"Mittel","Hoch"))))</f>
        <v>Niedrig</v>
      </c>
      <c r="I17" s="12" t="s">
        <v>65</v>
      </c>
      <c r="J17" s="12" t="s">
        <v>66</v>
      </c>
      <c r="K17" s="13" t="s">
        <v>41</v>
      </c>
      <c r="L17" s="17" t="s">
        <v>49</v>
      </c>
    </row>
    <row r="18" customFormat="false" ht="30" hidden="false" customHeight="true" outlineLevel="0" collapsed="false">
      <c r="A18" s="11" t="s">
        <v>67</v>
      </c>
      <c r="B18" s="12" t="s">
        <v>68</v>
      </c>
      <c r="C18" s="12" t="s">
        <v>69</v>
      </c>
      <c r="D18" s="13" t="n">
        <v>2</v>
      </c>
      <c r="E18" s="13" t="n">
        <v>4</v>
      </c>
      <c r="F18" s="14" t="n">
        <f aca="false">IF(OR(D18="",E18=""),"",E18-D18)</f>
        <v>2</v>
      </c>
      <c r="G18" s="15" t="n">
        <f aca="false">IF(OR(D18="",E18="",E18=0),"",D18/E18)</f>
        <v>0.5</v>
      </c>
      <c r="H18" s="16" t="str">
        <f aca="false">IF(F18="","",IF(F18&lt;=0,"Kein",IF(F18=1,"Niedrig",IF(F18=2,"Mittel","Hoch"))))</f>
        <v>Mittel</v>
      </c>
      <c r="I18" s="12" t="s">
        <v>70</v>
      </c>
      <c r="J18" s="12" t="s">
        <v>71</v>
      </c>
      <c r="K18" s="13" t="s">
        <v>48</v>
      </c>
      <c r="L18" s="17" t="s">
        <v>49</v>
      </c>
    </row>
    <row r="19" customFormat="false" ht="30" hidden="false" customHeight="true" outlineLevel="0" collapsed="false">
      <c r="A19" s="11" t="s">
        <v>72</v>
      </c>
      <c r="B19" s="12" t="s">
        <v>73</v>
      </c>
      <c r="C19" s="12" t="s">
        <v>74</v>
      </c>
      <c r="D19" s="13" t="n">
        <v>3</v>
      </c>
      <c r="E19" s="13" t="n">
        <v>5</v>
      </c>
      <c r="F19" s="14" t="n">
        <f aca="false">IF(OR(D19="",E19=""),"",E19-D19)</f>
        <v>2</v>
      </c>
      <c r="G19" s="15" t="n">
        <f aca="false">IF(OR(D19="",E19="",E19=0),"",D19/E19)</f>
        <v>0.6</v>
      </c>
      <c r="H19" s="16" t="str">
        <f aca="false">IF(F19="","",IF(F19&lt;=0,"Kein",IF(F19=1,"Niedrig",IF(F19=2,"Mittel","Hoch"))))</f>
        <v>Mittel</v>
      </c>
      <c r="I19" s="12" t="s">
        <v>75</v>
      </c>
      <c r="J19" s="12" t="s">
        <v>76</v>
      </c>
      <c r="K19" s="13" t="s">
        <v>77</v>
      </c>
      <c r="L19" s="17" t="s">
        <v>49</v>
      </c>
    </row>
    <row r="20" customFormat="false" ht="30" hidden="false" customHeight="true" outlineLevel="0" collapsed="false">
      <c r="A20" s="11" t="s">
        <v>78</v>
      </c>
      <c r="B20" s="12" t="s">
        <v>79</v>
      </c>
      <c r="C20" s="12" t="s">
        <v>80</v>
      </c>
      <c r="D20" s="13" t="n">
        <v>2</v>
      </c>
      <c r="E20" s="13" t="n">
        <v>5</v>
      </c>
      <c r="F20" s="14" t="n">
        <f aca="false">IF(OR(D20="",E20=""),"",E20-D20)</f>
        <v>3</v>
      </c>
      <c r="G20" s="15" t="n">
        <f aca="false">IF(OR(D20="",E20="",E20=0),"",D20/E20)</f>
        <v>0.4</v>
      </c>
      <c r="H20" s="16" t="str">
        <f aca="false">IF(F20="","",IF(F20&lt;=0,"Kein",IF(F20=1,"Niedrig",IF(F20=2,"Mittel","Hoch"))))</f>
        <v>Hoch</v>
      </c>
      <c r="I20" s="12" t="s">
        <v>81</v>
      </c>
      <c r="J20" s="12" t="s">
        <v>54</v>
      </c>
      <c r="K20" s="13" t="s">
        <v>82</v>
      </c>
      <c r="L20" s="17" t="s">
        <v>49</v>
      </c>
    </row>
    <row r="21" customFormat="false" ht="30" hidden="false" customHeight="true" outlineLevel="0" collapsed="false">
      <c r="A21" s="11" t="s">
        <v>83</v>
      </c>
      <c r="B21" s="12" t="s">
        <v>84</v>
      </c>
      <c r="C21" s="12" t="s">
        <v>85</v>
      </c>
      <c r="D21" s="13" t="n">
        <v>3</v>
      </c>
      <c r="E21" s="13" t="n">
        <v>4</v>
      </c>
      <c r="F21" s="14" t="n">
        <f aca="false">IF(OR(D21="",E21=""),"",E21-D21)</f>
        <v>1</v>
      </c>
      <c r="G21" s="15" t="n">
        <f aca="false">IF(OR(D21="",E21="",E21=0),"",D21/E21)</f>
        <v>0.75</v>
      </c>
      <c r="H21" s="16" t="str">
        <f aca="false">IF(F21="","",IF(F21&lt;=0,"Kein",IF(F21=1,"Niedrig",IF(F21=2,"Mittel","Hoch"))))</f>
        <v>Niedrig</v>
      </c>
      <c r="I21" s="12" t="s">
        <v>86</v>
      </c>
      <c r="J21" s="12" t="s">
        <v>87</v>
      </c>
      <c r="K21" s="13" t="s">
        <v>41</v>
      </c>
      <c r="L21" s="17" t="s">
        <v>42</v>
      </c>
    </row>
    <row r="22" customFormat="false" ht="30" hidden="false" customHeight="true" outlineLevel="0" collapsed="false">
      <c r="A22" s="11" t="s">
        <v>88</v>
      </c>
      <c r="B22" s="12" t="s">
        <v>89</v>
      </c>
      <c r="C22" s="12" t="s">
        <v>90</v>
      </c>
      <c r="D22" s="13" t="n">
        <v>1</v>
      </c>
      <c r="E22" s="13" t="n">
        <v>3</v>
      </c>
      <c r="F22" s="14" t="n">
        <f aca="false">IF(OR(D22="",E22=""),"",E22-D22)</f>
        <v>2</v>
      </c>
      <c r="G22" s="15" t="n">
        <f aca="false">IF(OR(D22="",E22="",E22=0),"",D22/E22)</f>
        <v>0.333333333333333</v>
      </c>
      <c r="H22" s="16" t="str">
        <f aca="false">IF(F22="","",IF(F22&lt;=0,"Kein",IF(F22=1,"Niedrig",IF(F22=2,"Mittel","Hoch"))))</f>
        <v>Mittel</v>
      </c>
      <c r="I22" s="12" t="s">
        <v>91</v>
      </c>
      <c r="J22" s="12" t="s">
        <v>92</v>
      </c>
      <c r="K22" s="13" t="s">
        <v>55</v>
      </c>
      <c r="L22" s="17" t="s">
        <v>49</v>
      </c>
    </row>
    <row r="23" customFormat="false" ht="30" hidden="false" customHeight="true" outlineLevel="0" collapsed="false">
      <c r="A23" s="11" t="s">
        <v>93</v>
      </c>
      <c r="B23" s="12" t="s">
        <v>94</v>
      </c>
      <c r="C23" s="12" t="s">
        <v>95</v>
      </c>
      <c r="D23" s="13" t="n">
        <v>2</v>
      </c>
      <c r="E23" s="13" t="n">
        <v>3</v>
      </c>
      <c r="F23" s="14" t="n">
        <f aca="false">IF(OR(D23="",E23=""),"",E23-D23)</f>
        <v>1</v>
      </c>
      <c r="G23" s="15" t="n">
        <f aca="false">IF(OR(D23="",E23="",E23=0),"",D23/E23)</f>
        <v>0.666666666666667</v>
      </c>
      <c r="H23" s="16" t="str">
        <f aca="false">IF(F23="","",IF(F23&lt;=0,"Kein",IF(F23=1,"Niedrig",IF(F23=2,"Mittel","Hoch"))))</f>
        <v>Niedrig</v>
      </c>
      <c r="I23" s="12" t="s">
        <v>96</v>
      </c>
      <c r="J23" s="12" t="s">
        <v>97</v>
      </c>
      <c r="K23" s="13" t="s">
        <v>48</v>
      </c>
      <c r="L23" s="17" t="s">
        <v>49</v>
      </c>
    </row>
    <row r="24" customFormat="false" ht="30" hidden="false" customHeight="true" outlineLevel="0" collapsed="false">
      <c r="A24" s="11" t="s">
        <v>98</v>
      </c>
      <c r="B24" s="12" t="s">
        <v>99</v>
      </c>
      <c r="C24" s="12" t="s">
        <v>100</v>
      </c>
      <c r="D24" s="13" t="n">
        <v>4</v>
      </c>
      <c r="E24" s="13" t="n">
        <v>4</v>
      </c>
      <c r="F24" s="14" t="n">
        <f aca="false">IF(OR(D24="",E24=""),"",E24-D24)</f>
        <v>0</v>
      </c>
      <c r="G24" s="15" t="n">
        <f aca="false">IF(OR(D24="",E24="",E24=0),"",D24/E24)</f>
        <v>1</v>
      </c>
      <c r="H24" s="16" t="str">
        <f aca="false">IF(F24="","",IF(F24&lt;=0,"Kein",IF(F24=1,"Niedrig",IF(F24=2,"Mittel","Hoch"))))</f>
        <v>Kein</v>
      </c>
      <c r="I24" s="12" t="s">
        <v>101</v>
      </c>
      <c r="J24" s="12" t="s">
        <v>47</v>
      </c>
      <c r="K24" s="13" t="s">
        <v>102</v>
      </c>
      <c r="L24" s="17" t="s">
        <v>103</v>
      </c>
    </row>
    <row r="25" customFormat="false" ht="30" hidden="false" customHeight="true" outlineLevel="0" collapsed="false">
      <c r="A25" s="11" t="s">
        <v>104</v>
      </c>
      <c r="B25" s="12"/>
      <c r="C25" s="12"/>
      <c r="D25" s="13"/>
      <c r="E25" s="13"/>
      <c r="F25" s="14" t="str">
        <f aca="false">IF(OR(D25="",E25=""),"",E25-D25)</f>
        <v/>
      </c>
      <c r="G25" s="15" t="str">
        <f aca="false">IF(OR(D25="",E25="",E25=0),"",D25/E25)</f>
        <v/>
      </c>
      <c r="H25" s="16" t="str">
        <f aca="false">IF(F25="","",IF(F25&lt;=0,"Kein",IF(F25=1,"Niedrig",IF(F25=2,"Mittel","Hoch"))))</f>
        <v/>
      </c>
      <c r="I25" s="12"/>
      <c r="J25" s="12"/>
      <c r="K25" s="13"/>
      <c r="L25" s="17"/>
    </row>
    <row r="26" customFormat="false" ht="30" hidden="false" customHeight="true" outlineLevel="0" collapsed="false">
      <c r="A26" s="11" t="s">
        <v>105</v>
      </c>
      <c r="B26" s="12"/>
      <c r="C26" s="12"/>
      <c r="D26" s="13"/>
      <c r="E26" s="13"/>
      <c r="F26" s="14" t="str">
        <f aca="false">IF(OR(D26="",E26=""),"",E26-D26)</f>
        <v/>
      </c>
      <c r="G26" s="15" t="str">
        <f aca="false">IF(OR(D26="",E26="",E26=0),"",D26/E26)</f>
        <v/>
      </c>
      <c r="H26" s="16" t="str">
        <f aca="false">IF(F26="","",IF(F26&lt;=0,"Kein",IF(F26=1,"Niedrig",IF(F26=2,"Mittel","Hoch"))))</f>
        <v/>
      </c>
      <c r="I26" s="12"/>
      <c r="J26" s="12"/>
      <c r="K26" s="13"/>
      <c r="L26" s="17"/>
    </row>
    <row r="27" customFormat="false" ht="30" hidden="false" customHeight="true" outlineLevel="0" collapsed="false">
      <c r="A27" s="11" t="s">
        <v>106</v>
      </c>
      <c r="B27" s="12"/>
      <c r="C27" s="12"/>
      <c r="D27" s="13"/>
      <c r="E27" s="13"/>
      <c r="F27" s="14" t="str">
        <f aca="false">IF(OR(D27="",E27=""),"",E27-D27)</f>
        <v/>
      </c>
      <c r="G27" s="15" t="str">
        <f aca="false">IF(OR(D27="",E27="",E27=0),"",D27/E27)</f>
        <v/>
      </c>
      <c r="H27" s="16" t="str">
        <f aca="false">IF(F27="","",IF(F27&lt;=0,"Kein",IF(F27=1,"Niedrig",IF(F27=2,"Mittel","Hoch"))))</f>
        <v/>
      </c>
      <c r="I27" s="12"/>
      <c r="J27" s="12"/>
      <c r="K27" s="13"/>
      <c r="L27" s="17"/>
    </row>
    <row r="29" customFormat="false" ht="21.75" hidden="false" customHeight="true" outlineLevel="0" collapsed="false">
      <c r="A29" s="6" t="s">
        <v>107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customFormat="false" ht="19.5" hidden="false" customHeight="true" outlineLevel="0" collapsed="false">
      <c r="A30" s="18" t="s">
        <v>108</v>
      </c>
      <c r="B30" s="18"/>
      <c r="C30" s="18"/>
      <c r="D30" s="18"/>
      <c r="E30" s="18"/>
      <c r="F30" s="18"/>
      <c r="G30" s="18" t="s">
        <v>109</v>
      </c>
      <c r="H30" s="18"/>
      <c r="I30" s="18"/>
      <c r="J30" s="18"/>
      <c r="K30" s="18"/>
      <c r="L30" s="18"/>
    </row>
    <row r="31" customFormat="false" ht="18.75" hidden="false" customHeight="true" outlineLevel="0" collapsed="false">
      <c r="A31" s="19" t="s">
        <v>110</v>
      </c>
      <c r="B31" s="19"/>
      <c r="C31" s="19"/>
      <c r="D31" s="20" t="n">
        <f aca="false">COUNT(D13:D27)</f>
        <v>12</v>
      </c>
      <c r="E31" s="20"/>
      <c r="F31" s="20"/>
      <c r="G31" s="19" t="s">
        <v>111</v>
      </c>
      <c r="H31" s="19"/>
      <c r="I31" s="19"/>
      <c r="J31" s="20" t="n">
        <f aca="false">COUNTIF(H13:H27,"Hoch")</f>
        <v>2</v>
      </c>
      <c r="K31" s="20"/>
      <c r="L31" s="20"/>
    </row>
    <row r="32" customFormat="false" ht="18.75" hidden="false" customHeight="true" outlineLevel="0" collapsed="false">
      <c r="A32" s="19" t="s">
        <v>112</v>
      </c>
      <c r="B32" s="19"/>
      <c r="C32" s="19"/>
      <c r="D32" s="21" t="n">
        <f aca="false">IFERROR(ROUND(AVERAGE(D13:D27),2),"")</f>
        <v>2.5</v>
      </c>
      <c r="E32" s="21"/>
      <c r="F32" s="21"/>
      <c r="G32" s="19" t="s">
        <v>113</v>
      </c>
      <c r="H32" s="19"/>
      <c r="I32" s="19"/>
      <c r="J32" s="20" t="n">
        <f aca="false">COUNTIF(L13:L27,"Offen")</f>
        <v>8</v>
      </c>
      <c r="K32" s="20"/>
      <c r="L32" s="20"/>
    </row>
    <row r="33" customFormat="false" ht="18.75" hidden="false" customHeight="true" outlineLevel="0" collapsed="false">
      <c r="A33" s="19" t="s">
        <v>114</v>
      </c>
      <c r="B33" s="19"/>
      <c r="C33" s="19"/>
      <c r="D33" s="21" t="n">
        <f aca="false">IFERROR(ROUND(AVERAGE(E13:E27),2),"")</f>
        <v>4.17</v>
      </c>
      <c r="E33" s="21"/>
      <c r="F33" s="21"/>
      <c r="G33" s="19" t="s">
        <v>42</v>
      </c>
      <c r="H33" s="19"/>
      <c r="I33" s="19"/>
      <c r="J33" s="20" t="n">
        <f aca="false">COUNTIF(L13:L27,"In Umsetzung")</f>
        <v>3</v>
      </c>
      <c r="K33" s="20"/>
      <c r="L33" s="20"/>
    </row>
    <row r="34" customFormat="false" ht="18.75" hidden="false" customHeight="true" outlineLevel="0" collapsed="false">
      <c r="A34" s="19" t="s">
        <v>115</v>
      </c>
      <c r="B34" s="19"/>
      <c r="C34" s="19"/>
      <c r="D34" s="21" t="n">
        <f aca="false">IFERROR(ROUND(AVERAGE(F13:F27),2),"")</f>
        <v>1.67</v>
      </c>
      <c r="E34" s="21"/>
      <c r="F34" s="21"/>
      <c r="G34" s="19" t="s">
        <v>103</v>
      </c>
      <c r="H34" s="19"/>
      <c r="I34" s="19"/>
      <c r="J34" s="20" t="n">
        <f aca="false">COUNTIF(L13:L27,"Erledigt")</f>
        <v>1</v>
      </c>
      <c r="K34" s="20"/>
      <c r="L34" s="20"/>
    </row>
    <row r="35" customFormat="false" ht="18.75" hidden="false" customHeight="true" outlineLevel="0" collapsed="false">
      <c r="A35" s="19" t="s">
        <v>116</v>
      </c>
      <c r="B35" s="19"/>
      <c r="C35" s="19"/>
      <c r="D35" s="22" t="n">
        <f aca="false">IFERROR(SUM(D13:D27)/SUM(E13:E27),"")</f>
        <v>0.6</v>
      </c>
      <c r="E35" s="22"/>
      <c r="F35" s="22"/>
      <c r="G35" s="19" t="s">
        <v>117</v>
      </c>
      <c r="H35" s="19"/>
      <c r="I35" s="19"/>
      <c r="J35" s="20" t="n">
        <f aca="false">COUNTIF(L13:L27,"Nicht relevant")</f>
        <v>0</v>
      </c>
      <c r="K35" s="20"/>
      <c r="L35" s="20"/>
    </row>
    <row r="37" customFormat="false" ht="24" hidden="false" customHeight="true" outlineLevel="0" collapsed="false">
      <c r="A37" s="23" t="s">
        <v>118</v>
      </c>
      <c r="B37" s="23"/>
      <c r="C37" s="23"/>
      <c r="D37" s="24" t="str">
        <f aca="false">IF(COUNT(D13:D27)=0,"Noch nicht bewertet",IF(COUNTIF(H13:H27,"Hoch")&gt;0,"Handlungsbedarf: kritische Lücken vorhanden – vorrangig bearbeiten",IF(IFERROR(AVERAGE(F13:F27),0)&gt;1,"Mittlerer Handlungsbedarf – Maßnahmen umsetzen","Zielzustand weitgehend erreicht")))</f>
        <v>Handlungsbedarf: kritische Lücken vorhanden – vorrangig bearbeiten</v>
      </c>
      <c r="E37" s="24"/>
      <c r="F37" s="24"/>
      <c r="G37" s="24"/>
      <c r="H37" s="24"/>
      <c r="I37" s="24"/>
      <c r="J37" s="24"/>
      <c r="K37" s="24"/>
      <c r="L37" s="24"/>
    </row>
    <row r="38" customFormat="false" ht="25.5" hidden="false" customHeight="true" outlineLevel="0" collapsed="false">
      <c r="A38" s="25" t="s">
        <v>119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</sheetData>
  <mergeCells count="52">
    <mergeCell ref="A1:F1"/>
    <mergeCell ref="G1:L1"/>
    <mergeCell ref="A2:F2"/>
    <mergeCell ref="G2:L2"/>
    <mergeCell ref="A3:L3"/>
    <mergeCell ref="A4:L4"/>
    <mergeCell ref="A5:B5"/>
    <mergeCell ref="C5:F5"/>
    <mergeCell ref="G5:H5"/>
    <mergeCell ref="I5:L5"/>
    <mergeCell ref="A6:B6"/>
    <mergeCell ref="C6:F6"/>
    <mergeCell ref="G6:H6"/>
    <mergeCell ref="I6:L6"/>
    <mergeCell ref="A7:B7"/>
    <mergeCell ref="C7:F7"/>
    <mergeCell ref="G7:H7"/>
    <mergeCell ref="I7:L7"/>
    <mergeCell ref="A8:B8"/>
    <mergeCell ref="C8:F8"/>
    <mergeCell ref="G8:H8"/>
    <mergeCell ref="I8:L8"/>
    <mergeCell ref="A9:B9"/>
    <mergeCell ref="C9:L9"/>
    <mergeCell ref="A10:L10"/>
    <mergeCell ref="A11:L11"/>
    <mergeCell ref="A29:L29"/>
    <mergeCell ref="A30:F30"/>
    <mergeCell ref="G30:L30"/>
    <mergeCell ref="A31:C31"/>
    <mergeCell ref="D31:F31"/>
    <mergeCell ref="G31:I31"/>
    <mergeCell ref="J31:L31"/>
    <mergeCell ref="A32:C32"/>
    <mergeCell ref="D32:F32"/>
    <mergeCell ref="G32:I32"/>
    <mergeCell ref="J32:L32"/>
    <mergeCell ref="A33:C33"/>
    <mergeCell ref="D33:F33"/>
    <mergeCell ref="G33:I33"/>
    <mergeCell ref="J33:L33"/>
    <mergeCell ref="A34:C34"/>
    <mergeCell ref="D34:F34"/>
    <mergeCell ref="G34:I34"/>
    <mergeCell ref="J34:L34"/>
    <mergeCell ref="A35:C35"/>
    <mergeCell ref="D35:F35"/>
    <mergeCell ref="G35:I35"/>
    <mergeCell ref="J35:L35"/>
    <mergeCell ref="A37:C37"/>
    <mergeCell ref="D37:L37"/>
    <mergeCell ref="A38:L38"/>
  </mergeCells>
  <conditionalFormatting sqref="F13:F27">
    <cfRule type="cellIs" priority="2" operator="lessThanOrEqual" aboveAverage="0" equalAverage="0" bottom="0" percent="0" rank="0" text="" dxfId="0">
      <formula>0</formula>
    </cfRule>
    <cfRule type="cellIs" priority="3" operator="between" aboveAverage="0" equalAverage="0" bottom="0" percent="0" rank="0" text="" dxfId="1">
      <formula>1</formula>
      <formula>2</formula>
    </cfRule>
    <cfRule type="cellIs" priority="4" operator="greaterThanOrEqual" aboveAverage="0" equalAverage="0" bottom="0" percent="0" rank="0" text="" dxfId="2">
      <formula>3</formula>
    </cfRule>
  </conditionalFormatting>
  <conditionalFormatting sqref="G13:G27">
    <cfRule type="colorScale" priority="5">
      <colorScale>
        <cfvo type="num" val="0"/>
        <cfvo type="num" val="0.5"/>
        <cfvo type="num" val="1"/>
        <color rgb="FFF4A896"/>
        <color rgb="FFFBE9C6"/>
        <color rgb="FFCFE6CF"/>
      </colorScale>
    </cfRule>
  </conditionalFormatting>
  <conditionalFormatting sqref="H13:H27">
    <cfRule type="cellIs" priority="6" operator="equal" aboveAverage="0" equalAverage="0" bottom="0" percent="0" rank="0" text="" dxfId="2">
      <formula>"Hoch"</formula>
    </cfRule>
    <cfRule type="cellIs" priority="7" operator="equal" aboveAverage="0" equalAverage="0" bottom="0" percent="0" rank="0" text="" dxfId="1">
      <formula>"Mittel"</formula>
    </cfRule>
    <cfRule type="cellIs" priority="8" operator="equal" aboveAverage="0" equalAverage="0" bottom="0" percent="0" rank="0" text="" dxfId="0">
      <formula>"Niedrig"</formula>
    </cfRule>
    <cfRule type="cellIs" priority="9" operator="equal" aboveAverage="0" equalAverage="0" bottom="0" percent="0" rank="0" text="" dxfId="3">
      <formula>"Kein"</formula>
    </cfRule>
  </conditionalFormatting>
  <conditionalFormatting sqref="L13:L27">
    <cfRule type="cellIs" priority="10" operator="equal" aboveAverage="0" equalAverage="0" bottom="0" percent="0" rank="0" text="" dxfId="0">
      <formula>"Erledigt"</formula>
    </cfRule>
    <cfRule type="cellIs" priority="11" operator="equal" aboveAverage="0" equalAverage="0" bottom="0" percent="0" rank="0" text="" dxfId="1">
      <formula>"In Umsetzung"</formula>
    </cfRule>
    <cfRule type="cellIs" priority="12" operator="equal" aboveAverage="0" equalAverage="0" bottom="0" percent="0" rank="0" text="" dxfId="2">
      <formula>"Offen"</formula>
    </cfRule>
    <cfRule type="cellIs" priority="13" operator="equal" aboveAverage="0" equalAverage="0" bottom="0" percent="0" rank="0" text="" dxfId="3">
      <formula>"Nicht relevant"</formula>
    </cfRule>
  </conditionalFormatting>
  <conditionalFormatting sqref="D37:L37">
    <cfRule type="expression" priority="14" aboveAverage="0" equalAverage="0" bottom="0" percent="0" rank="0" text="" dxfId="2">
      <formula>ISNUMBER(SEARCH("kritische",$D$37))</formula>
    </cfRule>
    <cfRule type="expression" priority="15" aboveAverage="0" equalAverage="0" bottom="0" percent="0" rank="0" text="" dxfId="1">
      <formula>ISNUMBER(SEARCH("Mittlerer",$D$37))</formula>
    </cfRule>
    <cfRule type="expression" priority="16" aboveAverage="0" equalAverage="0" bottom="0" percent="0" rank="0" text="" dxfId="0">
      <formula>ISNUMBER(SEARCH("erreicht",$D$37))</formula>
    </cfRule>
    <cfRule type="expression" priority="17" aboveAverage="0" equalAverage="0" bottom="0" percent="0" rank="0" text="" dxfId="3">
      <formula>ISNUMBER(SEARCH("Noch nicht",$D$37))</formula>
    </cfRule>
  </conditionalFormatting>
  <dataValidations count="2">
    <dataValidation allowBlank="true" errorStyle="stop" operator="between" showDropDown="false" showErrorMessage="false" showInputMessage="false" sqref="D13:E27" type="list">
      <formula1>"0,1,2,3,4,5"</formula1>
      <formula2>0</formula2>
    </dataValidation>
    <dataValidation allowBlank="true" errorStyle="stop" operator="between" showDropDown="false" showErrorMessage="false" showInputMessage="false" sqref="L13:L27" type="list">
      <formula1>"Offen,In Umsetzung,Erledigt,Nicht relevant"</formula1>
      <formula2>0</formula2>
    </dataValidation>
  </dataValidations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4A5A82"/>
    <pageSetUpPr fitToPage="true"/>
  </sheetPr>
  <dimension ref="A1:F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4" min="3" style="0" width="18"/>
    <col collapsed="false" customWidth="true" hidden="false" outlineLevel="0" max="6" min="5" style="0" width="16"/>
  </cols>
  <sheetData>
    <row r="1" customFormat="false" ht="25.5" hidden="false" customHeight="true" outlineLevel="0" collapsed="false">
      <c r="A1" s="26" t="s">
        <v>120</v>
      </c>
      <c r="B1" s="26"/>
      <c r="C1" s="26"/>
      <c r="D1" s="26"/>
      <c r="E1" s="26"/>
      <c r="F1" s="26"/>
    </row>
    <row r="2" customFormat="false" ht="15.75" hidden="false" customHeight="true" outlineLevel="0" collapsed="false">
      <c r="A2" s="3" t="s">
        <v>121</v>
      </c>
      <c r="B2" s="3"/>
      <c r="C2" s="3"/>
      <c r="D2" s="3"/>
      <c r="E2" s="3"/>
      <c r="F2" s="3"/>
    </row>
    <row r="3" customFormat="false" ht="4.5" hidden="false" customHeight="true" outlineLevel="0" collapsed="false">
      <c r="A3" s="5"/>
      <c r="B3" s="5"/>
      <c r="C3" s="5"/>
      <c r="D3" s="5"/>
      <c r="E3" s="5"/>
      <c r="F3" s="5"/>
    </row>
    <row r="4" customFormat="false" ht="21" hidden="false" customHeight="true" outlineLevel="0" collapsed="false">
      <c r="A4" s="6" t="s">
        <v>122</v>
      </c>
      <c r="B4" s="6"/>
      <c r="C4" s="6"/>
      <c r="D4" s="6"/>
      <c r="E4" s="6"/>
      <c r="F4" s="6"/>
    </row>
    <row r="5" customFormat="false" ht="19.5" hidden="false" customHeight="true" outlineLevel="0" collapsed="false">
      <c r="A5" s="27" t="s">
        <v>123</v>
      </c>
      <c r="B5" s="28" t="s">
        <v>124</v>
      </c>
      <c r="C5" s="28"/>
      <c r="D5" s="28"/>
      <c r="E5" s="28"/>
      <c r="F5" s="28"/>
    </row>
    <row r="6" customFormat="false" ht="19.5" hidden="false" customHeight="true" outlineLevel="0" collapsed="false">
      <c r="A6" s="27" t="s">
        <v>125</v>
      </c>
      <c r="B6" s="28" t="s">
        <v>126</v>
      </c>
      <c r="C6" s="28"/>
      <c r="D6" s="28"/>
      <c r="E6" s="28"/>
      <c r="F6" s="28"/>
    </row>
    <row r="7" customFormat="false" ht="19.5" hidden="false" customHeight="true" outlineLevel="0" collapsed="false">
      <c r="A7" s="27" t="s">
        <v>127</v>
      </c>
      <c r="B7" s="28" t="s">
        <v>128</v>
      </c>
      <c r="C7" s="28"/>
      <c r="D7" s="28"/>
      <c r="E7" s="28"/>
      <c r="F7" s="28"/>
    </row>
    <row r="8" customFormat="false" ht="19.5" hidden="false" customHeight="true" outlineLevel="0" collapsed="false">
      <c r="A8" s="27" t="s">
        <v>129</v>
      </c>
      <c r="B8" s="28" t="s">
        <v>130</v>
      </c>
      <c r="C8" s="28"/>
      <c r="D8" s="28"/>
      <c r="E8" s="28"/>
      <c r="F8" s="28"/>
    </row>
    <row r="9" customFormat="false" ht="19.5" hidden="false" customHeight="true" outlineLevel="0" collapsed="false">
      <c r="A9" s="27" t="s">
        <v>131</v>
      </c>
      <c r="B9" s="28" t="s">
        <v>132</v>
      </c>
      <c r="C9" s="28"/>
      <c r="D9" s="28"/>
      <c r="E9" s="28"/>
      <c r="F9" s="28"/>
    </row>
    <row r="10" customFormat="false" ht="19.5" hidden="false" customHeight="true" outlineLevel="0" collapsed="false">
      <c r="A10" s="27" t="s">
        <v>133</v>
      </c>
      <c r="B10" s="28" t="s">
        <v>134</v>
      </c>
      <c r="C10" s="28"/>
      <c r="D10" s="28"/>
      <c r="E10" s="28"/>
      <c r="F10" s="28"/>
    </row>
    <row r="12" customFormat="false" ht="21" hidden="false" customHeight="true" outlineLevel="0" collapsed="false">
      <c r="A12" s="6" t="s">
        <v>135</v>
      </c>
      <c r="B12" s="6"/>
      <c r="C12" s="6"/>
      <c r="D12" s="6"/>
      <c r="E12" s="6"/>
      <c r="F12" s="6"/>
    </row>
    <row r="13" customFormat="false" ht="18" hidden="false" customHeight="true" outlineLevel="0" collapsed="false">
      <c r="A13" s="10" t="s">
        <v>136</v>
      </c>
      <c r="B13" s="10" t="s">
        <v>137</v>
      </c>
      <c r="C13" s="10"/>
      <c r="D13" s="10" t="s">
        <v>138</v>
      </c>
      <c r="E13" s="10"/>
      <c r="F13" s="10"/>
    </row>
    <row r="14" customFormat="false" ht="21.75" hidden="false" customHeight="true" outlineLevel="0" collapsed="false">
      <c r="A14" s="29" t="s">
        <v>139</v>
      </c>
      <c r="B14" s="30" t="s">
        <v>140</v>
      </c>
      <c r="C14" s="30"/>
      <c r="D14" s="19" t="s">
        <v>141</v>
      </c>
      <c r="E14" s="19"/>
      <c r="F14" s="19"/>
    </row>
    <row r="15" customFormat="false" ht="21.75" hidden="false" customHeight="true" outlineLevel="0" collapsed="false">
      <c r="A15" s="29" t="s">
        <v>123</v>
      </c>
      <c r="B15" s="30" t="s">
        <v>142</v>
      </c>
      <c r="C15" s="30"/>
      <c r="D15" s="19" t="s">
        <v>143</v>
      </c>
      <c r="E15" s="19"/>
      <c r="F15" s="19"/>
    </row>
    <row r="16" customFormat="false" ht="21.75" hidden="false" customHeight="true" outlineLevel="0" collapsed="false">
      <c r="A16" s="29" t="s">
        <v>125</v>
      </c>
      <c r="B16" s="30" t="s">
        <v>144</v>
      </c>
      <c r="C16" s="30"/>
      <c r="D16" s="19" t="s">
        <v>145</v>
      </c>
      <c r="E16" s="19"/>
      <c r="F16" s="19"/>
    </row>
    <row r="17" customFormat="false" ht="21.75" hidden="false" customHeight="true" outlineLevel="0" collapsed="false">
      <c r="A17" s="29" t="s">
        <v>127</v>
      </c>
      <c r="B17" s="30" t="s">
        <v>146</v>
      </c>
      <c r="C17" s="30"/>
      <c r="D17" s="19" t="s">
        <v>147</v>
      </c>
      <c r="E17" s="19"/>
      <c r="F17" s="19"/>
    </row>
    <row r="18" customFormat="false" ht="21.75" hidden="false" customHeight="true" outlineLevel="0" collapsed="false">
      <c r="A18" s="29" t="s">
        <v>129</v>
      </c>
      <c r="B18" s="30" t="s">
        <v>148</v>
      </c>
      <c r="C18" s="30"/>
      <c r="D18" s="19" t="s">
        <v>149</v>
      </c>
      <c r="E18" s="19"/>
      <c r="F18" s="19"/>
    </row>
    <row r="19" customFormat="false" ht="21.75" hidden="false" customHeight="true" outlineLevel="0" collapsed="false">
      <c r="A19" s="29" t="s">
        <v>131</v>
      </c>
      <c r="B19" s="30" t="s">
        <v>150</v>
      </c>
      <c r="C19" s="30"/>
      <c r="D19" s="19" t="s">
        <v>151</v>
      </c>
      <c r="E19" s="19"/>
      <c r="F19" s="19"/>
    </row>
    <row r="21" customFormat="false" ht="21" hidden="false" customHeight="true" outlineLevel="0" collapsed="false">
      <c r="A21" s="6" t="s">
        <v>152</v>
      </c>
      <c r="B21" s="6"/>
      <c r="C21" s="6"/>
      <c r="D21" s="6"/>
      <c r="E21" s="6"/>
      <c r="F21" s="6"/>
    </row>
    <row r="22" customFormat="false" ht="18.75" hidden="false" customHeight="true" outlineLevel="0" collapsed="false">
      <c r="A22" s="31"/>
      <c r="B22" s="28" t="s">
        <v>153</v>
      </c>
      <c r="C22" s="28"/>
      <c r="D22" s="28"/>
      <c r="E22" s="28"/>
      <c r="F22" s="28"/>
    </row>
    <row r="23" customFormat="false" ht="18.75" hidden="false" customHeight="true" outlineLevel="0" collapsed="false">
      <c r="A23" s="32"/>
      <c r="B23" s="28" t="s">
        <v>154</v>
      </c>
      <c r="C23" s="28"/>
      <c r="D23" s="28"/>
      <c r="E23" s="28"/>
      <c r="F23" s="28"/>
    </row>
    <row r="24" customFormat="false" ht="18.75" hidden="false" customHeight="true" outlineLevel="0" collapsed="false">
      <c r="A24" s="33"/>
      <c r="B24" s="28" t="s">
        <v>155</v>
      </c>
      <c r="C24" s="28"/>
      <c r="D24" s="28"/>
      <c r="E24" s="28"/>
      <c r="F24" s="28"/>
    </row>
    <row r="25" customFormat="false" ht="18.75" hidden="false" customHeight="true" outlineLevel="0" collapsed="false">
      <c r="A25" s="34"/>
      <c r="B25" s="28" t="s">
        <v>156</v>
      </c>
      <c r="C25" s="28"/>
      <c r="D25" s="28"/>
      <c r="E25" s="28"/>
      <c r="F25" s="28"/>
    </row>
    <row r="26" customFormat="false" ht="18.75" hidden="false" customHeight="true" outlineLevel="0" collapsed="false">
      <c r="A26" s="35"/>
      <c r="B26" s="28" t="s">
        <v>157</v>
      </c>
      <c r="C26" s="28"/>
      <c r="D26" s="28"/>
      <c r="E26" s="28"/>
      <c r="F26" s="28"/>
    </row>
    <row r="27" customFormat="false" ht="18.75" hidden="false" customHeight="true" outlineLevel="0" collapsed="false">
      <c r="A27" s="36"/>
      <c r="B27" s="28" t="s">
        <v>158</v>
      </c>
      <c r="C27" s="28"/>
      <c r="D27" s="28"/>
      <c r="E27" s="28"/>
      <c r="F27" s="28"/>
    </row>
    <row r="29" customFormat="false" ht="21" hidden="false" customHeight="true" outlineLevel="0" collapsed="false">
      <c r="A29" s="6" t="s">
        <v>159</v>
      </c>
      <c r="B29" s="6"/>
      <c r="C29" s="6"/>
      <c r="D29" s="6"/>
      <c r="E29" s="6"/>
      <c r="F29" s="6"/>
    </row>
    <row r="30" customFormat="false" ht="18" hidden="false" customHeight="true" outlineLevel="0" collapsed="false">
      <c r="A30" s="10" t="s">
        <v>160</v>
      </c>
      <c r="B30" s="10"/>
      <c r="C30" s="10" t="s">
        <v>161</v>
      </c>
      <c r="D30" s="10"/>
      <c r="E30" s="10"/>
      <c r="F30" s="10"/>
    </row>
    <row r="31" customFormat="false" ht="19.5" hidden="false" customHeight="true" outlineLevel="0" collapsed="false">
      <c r="A31" s="30" t="s">
        <v>162</v>
      </c>
      <c r="B31" s="30"/>
      <c r="C31" s="19" t="s">
        <v>163</v>
      </c>
      <c r="D31" s="19"/>
      <c r="E31" s="19"/>
      <c r="F31" s="19"/>
    </row>
    <row r="32" customFormat="false" ht="19.5" hidden="false" customHeight="true" outlineLevel="0" collapsed="false">
      <c r="A32" s="30" t="s">
        <v>36</v>
      </c>
      <c r="B32" s="30"/>
      <c r="C32" s="19" t="s">
        <v>164</v>
      </c>
      <c r="D32" s="19"/>
      <c r="E32" s="19"/>
      <c r="F32" s="19"/>
    </row>
    <row r="33" customFormat="false" ht="19.5" hidden="false" customHeight="true" outlineLevel="0" collapsed="false">
      <c r="A33" s="30" t="s">
        <v>165</v>
      </c>
      <c r="B33" s="30"/>
      <c r="C33" s="19" t="s">
        <v>166</v>
      </c>
      <c r="D33" s="19"/>
      <c r="E33" s="19"/>
      <c r="F33" s="19"/>
    </row>
    <row r="35" customFormat="false" ht="21" hidden="false" customHeight="true" outlineLevel="0" collapsed="false">
      <c r="A35" s="6" t="s">
        <v>167</v>
      </c>
      <c r="B35" s="6"/>
      <c r="C35" s="6"/>
      <c r="D35" s="6"/>
      <c r="E35" s="6"/>
      <c r="F35" s="6"/>
    </row>
    <row r="36" customFormat="false" ht="18" hidden="false" customHeight="true" outlineLevel="0" collapsed="false">
      <c r="A36" s="10" t="s">
        <v>30</v>
      </c>
      <c r="B36" s="10"/>
      <c r="C36" s="10" t="s">
        <v>168</v>
      </c>
      <c r="D36" s="10"/>
      <c r="E36" s="10" t="s">
        <v>169</v>
      </c>
      <c r="F36" s="10"/>
    </row>
    <row r="37" customFormat="false" ht="21" hidden="false" customHeight="true" outlineLevel="0" collapsed="false">
      <c r="A37" s="37" t="s">
        <v>170</v>
      </c>
      <c r="B37" s="37"/>
      <c r="C37" s="30" t="s">
        <v>171</v>
      </c>
      <c r="D37" s="30"/>
      <c r="E37" s="19" t="s">
        <v>172</v>
      </c>
      <c r="F37" s="19"/>
    </row>
    <row r="38" customFormat="false" ht="21" hidden="false" customHeight="true" outlineLevel="0" collapsed="false">
      <c r="A38" s="37" t="s">
        <v>123</v>
      </c>
      <c r="B38" s="37"/>
      <c r="C38" s="30" t="s">
        <v>173</v>
      </c>
      <c r="D38" s="30"/>
      <c r="E38" s="19" t="s">
        <v>174</v>
      </c>
      <c r="F38" s="19"/>
    </row>
    <row r="39" customFormat="false" ht="21" hidden="false" customHeight="true" outlineLevel="0" collapsed="false">
      <c r="A39" s="38" t="s">
        <v>125</v>
      </c>
      <c r="B39" s="38"/>
      <c r="C39" s="30" t="s">
        <v>175</v>
      </c>
      <c r="D39" s="30"/>
      <c r="E39" s="19" t="s">
        <v>176</v>
      </c>
      <c r="F39" s="19"/>
    </row>
    <row r="40" customFormat="false" ht="21" hidden="false" customHeight="true" outlineLevel="0" collapsed="false">
      <c r="A40" s="39" t="s">
        <v>177</v>
      </c>
      <c r="B40" s="39"/>
      <c r="C40" s="30" t="s">
        <v>178</v>
      </c>
      <c r="D40" s="30"/>
      <c r="E40" s="19" t="s">
        <v>179</v>
      </c>
      <c r="F40" s="19"/>
    </row>
    <row r="41" customFormat="false" ht="24" hidden="false" customHeight="true" outlineLevel="0" collapsed="false">
      <c r="A41" s="25" t="s">
        <v>180</v>
      </c>
      <c r="B41" s="25"/>
      <c r="C41" s="25"/>
      <c r="D41" s="25"/>
      <c r="E41" s="25"/>
      <c r="F41" s="25"/>
    </row>
  </sheetData>
  <mergeCells count="58">
    <mergeCell ref="A1:F1"/>
    <mergeCell ref="A2:F2"/>
    <mergeCell ref="A3:F3"/>
    <mergeCell ref="A4:F4"/>
    <mergeCell ref="B5:F5"/>
    <mergeCell ref="B6:F6"/>
    <mergeCell ref="B7:F7"/>
    <mergeCell ref="B8:F8"/>
    <mergeCell ref="B9:F9"/>
    <mergeCell ref="B10:F10"/>
    <mergeCell ref="A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A21:F21"/>
    <mergeCell ref="B22:F22"/>
    <mergeCell ref="B23:F23"/>
    <mergeCell ref="B24:F24"/>
    <mergeCell ref="B25:F25"/>
    <mergeCell ref="B26:F26"/>
    <mergeCell ref="B27:F27"/>
    <mergeCell ref="A29:F29"/>
    <mergeCell ref="A30:B30"/>
    <mergeCell ref="C30:F30"/>
    <mergeCell ref="A31:B31"/>
    <mergeCell ref="C31:F31"/>
    <mergeCell ref="A32:B32"/>
    <mergeCell ref="C32:F32"/>
    <mergeCell ref="A33:B33"/>
    <mergeCell ref="C33:F33"/>
    <mergeCell ref="A35:F35"/>
    <mergeCell ref="A36:B36"/>
    <mergeCell ref="C36:D36"/>
    <mergeCell ref="E36:F36"/>
    <mergeCell ref="A37:B37"/>
    <mergeCell ref="C37:D37"/>
    <mergeCell ref="E37:F37"/>
    <mergeCell ref="A38:B38"/>
    <mergeCell ref="C38:D38"/>
    <mergeCell ref="E38:F38"/>
    <mergeCell ref="A39:B39"/>
    <mergeCell ref="C39:D39"/>
    <mergeCell ref="E39:F39"/>
    <mergeCell ref="A40:B40"/>
    <mergeCell ref="C40:D40"/>
    <mergeCell ref="E40:F40"/>
    <mergeCell ref="A41:F4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2026-07-22T06:35:46Z</dcterms:created>
  <dc:creator>openpyxl</dc:creator>
  <dc:description/>
  <dc:language>en-US</dc:language>
  <cp:lastModifiedBy/>
  <dcterms:modified xsi:type="dcterms:W3CDTF">2026-07-22T06:35:46Z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