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eckliste" sheetId="1" state="visible" r:id="rId3"/>
    <sheet name="Anleitung" sheetId="2" state="visible" r:id="rId4"/>
  </sheets>
  <definedNames>
    <definedName function="false" hidden="true" localSheetId="0" name="_xlnm._FilterDatabase" vbProcedure="false">Checkliste!$A$14:$I$32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<sst xmlns="http://schemas.openxmlformats.org/spreadsheetml/2006/main" count="153" uniqueCount="84">
  <si>
    <t xml:space="preserve">CHECKLISTE  ·  Aufgaben zum Abhaken</t>
  </si>
  <si>
    <t xml:space="preserve">Aufgaben eintragen, per ☐ / ☑ abhaken und den Fortschritt automatisch im Blick behalten  ·  Geschäftsjahr 2026</t>
  </si>
  <si>
    <t xml:space="preserve">Projekt:</t>
  </si>
  <si>
    <t xml:space="preserve">Beispielprojekt 2026</t>
  </si>
  <si>
    <t xml:space="preserve">Verantwortlich:</t>
  </si>
  <si>
    <t xml:space="preserve">L. Weber</t>
  </si>
  <si>
    <t xml:space="preserve">Stand:</t>
  </si>
  <si>
    <t xml:space="preserve">FORTSCHRITT GESAMT</t>
  </si>
  <si>
    <t xml:space="preserve">Aufgaben gesamt</t>
  </si>
  <si>
    <t xml:space="preserve">Erledigt</t>
  </si>
  <si>
    <t xml:space="preserve">Offen</t>
  </si>
  <si>
    <t xml:space="preserve">Überfällig</t>
  </si>
  <si>
    <t xml:space="preserve">Priorität »Hoch« offen</t>
  </si>
  <si>
    <t xml:space="preserve">Fortschritt je Phase</t>
  </si>
  <si>
    <t xml:space="preserve">Vorbereitung</t>
  </si>
  <si>
    <t xml:space="preserve">Durchführung</t>
  </si>
  <si>
    <t xml:space="preserve">Kontrolle</t>
  </si>
  <si>
    <t xml:space="preserve">Abschluss</t>
  </si>
  <si>
    <t xml:space="preserve">Legende</t>
  </si>
  <si>
    <t xml:space="preserve">☑ = erledigt   ·   ☐ = offen</t>
  </si>
  <si>
    <t xml:space="preserve">Nr.</t>
  </si>
  <si>
    <t xml:space="preserve">Status</t>
  </si>
  <si>
    <t xml:space="preserve">Aufgabe</t>
  </si>
  <si>
    <t xml:space="preserve">Phase</t>
  </si>
  <si>
    <t xml:space="preserve">Priorität</t>
  </si>
  <si>
    <t xml:space="preserve">Verantwortlich</t>
  </si>
  <si>
    <t xml:space="preserve">Fällig bis</t>
  </si>
  <si>
    <t xml:space="preserve">Termin-Status</t>
  </si>
  <si>
    <t xml:space="preserve">Bemerkung</t>
  </si>
  <si>
    <t xml:space="preserve">☑</t>
  </si>
  <si>
    <t xml:space="preserve">Ziele und Rahmen festlegen</t>
  </si>
  <si>
    <t xml:space="preserve">Hoch</t>
  </si>
  <si>
    <t xml:space="preserve">Kickoff durchgeführt</t>
  </si>
  <si>
    <t xml:space="preserve">Verantwortlichkeiten zuweisen</t>
  </si>
  <si>
    <t xml:space="preserve">Mittel</t>
  </si>
  <si>
    <t xml:space="preserve">M. Schmidt</t>
  </si>
  <si>
    <t xml:space="preserve">Benötigte Unterlagen zusammenstellen</t>
  </si>
  <si>
    <t xml:space="preserve">K. Braun</t>
  </si>
  <si>
    <t xml:space="preserve">Ablage im Team-Ordner</t>
  </si>
  <si>
    <t xml:space="preserve">☐</t>
  </si>
  <si>
    <t xml:space="preserve">Budget-Freigabe einholen</t>
  </si>
  <si>
    <t xml:space="preserve">Rückmeldung ausstehend</t>
  </si>
  <si>
    <t xml:space="preserve">Zeitplan abstimmen</t>
  </si>
  <si>
    <t xml:space="preserve">T. Kern</t>
  </si>
  <si>
    <t xml:space="preserve">Arbeitspakete definieren</t>
  </si>
  <si>
    <t xml:space="preserve">Ressourcen bereitstellen</t>
  </si>
  <si>
    <t xml:space="preserve">S. Hofer</t>
  </si>
  <si>
    <t xml:space="preserve">Lieferung verzögert</t>
  </si>
  <si>
    <t xml:space="preserve">Umsetzung starten</t>
  </si>
  <si>
    <t xml:space="preserve">Zwischenstand dokumentieren</t>
  </si>
  <si>
    <t xml:space="preserve">Niedrig</t>
  </si>
  <si>
    <t xml:space="preserve">Abstimmung mit Beteiligten</t>
  </si>
  <si>
    <t xml:space="preserve">Erste Ergebnisse prüfen</t>
  </si>
  <si>
    <t xml:space="preserve">Qualität kontrollieren</t>
  </si>
  <si>
    <t xml:space="preserve">Rückmeldungen einarbeiten</t>
  </si>
  <si>
    <t xml:space="preserve">Freigabe einholen</t>
  </si>
  <si>
    <t xml:space="preserve">Zwischenbericht versenden</t>
  </si>
  <si>
    <t xml:space="preserve">Ergebnisse final ablegen</t>
  </si>
  <si>
    <t xml:space="preserve">Abschlussbericht erstellen</t>
  </si>
  <si>
    <t xml:space="preserve">Projekt-Review durchführen</t>
  </si>
  <si>
    <t xml:space="preserve">ANLEITUNG &amp; LEGENDE</t>
  </si>
  <si>
    <t xml:space="preserve">So nutzen Sie die Checkliste  ·  keine Makros erforderlich</t>
  </si>
  <si>
    <t xml:space="preserve">1  ·  Aufgaben abhaken</t>
  </si>
  <si>
    <t xml:space="preserve">Status ☐ / ☑</t>
  </si>
  <si>
    <t xml:space="preserve">Klicken Sie in die Spalte »Status« und wählen Sie im Dropdown ☑, sobald eine Aufgabe erledigt ist. Erledigte Zeilen werden automatisch durchgestrichen.</t>
  </si>
  <si>
    <t xml:space="preserve">Fortschritt</t>
  </si>
  <si>
    <t xml:space="preserve">Die Kennzahlen oben (gesamt, erledigt, offen, überfällig) und der Fortschrittsbalken aktualisieren sich automatisch.</t>
  </si>
  <si>
    <t xml:space="preserve">2  ·  Aufgaben erfassen &amp; anpassen</t>
  </si>
  <si>
    <t xml:space="preserve">Neue Aufgabe</t>
  </si>
  <si>
    <t xml:space="preserve">Tragen Sie Text in »Aufgabe« ein und wählen Sie Phase, Priorität, Verantwortlich sowie »Fällig bis«.</t>
  </si>
  <si>
    <t xml:space="preserve">Zeilen ergänzen</t>
  </si>
  <si>
    <t xml:space="preserve">Kopieren Sie eine bestehende Zeile nach unten – Formeln, Dropdowns und Formatierung bleiben erhalten.</t>
  </si>
  <si>
    <t xml:space="preserve">Filtern &amp; sortieren</t>
  </si>
  <si>
    <t xml:space="preserve">Über die Filter-Pfeile in der Kopfzeile lassen sich Aufgaben nach Phase, Priorität oder Status filtern.</t>
  </si>
  <si>
    <t xml:space="preserve">3  ·  Legende</t>
  </si>
  <si>
    <t xml:space="preserve">Priorität hoch – zuerst erledigen</t>
  </si>
  <si>
    <t xml:space="preserve">Priorität mittel</t>
  </si>
  <si>
    <t xml:space="preserve">Priorität niedrig</t>
  </si>
  <si>
    <t xml:space="preserve">offen und Fälligkeitsdatum überschritten</t>
  </si>
  <si>
    <t xml:space="preserve">Bald fällig</t>
  </si>
  <si>
    <t xml:space="preserve">fällig innerhalb der nächsten 3 Tage</t>
  </si>
  <si>
    <t xml:space="preserve">noch offen, Termin nicht kritisch</t>
  </si>
  <si>
    <t xml:space="preserve">Aufgabe abgehakt (☑)</t>
  </si>
  <si>
    <t xml:space="preserve">Hinweis: Blau hinterlegte Felder sind Eingabefelder. Alle übrigen Werte berechnen sich automatisch.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</si>
</sst>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\.mm\.yyyy"/>
    <numFmt numFmtId="166" formatCode="0.0%"/>
    <numFmt numFmtId="167" formatCode="General"/>
    <numFmt numFmtId="168" formatCode=";;;"/>
    <numFmt numFmtId="169" formatCode="0\ %"/>
  </numFmts>
  <fonts count="3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7"/>
      <color rgb="FFFFFFFF"/>
      <name val="Calibri"/>
      <family val="0"/>
      <charset val="1"/>
    </font>
    <font>
      <i val="true"/>
      <sz val="9.5"/>
      <color rgb="FFFFFFFF"/>
      <name val="Calibri"/>
      <family val="0"/>
      <charset val="1"/>
    </font>
    <font>
      <b val="true"/>
      <sz val="9"/>
      <color rgb="FF334155"/>
      <name val="Calibri"/>
      <family val="0"/>
      <charset val="1"/>
    </font>
    <font>
      <b val="true"/>
      <sz val="9.5"/>
      <color rgb="FF1D4E89"/>
      <name val="Calibri"/>
      <family val="0"/>
      <charset val="1"/>
    </font>
    <font>
      <b val="true"/>
      <sz val="9.5"/>
      <color rgb="FF334155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24"/>
      <color rgb="FF057A54"/>
      <name val="Calibri"/>
      <family val="0"/>
      <charset val="1"/>
    </font>
    <font>
      <b val="true"/>
      <sz val="20"/>
      <color rgb="FF334155"/>
      <name val="Calibri"/>
      <family val="0"/>
      <charset val="1"/>
    </font>
    <font>
      <b val="true"/>
      <sz val="20"/>
      <color rgb="FF057A54"/>
      <name val="Calibri"/>
      <family val="0"/>
      <charset val="1"/>
    </font>
    <font>
      <b val="true"/>
      <sz val="20"/>
      <color rgb="FF475569"/>
      <name val="Calibri"/>
      <family val="0"/>
      <charset val="1"/>
    </font>
    <font>
      <b val="true"/>
      <sz val="20"/>
      <color rgb="FF9B2226"/>
      <name val="Calibri"/>
      <family val="0"/>
      <charset val="1"/>
    </font>
    <font>
      <b val="true"/>
      <sz val="20"/>
      <color rgb="FF9B2C2C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1"/>
      <color rgb="FF057A54"/>
      <name val="Calibri"/>
      <family val="0"/>
      <charset val="1"/>
    </font>
    <font>
      <sz val="9"/>
      <color rgb="FF64748B"/>
      <name val="Calibri"/>
      <family val="0"/>
      <charset val="1"/>
    </font>
    <font>
      <b val="true"/>
      <sz val="12"/>
      <color rgb="FF334155"/>
      <name val="Calibri"/>
      <family val="0"/>
      <charset val="1"/>
    </font>
    <font>
      <sz val="9.5"/>
      <color rgb="FF1F2933"/>
      <name val="Calibri"/>
      <family val="0"/>
      <charset val="1"/>
    </font>
    <font>
      <sz val="9"/>
      <color rgb="FF1F2933"/>
      <name val="Calibri"/>
      <family val="0"/>
      <charset val="1"/>
    </font>
    <font>
      <b val="true"/>
      <sz val="9"/>
      <color rgb="FF1F2933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9.5"/>
      <color rgb="FF64748B"/>
      <name val="Calibri"/>
      <family val="0"/>
      <charset val="1"/>
    </font>
    <font>
      <b val="true"/>
      <sz val="9"/>
      <color rgb="FF9B2C2C"/>
      <name val="Calibri"/>
      <family val="0"/>
      <charset val="1"/>
    </font>
    <font>
      <b val="true"/>
      <sz val="9"/>
      <color rgb="FF8A5A00"/>
      <name val="Calibri"/>
      <family val="0"/>
      <charset val="1"/>
    </font>
    <font>
      <b val="true"/>
      <sz val="9"/>
      <color rgb="FF2C4E73"/>
      <name val="Calibri"/>
      <family val="0"/>
      <charset val="1"/>
    </font>
    <font>
      <b val="true"/>
      <sz val="9"/>
      <color rgb="FF9B2226"/>
      <name val="Calibri"/>
      <family val="0"/>
      <charset val="1"/>
    </font>
    <font>
      <b val="true"/>
      <sz val="9"/>
      <color rgb="FF44546A"/>
      <name val="Calibri"/>
      <family val="0"/>
      <charset val="1"/>
    </font>
    <font>
      <b val="true"/>
      <sz val="9"/>
      <color rgb="FF057A54"/>
      <name val="Calibri"/>
      <family val="0"/>
      <charset val="1"/>
    </font>
    <font>
      <i val="true"/>
      <sz val="9"/>
      <color rgb="FF64748B"/>
      <name val="Calibri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1E293B"/>
        <bgColor rgb="FF1F2933"/>
      </patternFill>
    </fill>
    <fill>
      <patternFill patternType="solid">
        <fgColor rgb="FF475569"/>
        <bgColor rgb="FF44546A"/>
      </patternFill>
    </fill>
    <fill>
      <patternFill patternType="solid">
        <fgColor rgb="FFEAF1F9"/>
        <bgColor rgb="FFE8EDF3"/>
      </patternFill>
    </fill>
    <fill>
      <patternFill patternType="solid">
        <fgColor rgb="FFF4F7FA"/>
        <bgColor rgb="FFEAF1F9"/>
      </patternFill>
    </fill>
    <fill>
      <patternFill patternType="solid">
        <fgColor rgb="FF057A54"/>
        <bgColor rgb="FF008000"/>
      </patternFill>
    </fill>
    <fill>
      <patternFill patternType="solid">
        <fgColor rgb="FF334155"/>
        <bgColor rgb="FF2C4E73"/>
      </patternFill>
    </fill>
    <fill>
      <patternFill patternType="solid">
        <fgColor rgb="FF9B2226"/>
        <bgColor rgb="FF9B2C2C"/>
      </patternFill>
    </fill>
    <fill>
      <patternFill patternType="solid">
        <fgColor rgb="FFDCF0E7"/>
        <bgColor rgb="FFE4E9F0"/>
      </patternFill>
    </fill>
    <fill>
      <patternFill patternType="solid">
        <fgColor rgb="FFE8EDF3"/>
        <bgColor rgb="FFEAF1F9"/>
      </patternFill>
    </fill>
    <fill>
      <patternFill patternType="solid">
        <fgColor rgb="FFF6D8D6"/>
        <bgColor rgb="FFF6D5D2"/>
      </patternFill>
    </fill>
    <fill>
      <patternFill patternType="solid">
        <fgColor rgb="FFFCEBC8"/>
        <bgColor rgb="FFF6D8D6"/>
      </patternFill>
    </fill>
    <fill>
      <patternFill patternType="solid">
        <fgColor rgb="FFDEE7F2"/>
        <bgColor rgb="FFE4E9F0"/>
      </patternFill>
    </fill>
    <fill>
      <patternFill patternType="solid">
        <fgColor rgb="FFF6D5D2"/>
        <bgColor rgb="FFF6D8D6"/>
      </patternFill>
    </fill>
    <fill>
      <patternFill patternType="solid">
        <fgColor rgb="FFE4E9F0"/>
        <bgColor rgb="FFDEE7F2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/>
      <top style="thin">
        <color rgb="FFCBD5E1"/>
      </top>
      <bottom style="thin">
        <color rgb="FFCBD5E1"/>
      </bottom>
      <diagonal/>
    </border>
    <border diagonalUp="false" diagonalDown="false">
      <left style="thin">
        <color rgb="FF057A54"/>
      </left>
      <right/>
      <top style="thin">
        <color rgb="FF057A54"/>
      </top>
      <bottom style="thin">
        <color rgb="FF057A54"/>
      </bottom>
      <diagonal/>
    </border>
    <border diagonalUp="false" diagonalDown="false">
      <left style="thin">
        <color rgb="FF334155"/>
      </left>
      <right style="thin">
        <color rgb="FF334155"/>
      </right>
      <top style="thin">
        <color rgb="FF334155"/>
      </top>
      <bottom style="thin">
        <color rgb="FF334155"/>
      </bottom>
      <diagonal/>
    </border>
    <border diagonalUp="false" diagonalDown="false">
      <left style="thin">
        <color rgb="FF057A54"/>
      </left>
      <right style="thin">
        <color rgb="FF057A54"/>
      </right>
      <top style="thin">
        <color rgb="FF057A54"/>
      </top>
      <bottom style="thin">
        <color rgb="FF057A54"/>
      </bottom>
      <diagonal/>
    </border>
    <border diagonalUp="false" diagonalDown="false">
      <left style="thin">
        <color rgb="FF475569"/>
      </left>
      <right style="thin">
        <color rgb="FF475569"/>
      </right>
      <top style="thin">
        <color rgb="FF475569"/>
      </top>
      <bottom style="thin">
        <color rgb="FF475569"/>
      </bottom>
      <diagonal/>
    </border>
    <border diagonalUp="false" diagonalDown="false">
      <left style="thin">
        <color rgb="FF9B2226"/>
      </left>
      <right style="thin">
        <color rgb="FF9B2226"/>
      </right>
      <top style="thin">
        <color rgb="FF9B2226"/>
      </top>
      <bottom style="thin">
        <color rgb="FF9B2226"/>
      </bottom>
      <diagonal/>
    </border>
    <border diagonalUp="false" diagonalDown="false">
      <left style="thin">
        <color rgb="FF334155"/>
      </left>
      <right/>
      <top style="thin">
        <color rgb="FF334155"/>
      </top>
      <bottom style="thin">
        <color rgb="FF334155"/>
      </bottom>
      <diagonal/>
    </border>
    <border diagonalUp="false" diagonalDown="false">
      <left style="thin">
        <color rgb="FFDCF0E7"/>
      </left>
      <right/>
      <top style="thin">
        <color rgb="FFDCF0E7"/>
      </top>
      <bottom style="thin">
        <color rgb="FFDCF0E7"/>
      </bottom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/>
      <diagonal/>
    </border>
    <border diagonalUp="false" diagonalDown="false">
      <left style="thin">
        <color rgb="FFCBD5E1"/>
      </left>
      <right/>
      <top style="thin">
        <color rgb="FFCBD5E1"/>
      </top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 diagonalUp="false" diagonalDown="false">
      <left style="thin">
        <color rgb="FF1E293B"/>
      </left>
      <right style="thin">
        <color rgb="FF1E293B"/>
      </right>
      <top style="thin">
        <color rgb="FF1E293B"/>
      </top>
      <bottom style="thin">
        <color rgb="FF1E293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8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8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5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7" fillId="11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28" fillId="1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1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1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1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9">
    <dxf>
      <fill>
        <patternFill patternType="solid">
          <fgColor rgb="FF1E293B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64748B"/>
          <bgColor rgb="FF000000"/>
        </patternFill>
      </fill>
    </dxf>
    <dxf>
      <fill>
        <patternFill patternType="solid">
          <fgColor rgb="FFA5B0BD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DCF0E7"/>
          <bgColor rgb="FF000000"/>
        </patternFill>
      </fill>
    </dxf>
    <dxf>
      <fill>
        <patternFill patternType="solid">
          <fgColor rgb="FF057A54"/>
          <bgColor rgb="FF000000"/>
        </patternFill>
      </fill>
    </dxf>
    <dxf>
      <fill>
        <patternFill patternType="solid">
          <fgColor rgb="FF334155"/>
          <bgColor rgb="FF000000"/>
        </patternFill>
      </fill>
    </dxf>
    <dxf>
      <fill>
        <patternFill patternType="solid">
          <fgColor rgb="FFF4F7FA"/>
          <bgColor rgb="FF000000"/>
        </patternFill>
      </fill>
    </dxf>
    <dxf>
      <fill>
        <patternFill patternType="solid">
          <fgColor rgb="FF1F2933"/>
          <bgColor rgb="FF000000"/>
        </patternFill>
      </fill>
    </dxf>
    <dxf>
      <fill>
        <patternFill patternType="solid">
          <fgColor rgb="FFDEE7F2"/>
          <bgColor rgb="FF000000"/>
        </patternFill>
      </fill>
    </dxf>
    <dxf>
      <fill>
        <patternFill patternType="solid">
          <fgColor rgb="FFF6D8D6"/>
          <bgColor rgb="FF000000"/>
        </patternFill>
      </fill>
    </dxf>
    <dxf>
      <fill>
        <patternFill patternType="solid">
          <fgColor rgb="FFFCEBC8"/>
          <bgColor rgb="FF000000"/>
        </patternFill>
      </fill>
    </dxf>
    <dxf>
      <fill>
        <patternFill patternType="solid">
          <fgColor rgb="FF2C4E73"/>
          <bgColor rgb="FF000000"/>
        </patternFill>
      </fill>
    </dxf>
    <dxf>
      <fill>
        <patternFill patternType="solid">
          <fgColor rgb="FF8A5A00"/>
          <bgColor rgb="FF000000"/>
        </patternFill>
      </fill>
    </dxf>
    <dxf>
      <fill>
        <patternFill patternType="solid">
          <fgColor rgb="FF9B2C2C"/>
          <bgColor rgb="FF000000"/>
        </patternFill>
      </fill>
    </dxf>
    <dxf>
      <fill>
        <patternFill patternType="solid">
          <fgColor rgb="FFE4E9F0"/>
          <bgColor rgb="FF000000"/>
        </patternFill>
      </fill>
    </dxf>
    <dxf>
      <fill>
        <patternFill patternType="solid">
          <fgColor rgb="FFF6D5D2"/>
          <bgColor rgb="FF000000"/>
        </patternFill>
      </fill>
    </dxf>
    <dxf>
      <fill>
        <patternFill patternType="solid">
          <fgColor rgb="FF44546A"/>
          <bgColor rgb="FF000000"/>
        </patternFill>
      </fill>
    </dxf>
    <dxf>
      <fill>
        <patternFill patternType="solid">
          <fgColor rgb="FF9B2226"/>
          <bgColor rgb="FF000000"/>
        </patternFill>
      </fill>
    </dxf>
    <dxf>
      <font>
        <name val="Calibri"/>
        <charset val="1"/>
        <family val="0"/>
        <b val="1"/>
        <strike val="0"/>
        <color rgb="FF057A54"/>
        <sz val="12"/>
      </font>
      <fill>
        <patternFill>
          <bgColor rgb="FFDCF0E7"/>
        </patternFill>
      </fill>
    </dxf>
    <dxf>
      <font>
        <name val="Calibri"/>
        <charset val="1"/>
        <family val="0"/>
        <strike val="1"/>
        <color rgb="FF64748B"/>
        <sz val="9"/>
      </font>
      <fill>
        <patternFill>
          <bgColor rgb="FFF4F7FA"/>
        </patternFill>
      </fill>
    </dxf>
    <dxf>
      <font>
        <name val="Calibri"/>
        <charset val="1"/>
        <family val="0"/>
        <strike val="0"/>
        <color rgb="FFA5B0BD"/>
        <sz val="9"/>
      </font>
    </dxf>
    <dxf>
      <font>
        <name val="Calibri"/>
        <charset val="1"/>
        <family val="0"/>
        <b val="1"/>
        <strike val="0"/>
        <color rgb="FF9B2C2C"/>
        <sz val="9"/>
      </font>
      <fill>
        <patternFill>
          <bgColor rgb="FFF6D8D6"/>
        </patternFill>
      </fill>
    </dxf>
    <dxf>
      <font>
        <name val="Calibri"/>
        <charset val="1"/>
        <family val="0"/>
        <b val="1"/>
        <strike val="0"/>
        <color rgb="FF8A5A00"/>
        <sz val="9"/>
      </font>
      <fill>
        <patternFill>
          <bgColor rgb="FFFCEBC8"/>
        </patternFill>
      </fill>
    </dxf>
    <dxf>
      <font>
        <name val="Calibri"/>
        <charset val="1"/>
        <family val="0"/>
        <b val="1"/>
        <strike val="0"/>
        <color rgb="FF2C4E73"/>
        <sz val="9"/>
      </font>
      <fill>
        <patternFill>
          <bgColor rgb="FFDEE7F2"/>
        </patternFill>
      </fill>
    </dxf>
    <dxf>
      <font>
        <name val="Calibri"/>
        <charset val="1"/>
        <family val="0"/>
        <b val="1"/>
        <strike val="0"/>
        <color rgb="FF057A54"/>
        <sz val="9"/>
      </font>
      <fill>
        <patternFill>
          <bgColor rgb="FFDCF0E7"/>
        </patternFill>
      </fill>
    </dxf>
    <dxf>
      <font>
        <name val="Calibri"/>
        <charset val="1"/>
        <family val="0"/>
        <b val="1"/>
        <strike val="0"/>
        <color rgb="FF9B2226"/>
        <sz val="9"/>
      </font>
      <fill>
        <patternFill>
          <bgColor rgb="FFF6D5D2"/>
        </patternFill>
      </fill>
    </dxf>
    <dxf>
      <font>
        <name val="Calibri"/>
        <charset val="1"/>
        <family val="0"/>
        <b val="1"/>
        <strike val="0"/>
        <color rgb="FF44546A"/>
        <sz val="9"/>
      </font>
      <fill>
        <patternFill>
          <bgColor rgb="FFE4E9F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00"/>
      <rgbColor rgb="FF800080"/>
      <rgbColor rgb="FF057A54"/>
      <rgbColor rgb="FFA5B0BD"/>
      <rgbColor rgb="FF475569"/>
      <rgbColor rgb="FF9999FF"/>
      <rgbColor rgb="FF9B2226"/>
      <rgbColor rgb="FFFCEBC8"/>
      <rgbColor rgb="FFDCF0E7"/>
      <rgbColor rgb="FF660066"/>
      <rgbColor rgb="FFFF8080"/>
      <rgbColor rgb="FF1D4E89"/>
      <rgbColor rgb="FFCBD5E1"/>
      <rgbColor rgb="FF000080"/>
      <rgbColor rgb="FFFF00FF"/>
      <rgbColor rgb="FFFFFF00"/>
      <rgbColor rgb="FF00FFFF"/>
      <rgbColor rgb="FF800080"/>
      <rgbColor rgb="FF800000"/>
      <rgbColor rgb="FF44546A"/>
      <rgbColor rgb="FF0000FF"/>
      <rgbColor rgb="FF00CCFF"/>
      <rgbColor rgb="FFEAF1F9"/>
      <rgbColor rgb="FFE8EDF3"/>
      <rgbColor rgb="FFF4F7FA"/>
      <rgbColor rgb="FFDEE7F2"/>
      <rgbColor rgb="FFF6D8D6"/>
      <rgbColor rgb="FFE4E9F0"/>
      <rgbColor rgb="FFF6D5D2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1E293B"/>
      <rgbColor rgb="FF339966"/>
      <rgbColor rgb="FF003300"/>
      <rgbColor rgb="FF334155"/>
      <rgbColor rgb="FF9B2C2C"/>
      <rgbColor rgb="FF993366"/>
      <rgbColor rgb="FF2C4E73"/>
      <rgbColor rgb="FF1F29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4" topLeftCell="A1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.51"/>
    <col collapsed="false" customWidth="true" hidden="false" outlineLevel="0" max="2" min="2" style="0" width="8"/>
    <col collapsed="false" customWidth="true" hidden="false" outlineLevel="0" max="3" min="3" style="0" width="40"/>
    <col collapsed="false" customWidth="true" hidden="false" outlineLevel="0" max="4" min="4" style="0" width="16"/>
    <col collapsed="false" customWidth="true" hidden="false" outlineLevel="0" max="5" min="5" style="0" width="12"/>
    <col collapsed="false" customWidth="true" hidden="false" outlineLevel="0" max="6" min="6" style="0" width="15"/>
    <col collapsed="false" customWidth="true" hidden="false" outlineLevel="0" max="7" min="7" style="0" width="13"/>
    <col collapsed="false" customWidth="true" hidden="false" outlineLevel="0" max="8" min="8" style="0" width="14"/>
    <col collapsed="false" customWidth="true" hidden="false" outlineLevel="0" max="9" min="9" style="0" width="24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6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6" hidden="false" customHeight="true" outlineLevel="0" collapsed="false"/>
    <row r="4" customFormat="false" ht="19.5" hidden="false" customHeight="true" outlineLevel="0" collapsed="false">
      <c r="A4" s="3" t="s">
        <v>2</v>
      </c>
      <c r="B4" s="4" t="s">
        <v>3</v>
      </c>
      <c r="C4" s="4"/>
      <c r="D4" s="3" t="s">
        <v>4</v>
      </c>
      <c r="E4" s="4" t="s">
        <v>5</v>
      </c>
      <c r="F4" s="4"/>
      <c r="G4" s="3" t="s">
        <v>6</v>
      </c>
      <c r="H4" s="5" t="n">
        <f aca="true">TODAY()</f>
        <v>46222</v>
      </c>
      <c r="I4" s="5"/>
    </row>
    <row r="5" customFormat="false" ht="6" hidden="false" customHeight="true" outlineLevel="0" collapsed="false"/>
    <row r="6" customFormat="false" ht="15" hidden="false" customHeight="true" outlineLevel="0" collapsed="false">
      <c r="A6" s="6" t="s">
        <v>7</v>
      </c>
      <c r="B6" s="6"/>
      <c r="C6" s="6"/>
      <c r="D6" s="7" t="s">
        <v>8</v>
      </c>
      <c r="E6" s="8" t="s">
        <v>9</v>
      </c>
      <c r="F6" s="9" t="s">
        <v>10</v>
      </c>
      <c r="G6" s="10" t="s">
        <v>11</v>
      </c>
      <c r="H6" s="11" t="s">
        <v>12</v>
      </c>
      <c r="I6" s="11"/>
    </row>
    <row r="7" customFormat="false" ht="30" hidden="false" customHeight="true" outlineLevel="0" collapsed="false">
      <c r="A7" s="12" t="n">
        <f aca="false">IFERROR(COUNTIF($B$15:$B$32,"☑")/COUNTA($C$15:$C$32),0)</f>
        <v>0.333333333333333</v>
      </c>
      <c r="B7" s="12"/>
      <c r="C7" s="12"/>
      <c r="D7" s="13" t="n">
        <f aca="false">COUNTA($C$15:$C$32)</f>
        <v>18</v>
      </c>
      <c r="E7" s="14" t="n">
        <f aca="false">COUNTIF($B$15:$B$32,"☑")</f>
        <v>6</v>
      </c>
      <c r="F7" s="15" t="n">
        <f aca="false">COUNTA($C$15:$C$32)-COUNTIF($B$15:$B$32,"☑")</f>
        <v>12</v>
      </c>
      <c r="G7" s="16" t="n">
        <f aca="true">SUMPRODUCT(($B$15:$B$32="☐")*($G$15:$G$32&lt;&gt;"")*($G$15:$G$32&lt;TODAY()))</f>
        <v>2</v>
      </c>
      <c r="H7" s="17" t="n">
        <f aca="false">COUNTIFS($E$15:$E$32,"Hoch",$B$15:$B$32,"☐")</f>
        <v>6</v>
      </c>
      <c r="I7" s="17"/>
    </row>
    <row r="8" customFormat="false" ht="15.75" hidden="false" customHeight="true" outlineLevel="0" collapsed="false">
      <c r="A8" s="18" t="n">
        <f aca="false">IFERROR(COUNTIF($B$15:$B$32,"☑")/COUNTA($C$15:$C$32),0)</f>
        <v>0.333333333333333</v>
      </c>
      <c r="B8" s="18"/>
      <c r="C8" s="18"/>
      <c r="D8" s="13"/>
      <c r="E8" s="13"/>
      <c r="F8" s="13"/>
      <c r="G8" s="13"/>
      <c r="H8" s="13"/>
      <c r="I8" s="17"/>
    </row>
    <row r="9" customFormat="false" ht="6" hidden="false" customHeight="true" outlineLevel="0" collapsed="false"/>
    <row r="10" customFormat="false" ht="18" hidden="false" customHeight="true" outlineLevel="0" collapsed="false">
      <c r="A10" s="19" t="s">
        <v>13</v>
      </c>
      <c r="B10" s="19"/>
      <c r="C10" s="19"/>
      <c r="D10" s="19"/>
      <c r="E10" s="19"/>
      <c r="F10" s="19"/>
      <c r="G10" s="19"/>
      <c r="H10" s="19"/>
      <c r="I10" s="19"/>
    </row>
    <row r="11" customFormat="false" ht="15.75" hidden="false" customHeight="true" outlineLevel="0" collapsed="false">
      <c r="A11" s="20" t="s">
        <v>14</v>
      </c>
      <c r="B11" s="20"/>
      <c r="C11" s="21" t="s">
        <v>15</v>
      </c>
      <c r="D11" s="20" t="s">
        <v>16</v>
      </c>
      <c r="E11" s="20"/>
      <c r="F11" s="20" t="s">
        <v>17</v>
      </c>
      <c r="G11" s="20"/>
      <c r="H11" s="20" t="s">
        <v>18</v>
      </c>
      <c r="I11" s="20"/>
    </row>
    <row r="12" customFormat="false" ht="18" hidden="false" customHeight="true" outlineLevel="0" collapsed="false">
      <c r="A12" s="22" t="n">
        <f aca="false">IFERROR(COUNTIFS($D$15:$D$32,"Vorbereitung",$B$15:$B$32,"☑")/COUNTIF($D$15:$D$32,"Vorbereitung"),0)</f>
        <v>0.6</v>
      </c>
      <c r="B12" s="22"/>
      <c r="C12" s="23" t="n">
        <f aca="false">IFERROR(COUNTIFS($D$15:$D$32,"Durchführung",$B$15:$B$32,"☑")/COUNTIF($D$15:$D$32,"Durchführung"),0)</f>
        <v>0.2</v>
      </c>
      <c r="D12" s="22" t="n">
        <f aca="false">IFERROR(COUNTIFS($D$15:$D$32,"Kontrolle",$B$15:$B$32,"☑")/COUNTIF($D$15:$D$32,"Kontrolle"),0)</f>
        <v>0.4</v>
      </c>
      <c r="E12" s="22"/>
      <c r="F12" s="22" t="n">
        <f aca="false">IFERROR(COUNTIFS($D$15:$D$32,"Abschluss",$B$15:$B$32,"☑")/COUNTIF($D$15:$D$32,"Abschluss"),0)</f>
        <v>0</v>
      </c>
      <c r="G12" s="22"/>
      <c r="H12" s="24" t="s">
        <v>19</v>
      </c>
      <c r="I12" s="24"/>
    </row>
    <row r="13" customFormat="false" ht="6" hidden="false" customHeight="true" outlineLevel="0" collapsed="false"/>
    <row r="14" customFormat="false" ht="24" hidden="false" customHeight="true" outlineLevel="0" collapsed="false">
      <c r="A14" s="25" t="s">
        <v>20</v>
      </c>
      <c r="B14" s="25" t="s">
        <v>21</v>
      </c>
      <c r="C14" s="25" t="s">
        <v>22</v>
      </c>
      <c r="D14" s="25" t="s">
        <v>23</v>
      </c>
      <c r="E14" s="25" t="s">
        <v>24</v>
      </c>
      <c r="F14" s="25" t="s">
        <v>25</v>
      </c>
      <c r="G14" s="25" t="s">
        <v>26</v>
      </c>
      <c r="H14" s="25" t="s">
        <v>27</v>
      </c>
      <c r="I14" s="25" t="s">
        <v>28</v>
      </c>
    </row>
    <row r="15" customFormat="false" ht="18" hidden="false" customHeight="true" outlineLevel="0" collapsed="false">
      <c r="A15" s="26" t="n">
        <f aca="false">ROW()-14</f>
        <v>1</v>
      </c>
      <c r="B15" s="27" t="s">
        <v>29</v>
      </c>
      <c r="C15" s="28" t="s">
        <v>30</v>
      </c>
      <c r="D15" s="29" t="s">
        <v>14</v>
      </c>
      <c r="E15" s="30" t="s">
        <v>31</v>
      </c>
      <c r="F15" s="31" t="s">
        <v>5</v>
      </c>
      <c r="G15" s="32" t="n">
        <v>46198</v>
      </c>
      <c r="H15" s="30" t="str">
        <f aca="true">IF(B15="☑","Erledigt",IF(G15="","Offen",IF(G15&lt;TODAY(),"Überfällig",IF(G15&lt;=TODAY()+3,"Bald fällig","Offen"))))</f>
        <v>Erledigt</v>
      </c>
      <c r="I15" s="33" t="s">
        <v>32</v>
      </c>
    </row>
    <row r="16" customFormat="false" ht="18" hidden="false" customHeight="true" outlineLevel="0" collapsed="false">
      <c r="A16" s="26" t="n">
        <f aca="false">ROW()-14</f>
        <v>2</v>
      </c>
      <c r="B16" s="27" t="s">
        <v>29</v>
      </c>
      <c r="C16" s="28" t="s">
        <v>33</v>
      </c>
      <c r="D16" s="29" t="s">
        <v>14</v>
      </c>
      <c r="E16" s="30" t="s">
        <v>34</v>
      </c>
      <c r="F16" s="31" t="s">
        <v>35</v>
      </c>
      <c r="G16" s="32" t="n">
        <v>46203</v>
      </c>
      <c r="H16" s="30" t="str">
        <f aca="true">IF(B16="☑","Erledigt",IF(G16="","Offen",IF(G16&lt;TODAY(),"Überfällig",IF(G16&lt;=TODAY()+3,"Bald fällig","Offen"))))</f>
        <v>Erledigt</v>
      </c>
      <c r="I16" s="33"/>
    </row>
    <row r="17" customFormat="false" ht="18" hidden="false" customHeight="true" outlineLevel="0" collapsed="false">
      <c r="A17" s="26" t="n">
        <f aca="false">ROW()-14</f>
        <v>3</v>
      </c>
      <c r="B17" s="27" t="s">
        <v>29</v>
      </c>
      <c r="C17" s="28" t="s">
        <v>36</v>
      </c>
      <c r="D17" s="29" t="s">
        <v>14</v>
      </c>
      <c r="E17" s="30" t="s">
        <v>34</v>
      </c>
      <c r="F17" s="31" t="s">
        <v>37</v>
      </c>
      <c r="G17" s="32" t="n">
        <v>46206</v>
      </c>
      <c r="H17" s="30" t="str">
        <f aca="true">IF(B17="☑","Erledigt",IF(G17="","Offen",IF(G17&lt;TODAY(),"Überfällig",IF(G17&lt;=TODAY()+3,"Bald fällig","Offen"))))</f>
        <v>Erledigt</v>
      </c>
      <c r="I17" s="33" t="s">
        <v>38</v>
      </c>
    </row>
    <row r="18" customFormat="false" ht="18" hidden="false" customHeight="true" outlineLevel="0" collapsed="false">
      <c r="A18" s="26" t="n">
        <f aca="false">ROW()-14</f>
        <v>4</v>
      </c>
      <c r="B18" s="27" t="s">
        <v>39</v>
      </c>
      <c r="C18" s="28" t="s">
        <v>40</v>
      </c>
      <c r="D18" s="29" t="s">
        <v>14</v>
      </c>
      <c r="E18" s="30" t="s">
        <v>31</v>
      </c>
      <c r="F18" s="31" t="s">
        <v>5</v>
      </c>
      <c r="G18" s="32" t="n">
        <v>46218</v>
      </c>
      <c r="H18" s="30" t="str">
        <f aca="true">IF(B18="☑","Erledigt",IF(G18="","Offen",IF(G18&lt;TODAY(),"Überfällig",IF(G18&lt;=TODAY()+3,"Bald fällig","Offen"))))</f>
        <v>Überfällig</v>
      </c>
      <c r="I18" s="33" t="s">
        <v>41</v>
      </c>
    </row>
    <row r="19" customFormat="false" ht="18" hidden="false" customHeight="true" outlineLevel="0" collapsed="false">
      <c r="A19" s="26" t="n">
        <f aca="false">ROW()-14</f>
        <v>5</v>
      </c>
      <c r="B19" s="27" t="s">
        <v>39</v>
      </c>
      <c r="C19" s="28" t="s">
        <v>42</v>
      </c>
      <c r="D19" s="29" t="s">
        <v>14</v>
      </c>
      <c r="E19" s="30" t="s">
        <v>34</v>
      </c>
      <c r="F19" s="31" t="s">
        <v>43</v>
      </c>
      <c r="G19" s="32" t="n">
        <v>46223</v>
      </c>
      <c r="H19" s="30" t="str">
        <f aca="true">IF(B19="☑","Erledigt",IF(G19="","Offen",IF(G19&lt;TODAY(),"Überfällig",IF(G19&lt;=TODAY()+3,"Bald fällig","Offen"))))</f>
        <v>Bald fällig</v>
      </c>
      <c r="I19" s="33"/>
    </row>
    <row r="20" customFormat="false" ht="18" hidden="false" customHeight="true" outlineLevel="0" collapsed="false">
      <c r="A20" s="26" t="n">
        <f aca="false">ROW()-14</f>
        <v>6</v>
      </c>
      <c r="B20" s="27" t="s">
        <v>29</v>
      </c>
      <c r="C20" s="28" t="s">
        <v>44</v>
      </c>
      <c r="D20" s="29" t="s">
        <v>15</v>
      </c>
      <c r="E20" s="30" t="s">
        <v>34</v>
      </c>
      <c r="F20" s="31" t="s">
        <v>35</v>
      </c>
      <c r="G20" s="32" t="n">
        <v>46209</v>
      </c>
      <c r="H20" s="30" t="str">
        <f aca="true">IF(B20="☑","Erledigt",IF(G20="","Offen",IF(G20&lt;TODAY(),"Überfällig",IF(G20&lt;=TODAY()+3,"Bald fällig","Offen"))))</f>
        <v>Erledigt</v>
      </c>
      <c r="I20" s="33"/>
    </row>
    <row r="21" customFormat="false" ht="18" hidden="false" customHeight="true" outlineLevel="0" collapsed="false">
      <c r="A21" s="26" t="n">
        <f aca="false">ROW()-14</f>
        <v>7</v>
      </c>
      <c r="B21" s="27" t="s">
        <v>39</v>
      </c>
      <c r="C21" s="28" t="s">
        <v>45</v>
      </c>
      <c r="D21" s="29" t="s">
        <v>15</v>
      </c>
      <c r="E21" s="30" t="s">
        <v>31</v>
      </c>
      <c r="F21" s="31" t="s">
        <v>46</v>
      </c>
      <c r="G21" s="32" t="n">
        <v>46213</v>
      </c>
      <c r="H21" s="30" t="str">
        <f aca="true">IF(B21="☑","Erledigt",IF(G21="","Offen",IF(G21&lt;TODAY(),"Überfällig",IF(G21&lt;=TODAY()+3,"Bald fällig","Offen"))))</f>
        <v>Überfällig</v>
      </c>
      <c r="I21" s="33" t="s">
        <v>47</v>
      </c>
    </row>
    <row r="22" customFormat="false" ht="18" hidden="false" customHeight="true" outlineLevel="0" collapsed="false">
      <c r="A22" s="26" t="n">
        <f aca="false">ROW()-14</f>
        <v>8</v>
      </c>
      <c r="B22" s="27" t="s">
        <v>39</v>
      </c>
      <c r="C22" s="28" t="s">
        <v>48</v>
      </c>
      <c r="D22" s="29" t="s">
        <v>15</v>
      </c>
      <c r="E22" s="30" t="s">
        <v>31</v>
      </c>
      <c r="F22" s="31" t="s">
        <v>43</v>
      </c>
      <c r="G22" s="32" t="n">
        <v>46224</v>
      </c>
      <c r="H22" s="30" t="str">
        <f aca="true">IF(B22="☑","Erledigt",IF(G22="","Offen",IF(G22&lt;TODAY(),"Überfällig",IF(G22&lt;=TODAY()+3,"Bald fällig","Offen"))))</f>
        <v>Bald fällig</v>
      </c>
      <c r="I22" s="33"/>
    </row>
    <row r="23" customFormat="false" ht="18" hidden="false" customHeight="true" outlineLevel="0" collapsed="false">
      <c r="A23" s="26" t="n">
        <f aca="false">ROW()-14</f>
        <v>9</v>
      </c>
      <c r="B23" s="27" t="s">
        <v>39</v>
      </c>
      <c r="C23" s="28" t="s">
        <v>49</v>
      </c>
      <c r="D23" s="29" t="s">
        <v>15</v>
      </c>
      <c r="E23" s="30" t="s">
        <v>50</v>
      </c>
      <c r="F23" s="31" t="s">
        <v>37</v>
      </c>
      <c r="G23" s="32" t="n">
        <v>46234</v>
      </c>
      <c r="H23" s="30" t="str">
        <f aca="true">IF(B23="☑","Erledigt",IF(G23="","Offen",IF(G23&lt;TODAY(),"Überfällig",IF(G23&lt;=TODAY()+3,"Bald fällig","Offen"))))</f>
        <v>Offen</v>
      </c>
      <c r="I23" s="33"/>
    </row>
    <row r="24" customFormat="false" ht="18" hidden="false" customHeight="true" outlineLevel="0" collapsed="false">
      <c r="A24" s="26" t="n">
        <f aca="false">ROW()-14</f>
        <v>10</v>
      </c>
      <c r="B24" s="27" t="s">
        <v>39</v>
      </c>
      <c r="C24" s="28" t="s">
        <v>51</v>
      </c>
      <c r="D24" s="29" t="s">
        <v>15</v>
      </c>
      <c r="E24" s="30" t="s">
        <v>34</v>
      </c>
      <c r="F24" s="31" t="s">
        <v>5</v>
      </c>
      <c r="G24" s="32" t="n">
        <v>46239</v>
      </c>
      <c r="H24" s="30" t="str">
        <f aca="true">IF(B24="☑","Erledigt",IF(G24="","Offen",IF(G24&lt;TODAY(),"Überfällig",IF(G24&lt;=TODAY()+3,"Bald fällig","Offen"))))</f>
        <v>Offen</v>
      </c>
      <c r="I24" s="33"/>
    </row>
    <row r="25" customFormat="false" ht="18" hidden="false" customHeight="true" outlineLevel="0" collapsed="false">
      <c r="A25" s="26" t="n">
        <f aca="false">ROW()-14</f>
        <v>11</v>
      </c>
      <c r="B25" s="27" t="s">
        <v>29</v>
      </c>
      <c r="C25" s="28" t="s">
        <v>52</v>
      </c>
      <c r="D25" s="29" t="s">
        <v>16</v>
      </c>
      <c r="E25" s="30" t="s">
        <v>34</v>
      </c>
      <c r="F25" s="31" t="s">
        <v>46</v>
      </c>
      <c r="G25" s="32" t="n">
        <v>46211</v>
      </c>
      <c r="H25" s="30" t="str">
        <f aca="true">IF(B25="☑","Erledigt",IF(G25="","Offen",IF(G25&lt;TODAY(),"Überfällig",IF(G25&lt;=TODAY()+3,"Bald fällig","Offen"))))</f>
        <v>Erledigt</v>
      </c>
      <c r="I25" s="33"/>
    </row>
    <row r="26" customFormat="false" ht="18" hidden="false" customHeight="true" outlineLevel="0" collapsed="false">
      <c r="A26" s="26" t="n">
        <f aca="false">ROW()-14</f>
        <v>12</v>
      </c>
      <c r="B26" s="27" t="s">
        <v>39</v>
      </c>
      <c r="C26" s="28" t="s">
        <v>53</v>
      </c>
      <c r="D26" s="29" t="s">
        <v>16</v>
      </c>
      <c r="E26" s="30" t="s">
        <v>31</v>
      </c>
      <c r="F26" s="31" t="s">
        <v>35</v>
      </c>
      <c r="G26" s="32" t="n">
        <v>46244</v>
      </c>
      <c r="H26" s="30" t="str">
        <f aca="true">IF(B26="☑","Erledigt",IF(G26="","Offen",IF(G26&lt;TODAY(),"Überfällig",IF(G26&lt;=TODAY()+3,"Bald fällig","Offen"))))</f>
        <v>Offen</v>
      </c>
      <c r="I26" s="33"/>
    </row>
    <row r="27" customFormat="false" ht="18" hidden="false" customHeight="true" outlineLevel="0" collapsed="false">
      <c r="A27" s="26" t="n">
        <f aca="false">ROW()-14</f>
        <v>13</v>
      </c>
      <c r="B27" s="27" t="s">
        <v>39</v>
      </c>
      <c r="C27" s="28" t="s">
        <v>54</v>
      </c>
      <c r="D27" s="29" t="s">
        <v>16</v>
      </c>
      <c r="E27" s="30" t="s">
        <v>34</v>
      </c>
      <c r="F27" s="31" t="s">
        <v>43</v>
      </c>
      <c r="G27" s="32" t="n">
        <v>46248</v>
      </c>
      <c r="H27" s="30" t="str">
        <f aca="true">IF(B27="☑","Erledigt",IF(G27="","Offen",IF(G27&lt;TODAY(),"Überfällig",IF(G27&lt;=TODAY()+3,"Bald fällig","Offen"))))</f>
        <v>Offen</v>
      </c>
      <c r="I27" s="33"/>
    </row>
    <row r="28" customFormat="false" ht="18" hidden="false" customHeight="true" outlineLevel="0" collapsed="false">
      <c r="A28" s="26" t="n">
        <f aca="false">ROW()-14</f>
        <v>14</v>
      </c>
      <c r="B28" s="27" t="s">
        <v>39</v>
      </c>
      <c r="C28" s="28" t="s">
        <v>55</v>
      </c>
      <c r="D28" s="29" t="s">
        <v>16</v>
      </c>
      <c r="E28" s="30" t="s">
        <v>31</v>
      </c>
      <c r="F28" s="31" t="s">
        <v>5</v>
      </c>
      <c r="G28" s="32" t="n">
        <v>46254</v>
      </c>
      <c r="H28" s="30" t="str">
        <f aca="true">IF(B28="☑","Erledigt",IF(G28="","Offen",IF(G28&lt;TODAY(),"Überfällig",IF(G28&lt;=TODAY()+3,"Bald fällig","Offen"))))</f>
        <v>Offen</v>
      </c>
      <c r="I28" s="33"/>
    </row>
    <row r="29" customFormat="false" ht="18" hidden="false" customHeight="true" outlineLevel="0" collapsed="false">
      <c r="A29" s="26" t="n">
        <f aca="false">ROW()-14</f>
        <v>15</v>
      </c>
      <c r="B29" s="27" t="s">
        <v>29</v>
      </c>
      <c r="C29" s="28" t="s">
        <v>56</v>
      </c>
      <c r="D29" s="29" t="s">
        <v>16</v>
      </c>
      <c r="E29" s="30" t="s">
        <v>50</v>
      </c>
      <c r="F29" s="31" t="s">
        <v>37</v>
      </c>
      <c r="G29" s="32" t="n">
        <v>46212</v>
      </c>
      <c r="H29" s="30" t="str">
        <f aca="true">IF(B29="☑","Erledigt",IF(G29="","Offen",IF(G29&lt;TODAY(),"Überfällig",IF(G29&lt;=TODAY()+3,"Bald fällig","Offen"))))</f>
        <v>Erledigt</v>
      </c>
      <c r="I29" s="33"/>
    </row>
    <row r="30" customFormat="false" ht="18" hidden="false" customHeight="true" outlineLevel="0" collapsed="false">
      <c r="A30" s="26" t="n">
        <f aca="false">ROW()-14</f>
        <v>16</v>
      </c>
      <c r="B30" s="27" t="s">
        <v>39</v>
      </c>
      <c r="C30" s="28" t="s">
        <v>57</v>
      </c>
      <c r="D30" s="29" t="s">
        <v>17</v>
      </c>
      <c r="E30" s="30" t="s">
        <v>34</v>
      </c>
      <c r="F30" s="31" t="s">
        <v>46</v>
      </c>
      <c r="G30" s="32" t="n">
        <v>46266</v>
      </c>
      <c r="H30" s="30" t="str">
        <f aca="true">IF(B30="☑","Erledigt",IF(G30="","Offen",IF(G30&lt;TODAY(),"Überfällig",IF(G30&lt;=TODAY()+3,"Bald fällig","Offen"))))</f>
        <v>Offen</v>
      </c>
      <c r="I30" s="33"/>
    </row>
    <row r="31" customFormat="false" ht="18" hidden="false" customHeight="true" outlineLevel="0" collapsed="false">
      <c r="A31" s="26" t="n">
        <f aca="false">ROW()-14</f>
        <v>17</v>
      </c>
      <c r="B31" s="27" t="s">
        <v>39</v>
      </c>
      <c r="C31" s="28" t="s">
        <v>58</v>
      </c>
      <c r="D31" s="29" t="s">
        <v>17</v>
      </c>
      <c r="E31" s="30" t="s">
        <v>31</v>
      </c>
      <c r="F31" s="31" t="s">
        <v>35</v>
      </c>
      <c r="G31" s="32" t="n">
        <v>46270</v>
      </c>
      <c r="H31" s="30" t="str">
        <f aca="true">IF(B31="☑","Erledigt",IF(G31="","Offen",IF(G31&lt;TODAY(),"Überfällig",IF(G31&lt;=TODAY()+3,"Bald fällig","Offen"))))</f>
        <v>Offen</v>
      </c>
      <c r="I31" s="33"/>
    </row>
    <row r="32" customFormat="false" ht="18" hidden="false" customHeight="true" outlineLevel="0" collapsed="false">
      <c r="A32" s="26" t="n">
        <f aca="false">ROW()-14</f>
        <v>18</v>
      </c>
      <c r="B32" s="27" t="s">
        <v>39</v>
      </c>
      <c r="C32" s="28" t="s">
        <v>59</v>
      </c>
      <c r="D32" s="29" t="s">
        <v>17</v>
      </c>
      <c r="E32" s="30" t="s">
        <v>50</v>
      </c>
      <c r="F32" s="31" t="s">
        <v>43</v>
      </c>
      <c r="G32" s="32" t="n">
        <v>46275</v>
      </c>
      <c r="H32" s="30" t="str">
        <f aca="true">IF(B32="☑","Erledigt",IF(G32="","Offen",IF(G32&lt;TODAY(),"Überfällig",IF(G32&lt;=TODAY()+3,"Bald fällig","Offen"))))</f>
        <v>Offen</v>
      </c>
      <c r="I32" s="33"/>
    </row>
  </sheetData>
  <autoFilter ref="A14:I32"/>
  <mergeCells count="23">
    <mergeCell ref="A1:I1"/>
    <mergeCell ref="A2:I2"/>
    <mergeCell ref="B4:C4"/>
    <mergeCell ref="E4:F4"/>
    <mergeCell ref="H4:I4"/>
    <mergeCell ref="A6:C6"/>
    <mergeCell ref="H6:I6"/>
    <mergeCell ref="A7:C7"/>
    <mergeCell ref="D7:D8"/>
    <mergeCell ref="E7:E8"/>
    <mergeCell ref="F7:F8"/>
    <mergeCell ref="G7:G8"/>
    <mergeCell ref="H7:I8"/>
    <mergeCell ref="A8:C8"/>
    <mergeCell ref="A10:I10"/>
    <mergeCell ref="A11:B11"/>
    <mergeCell ref="D11:E11"/>
    <mergeCell ref="F11:G11"/>
    <mergeCell ref="H11:I11"/>
    <mergeCell ref="A12:B12"/>
    <mergeCell ref="D12:E12"/>
    <mergeCell ref="F12:G12"/>
    <mergeCell ref="H12:I12"/>
  </mergeCells>
  <conditionalFormatting sqref="B15:B32">
    <cfRule type="cellIs" priority="2" operator="equal" aboveAverage="0" equalAverage="0" bottom="0" percent="0" rank="0" text="" dxfId="20">
      <formula>"☑"</formula>
    </cfRule>
  </conditionalFormatting>
  <conditionalFormatting sqref="C15:C32">
    <cfRule type="expression" priority="3" aboveAverage="0" equalAverage="0" bottom="0" percent="0" rank="0" text="" dxfId="21">
      <formula>$B15="☑"</formula>
    </cfRule>
  </conditionalFormatting>
  <conditionalFormatting sqref="A15:A32">
    <cfRule type="expression" priority="4" aboveAverage="0" equalAverage="0" bottom="0" percent="0" rank="0" text="" dxfId="22">
      <formula>$B15="☑"</formula>
    </cfRule>
  </conditionalFormatting>
  <conditionalFormatting sqref="E15:E32">
    <cfRule type="cellIs" priority="5" operator="equal" aboveAverage="0" equalAverage="0" bottom="0" percent="0" rank="0" text="" dxfId="23">
      <formula>"Hoch"</formula>
    </cfRule>
    <cfRule type="cellIs" priority="6" operator="equal" aboveAverage="0" equalAverage="0" bottom="0" percent="0" rank="0" text="" dxfId="24">
      <formula>"Mittel"</formula>
    </cfRule>
    <cfRule type="cellIs" priority="7" operator="equal" aboveAverage="0" equalAverage="0" bottom="0" percent="0" rank="0" text="" dxfId="25">
      <formula>"Niedrig"</formula>
    </cfRule>
  </conditionalFormatting>
  <conditionalFormatting sqref="H15:H32">
    <cfRule type="cellIs" priority="8" operator="equal" aboveAverage="0" equalAverage="0" bottom="0" percent="0" rank="0" text="" dxfId="26">
      <formula>"Erledigt"</formula>
    </cfRule>
    <cfRule type="cellIs" priority="9" operator="equal" aboveAverage="0" equalAverage="0" bottom="0" percent="0" rank="0" text="" dxfId="27">
      <formula>"Überfällig"</formula>
    </cfRule>
    <cfRule type="cellIs" priority="10" operator="equal" aboveAverage="0" equalAverage="0" bottom="0" percent="0" rank="0" text="" dxfId="24">
      <formula>"Bald fällig"</formula>
    </cfRule>
    <cfRule type="cellIs" priority="11" operator="equal" aboveAverage="0" equalAverage="0" bottom="0" percent="0" rank="0" text="" dxfId="28">
      <formula>"Offen"</formula>
    </cfRule>
  </conditionalFormatting>
  <conditionalFormatting sqref="A8:C8">
    <cfRule type="dataBar" priority="12">
      <dataBar showValue="1" minLength="10" maxLength="90">
        <cfvo type="num" val="0"/>
        <cfvo type="num" val="1"/>
        <color rgb="FF0E9F6E"/>
      </dataBar>
      <extLst>
        <ext xmlns:x14="http://schemas.microsoft.com/office/spreadsheetml/2009/9/main" uri="{B025F937-C7B1-47D3-B67F-A62EFF666E3E}">
          <x14:id>{F777FDFE-3233-48C0-A088-47B52012DE3B}</x14:id>
        </ext>
      </extLst>
    </cfRule>
  </conditionalFormatting>
  <conditionalFormatting sqref="A12:B12">
    <cfRule type="dataBar" priority="13">
      <dataBar showValue="1" minLength="10" maxLength="90">
        <cfvo type="num" val="0"/>
        <cfvo type="num" val="1"/>
        <color rgb="FF9BD9C0"/>
      </dataBar>
      <extLst>
        <ext xmlns:x14="http://schemas.microsoft.com/office/spreadsheetml/2009/9/main" uri="{B025F937-C7B1-47D3-B67F-A62EFF666E3E}">
          <x14:id>{C1A6B68A-753B-45FB-AC79-18655860E7BA}</x14:id>
        </ext>
      </extLst>
    </cfRule>
  </conditionalFormatting>
  <conditionalFormatting sqref="C12">
    <cfRule type="dataBar" priority="14">
      <dataBar showValue="1" minLength="10" maxLength="90">
        <cfvo type="num" val="0"/>
        <cfvo type="num" val="1"/>
        <color rgb="FF9BD9C0"/>
      </dataBar>
      <extLst>
        <ext xmlns:x14="http://schemas.microsoft.com/office/spreadsheetml/2009/9/main" uri="{B025F937-C7B1-47D3-B67F-A62EFF666E3E}">
          <x14:id>{F1D9E55F-D73C-4A75-ACC4-4111DCCA6015}</x14:id>
        </ext>
      </extLst>
    </cfRule>
  </conditionalFormatting>
  <conditionalFormatting sqref="D12:E12">
    <cfRule type="dataBar" priority="15">
      <dataBar showValue="1" minLength="10" maxLength="90">
        <cfvo type="num" val="0"/>
        <cfvo type="num" val="1"/>
        <color rgb="FF9BD9C0"/>
      </dataBar>
      <extLst>
        <ext xmlns:x14="http://schemas.microsoft.com/office/spreadsheetml/2009/9/main" uri="{B025F937-C7B1-47D3-B67F-A62EFF666E3E}">
          <x14:id>{7ED05455-3B2F-4825-A92C-8EBDF9DCC5CA}</x14:id>
        </ext>
      </extLst>
    </cfRule>
  </conditionalFormatting>
  <conditionalFormatting sqref="F12:G12">
    <cfRule type="dataBar" priority="16">
      <dataBar showValue="1" minLength="10" maxLength="90">
        <cfvo type="num" val="0"/>
        <cfvo type="num" val="1"/>
        <color rgb="FF9BD9C0"/>
      </dataBar>
      <extLst>
        <ext xmlns:x14="http://schemas.microsoft.com/office/spreadsheetml/2009/9/main" uri="{B025F937-C7B1-47D3-B67F-A62EFF666E3E}">
          <x14:id>{35AF354C-101E-4598-A195-97B1E31733FC}</x14:id>
        </ext>
      </extLst>
    </cfRule>
  </conditionalFormatting>
  <dataValidations count="3">
    <dataValidation allowBlank="true" errorStyle="stop" operator="between" showDropDown="false" showErrorMessage="false" showInputMessage="false" sqref="B15:B32" type="list">
      <formula1>"☐,☑"</formula1>
      <formula2>0</formula2>
    </dataValidation>
    <dataValidation allowBlank="true" errorStyle="stop" operator="between" showDropDown="false" showErrorMessage="false" showInputMessage="false" sqref="E15:E32" type="list">
      <formula1>"Hoch,Mittel,Niedrig"</formula1>
      <formula2>0</formula2>
    </dataValidation>
    <dataValidation allowBlank="true" errorStyle="stop" operator="between" showDropDown="false" showErrorMessage="false" showInputMessage="false" sqref="D15:D32" type="list">
      <formula1>"Vorbereitung,Durchführung,Kontrolle,Abschluss"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77FDFE-3233-48C0-A088-47B52012DE3B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0E9F6E"/>
              <x14:axisColor rgb="FF000000"/>
            </x14:dataBar>
          </x14:cfRule>
          <xm:sqref>A8:C8</xm:sqref>
        </x14:conditionalFormatting>
        <x14:conditionalFormatting xmlns:xm="http://schemas.microsoft.com/office/excel/2006/main">
          <x14:cfRule type="dataBar" id="{C1A6B68A-753B-45FB-AC79-18655860E7BA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9BD9C0"/>
              <x14:axisColor rgb="FF000000"/>
            </x14:dataBar>
          </x14:cfRule>
          <xm:sqref>A12:B12</xm:sqref>
        </x14:conditionalFormatting>
        <x14:conditionalFormatting xmlns:xm="http://schemas.microsoft.com/office/excel/2006/main">
          <x14:cfRule type="dataBar" id="{F1D9E55F-D73C-4A75-ACC4-4111DCCA6015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9BD9C0"/>
              <x14:axisColor rgb="FF000000"/>
            </x14:dataBar>
          </x14:cfRule>
          <xm:sqref>C12</xm:sqref>
        </x14:conditionalFormatting>
        <x14:conditionalFormatting xmlns:xm="http://schemas.microsoft.com/office/excel/2006/main">
          <x14:cfRule type="dataBar" id="{7ED05455-3B2F-4825-A92C-8EBDF9DCC5CA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9BD9C0"/>
              <x14:axisColor rgb="FF000000"/>
            </x14:dataBar>
          </x14:cfRule>
          <xm:sqref>D12:E12</xm:sqref>
        </x14:conditionalFormatting>
        <x14:conditionalFormatting xmlns:xm="http://schemas.microsoft.com/office/excel/2006/main">
          <x14:cfRule type="dataBar" id="{35AF354C-101E-4598-A195-97B1E31733FC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9BD9C0"/>
              <x14:axisColor rgb="FF000000"/>
            </x14:dataBar>
          </x14:cfRule>
          <xm:sqref>F12:G12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30"/>
    <col collapsed="false" customWidth="true" hidden="false" outlineLevel="0" max="3" min="3" style="0" width="62"/>
    <col collapsed="false" customWidth="true" hidden="false" outlineLevel="0" max="4" min="4" style="0" width="3"/>
  </cols>
  <sheetData>
    <row r="1" customFormat="false" ht="30" hidden="false" customHeight="true" outlineLevel="0" collapsed="false">
      <c r="B1" s="34" t="s">
        <v>60</v>
      </c>
      <c r="C1" s="34"/>
    </row>
    <row r="2" customFormat="false" ht="16.5" hidden="false" customHeight="true" outlineLevel="0" collapsed="false">
      <c r="B2" s="2" t="s">
        <v>61</v>
      </c>
      <c r="C2" s="2"/>
    </row>
    <row r="4" customFormat="false" ht="19.5" hidden="false" customHeight="true" outlineLevel="0" collapsed="false">
      <c r="B4" s="35" t="s">
        <v>62</v>
      </c>
      <c r="C4" s="35"/>
    </row>
    <row r="5" customFormat="false" ht="30" hidden="false" customHeight="true" outlineLevel="0" collapsed="false">
      <c r="B5" s="36" t="s">
        <v>63</v>
      </c>
      <c r="C5" s="37" t="s">
        <v>64</v>
      </c>
    </row>
    <row r="6" customFormat="false" ht="30" hidden="false" customHeight="true" outlineLevel="0" collapsed="false">
      <c r="B6" s="36" t="s">
        <v>65</v>
      </c>
      <c r="C6" s="37" t="s">
        <v>66</v>
      </c>
    </row>
    <row r="8" customFormat="false" ht="19.5" hidden="false" customHeight="true" outlineLevel="0" collapsed="false">
      <c r="B8" s="35" t="s">
        <v>67</v>
      </c>
      <c r="C8" s="35"/>
    </row>
    <row r="9" customFormat="false" ht="30" hidden="false" customHeight="true" outlineLevel="0" collapsed="false">
      <c r="B9" s="36" t="s">
        <v>68</v>
      </c>
      <c r="C9" s="37" t="s">
        <v>69</v>
      </c>
    </row>
    <row r="10" customFormat="false" ht="30" hidden="false" customHeight="true" outlineLevel="0" collapsed="false">
      <c r="B10" s="36" t="s">
        <v>70</v>
      </c>
      <c r="C10" s="37" t="s">
        <v>71</v>
      </c>
    </row>
    <row r="11" customFormat="false" ht="30" hidden="false" customHeight="true" outlineLevel="0" collapsed="false">
      <c r="B11" s="36" t="s">
        <v>72</v>
      </c>
      <c r="C11" s="37" t="s">
        <v>73</v>
      </c>
    </row>
    <row r="13" customFormat="false" ht="19.5" hidden="false" customHeight="true" outlineLevel="0" collapsed="false">
      <c r="B13" s="35" t="s">
        <v>74</v>
      </c>
      <c r="C13" s="35"/>
    </row>
    <row r="14" customFormat="false" ht="16.5" hidden="false" customHeight="true" outlineLevel="0" collapsed="false">
      <c r="B14" s="38" t="s">
        <v>31</v>
      </c>
      <c r="C14" s="39" t="s">
        <v>75</v>
      </c>
    </row>
    <row r="15" customFormat="false" ht="16.5" hidden="false" customHeight="true" outlineLevel="0" collapsed="false">
      <c r="B15" s="40" t="s">
        <v>34</v>
      </c>
      <c r="C15" s="39" t="s">
        <v>76</v>
      </c>
    </row>
    <row r="16" customFormat="false" ht="16.5" hidden="false" customHeight="true" outlineLevel="0" collapsed="false">
      <c r="B16" s="41" t="s">
        <v>50</v>
      </c>
      <c r="C16" s="39" t="s">
        <v>77</v>
      </c>
    </row>
    <row r="17" customFormat="false" ht="16.5" hidden="false" customHeight="true" outlineLevel="0" collapsed="false">
      <c r="B17" s="42" t="s">
        <v>11</v>
      </c>
      <c r="C17" s="39" t="s">
        <v>78</v>
      </c>
    </row>
    <row r="18" customFormat="false" ht="16.5" hidden="false" customHeight="true" outlineLevel="0" collapsed="false">
      <c r="B18" s="40" t="s">
        <v>79</v>
      </c>
      <c r="C18" s="39" t="s">
        <v>80</v>
      </c>
    </row>
    <row r="19" customFormat="false" ht="16.5" hidden="false" customHeight="true" outlineLevel="0" collapsed="false">
      <c r="B19" s="43" t="s">
        <v>10</v>
      </c>
      <c r="C19" s="39" t="s">
        <v>81</v>
      </c>
    </row>
    <row r="20" customFormat="false" ht="16.5" hidden="false" customHeight="true" outlineLevel="0" collapsed="false">
      <c r="B20" s="44" t="s">
        <v>9</v>
      </c>
      <c r="C20" s="39" t="s">
        <v>82</v>
      </c>
    </row>
    <row r="22" customFormat="false" ht="15" hidden="false" customHeight="true" outlineLevel="0" collapsed="false">
      <c r="B22" s="45" t="s">
        <v>83</v>
      </c>
      <c r="C22" s="45"/>
    </row>
  </sheetData>
  <mergeCells count="6">
    <mergeCell ref="B1:C1"/>
    <mergeCell ref="B2:C2"/>
    <mergeCell ref="B4:C4"/>
    <mergeCell ref="B8:C8"/>
    <mergeCell ref="B13:C13"/>
    <mergeCell ref="B22:C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2026-07-19T11:18:55Z</dcterms:created>
  <dc:creator>openpyxl</dc:creator>
  <dc:description/>
  <dc:language>en-US</dc:language>
  <cp:lastModifiedBy/>
  <dcterms:modified xsi:type="dcterms:W3CDTF">2026-07-19T11:18:55Z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