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C3FD1E5C-56B1-4030-A122-F945FCD457D0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Wochenplan" sheetId="1" r:id="rId1"/>
    <sheet name="Einkaufsliste" sheetId="2" r:id="rId2"/>
    <sheet name="Naehrwerte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" i="3" l="1"/>
  <c r="H10" i="3"/>
  <c r="G10" i="3"/>
  <c r="F10" i="3"/>
  <c r="E10" i="3"/>
  <c r="D10" i="3"/>
  <c r="C10" i="3"/>
  <c r="B10" i="3"/>
  <c r="B19" i="3" s="1"/>
  <c r="H9" i="3"/>
  <c r="G9" i="3"/>
  <c r="F9" i="3"/>
  <c r="E9" i="3"/>
  <c r="D9" i="3"/>
  <c r="C9" i="3"/>
  <c r="B9" i="3"/>
  <c r="I9" i="3" s="1"/>
  <c r="I8" i="3"/>
  <c r="H8" i="3"/>
  <c r="G8" i="3"/>
  <c r="F8" i="3"/>
  <c r="E8" i="3"/>
  <c r="D8" i="3"/>
  <c r="C8" i="3"/>
  <c r="B8" i="3"/>
  <c r="B18" i="3" s="1"/>
  <c r="I7" i="3"/>
  <c r="H7" i="3"/>
  <c r="G7" i="3"/>
  <c r="F7" i="3"/>
  <c r="E7" i="3"/>
  <c r="D7" i="3"/>
  <c r="C7" i="3"/>
  <c r="B7" i="3"/>
  <c r="H6" i="3"/>
  <c r="H11" i="3" s="1"/>
  <c r="G6" i="3"/>
  <c r="G11" i="3" s="1"/>
  <c r="F6" i="3"/>
  <c r="F11" i="3" s="1"/>
  <c r="E6" i="3"/>
  <c r="E11" i="3" s="1"/>
  <c r="D6" i="3"/>
  <c r="D11" i="3" s="1"/>
  <c r="C6" i="3"/>
  <c r="C11" i="3" s="1"/>
  <c r="B22" i="3" s="1"/>
  <c r="B6" i="3"/>
  <c r="B17" i="3" s="1"/>
  <c r="F36" i="2"/>
  <c r="H31" i="1"/>
  <c r="G31" i="1"/>
  <c r="F31" i="1"/>
  <c r="E31" i="1"/>
  <c r="D31" i="1"/>
  <c r="C31" i="1"/>
  <c r="B31" i="1"/>
  <c r="J31" i="1" s="1"/>
  <c r="H30" i="1"/>
  <c r="G30" i="1"/>
  <c r="F30" i="1"/>
  <c r="E30" i="1"/>
  <c r="D30" i="1"/>
  <c r="C30" i="1"/>
  <c r="B30" i="1"/>
  <c r="J30" i="1" s="1"/>
  <c r="J28" i="1"/>
  <c r="J23" i="1"/>
  <c r="J18" i="1"/>
  <c r="J13" i="1"/>
  <c r="J8" i="1"/>
  <c r="B21" i="3" l="1"/>
  <c r="B20" i="3"/>
  <c r="B16" i="3"/>
  <c r="I10" i="3"/>
  <c r="I6" i="3"/>
  <c r="I11" i="3"/>
  <c r="B15" i="3"/>
</calcChain>
</file>

<file path=xl/sharedStrings.xml><?xml version="1.0" encoding="utf-8"?>
<sst xmlns="http://schemas.openxmlformats.org/spreadsheetml/2006/main" count="284" uniqueCount="216">
  <si>
    <t>Kalenderwoche:   KW ____  /  Woche vom: ____________ bis ____________     Tagesziel Kalorien: _______ kcal     Anzahl Personen: _______</t>
  </si>
  <si>
    <t>Mahlzeit</t>
  </si>
  <si>
    <t>Montag
05.01.2026</t>
  </si>
  <si>
    <t>Dienstag
06.01.2026</t>
  </si>
  <si>
    <t>Mittwoch
07.01.2026</t>
  </si>
  <si>
    <t>Donnerstag
08.01.2026</t>
  </si>
  <si>
    <t>Freitag
09.01.2026</t>
  </si>
  <si>
    <t>Samstag
10.01.2026</t>
  </si>
  <si>
    <t>Sonntag
11.01.2026</t>
  </si>
  <si>
    <t>Kcal / Tag</t>
  </si>
  <si>
    <t xml:space="preserve">  FRÜHSTÜCK</t>
  </si>
  <si>
    <t>Gericht</t>
  </si>
  <si>
    <t>Haferflocken mit Beeren</t>
  </si>
  <si>
    <t>Vollkorntoast mit Ei</t>
  </si>
  <si>
    <t>Joghurt mit Müsli</t>
  </si>
  <si>
    <t>Rührei mit Gemüse</t>
  </si>
  <si>
    <t>Smoothie Bowl</t>
  </si>
  <si>
    <t>Pancakes</t>
  </si>
  <si>
    <t>Brot mit Aufschnitt</t>
  </si>
  <si>
    <t>Zutaten / Notizen</t>
  </si>
  <si>
    <t>Haferflocken, Milch, Himbeeren</t>
  </si>
  <si>
    <t>2 Scheiben Brot, 2 Eier, Butter</t>
  </si>
  <si>
    <t>Naturjoghurt, Müsli, Banane</t>
  </si>
  <si>
    <t>3 Eier, Paprika, Zwiebeln, Olivenöl</t>
  </si>
  <si>
    <t>Banane, Spinat, Haferflocken</t>
  </si>
  <si>
    <t>Mehl, Milch, Eier, Ahornsirup</t>
  </si>
  <si>
    <t>Roggenbrot, Käse, Tomate</t>
  </si>
  <si>
    <t>Kalorien (kcal)</t>
  </si>
  <si>
    <t>Zubereit. (Min.)</t>
  </si>
  <si>
    <t xml:space="preserve">  SNACK (VORM.)</t>
  </si>
  <si>
    <t>Apfel + Nüsse</t>
  </si>
  <si>
    <t>Banane</t>
  </si>
  <si>
    <t>Möhren mit Hummus</t>
  </si>
  <si>
    <t>Naturjoghurt</t>
  </si>
  <si>
    <t>Handvoll Mandeln</t>
  </si>
  <si>
    <t>Obstsalat</t>
  </si>
  <si>
    <t>Reiswaffeln</t>
  </si>
  <si>
    <t>1 Apfel, 20g Walnüsse</t>
  </si>
  <si>
    <t>1 Banane</t>
  </si>
  <si>
    <t>2 Möhren, 2 EL Hummus</t>
  </si>
  <si>
    <t>150g Naturjoghurt</t>
  </si>
  <si>
    <t>25g Mandeln</t>
  </si>
  <si>
    <t>Saisonobst gemischt</t>
  </si>
  <si>
    <t>2 Reiswaffeln</t>
  </si>
  <si>
    <t xml:space="preserve">  MITTAGESSEN</t>
  </si>
  <si>
    <t>Gemüsecurry mit Reis</t>
  </si>
  <si>
    <t>Pasta mit Tomatensauce</t>
  </si>
  <si>
    <t>Hähnchen mit Salat</t>
  </si>
  <si>
    <t>Linseneintopf</t>
  </si>
  <si>
    <t>Gebratener Tofu + Wok</t>
  </si>
  <si>
    <t>Fischfilet + Kartoffeln</t>
  </si>
  <si>
    <t>Spaghetti Bolognese</t>
  </si>
  <si>
    <t>Zucchini, Paprika, Kokosmilch, Reis</t>
  </si>
  <si>
    <t>Nudeln, Tomaten, Basilikum, Knoblauch</t>
  </si>
  <si>
    <t>180g Hähnchenbrustfilet, Blattsalat</t>
  </si>
  <si>
    <t>Rote Linsen, Kartoffeln, Gewürze</t>
  </si>
  <si>
    <t>200g Tofu, Brokkoli, Sojasoße, Reis</t>
  </si>
  <si>
    <t>Lachsfilet, 2 Kartoffeln, Zitrone</t>
  </si>
  <si>
    <t>Rinderhack, Tomaten, Zwiebeln, Pasta</t>
  </si>
  <si>
    <t xml:space="preserve">  SNACK (NACHM.)</t>
  </si>
  <si>
    <t>Quark mit Früchten</t>
  </si>
  <si>
    <t>Proteinriegel</t>
  </si>
  <si>
    <t>Vollkorncrackers</t>
  </si>
  <si>
    <t>Avocado auf Brot</t>
  </si>
  <si>
    <t>Nussmischung</t>
  </si>
  <si>
    <t>Smoothie</t>
  </si>
  <si>
    <t>Käse + Trauben</t>
  </si>
  <si>
    <t>200g Magerquark, Beeren</t>
  </si>
  <si>
    <t>1 Riegel ca. 30g</t>
  </si>
  <si>
    <t>3 Crackers, Frischkäse</t>
  </si>
  <si>
    <t>1/2 Avocado, 1 Scheibe Brot</t>
  </si>
  <si>
    <t>20g Mischung</t>
  </si>
  <si>
    <t>Banane, Milch, Haferflocken</t>
  </si>
  <si>
    <t>30g Käse, 80g Weintrauben</t>
  </si>
  <si>
    <t xml:space="preserve">  ABENDESSEN</t>
  </si>
  <si>
    <t>Ofengemüse + Feta</t>
  </si>
  <si>
    <t>Würzige Gemüsepfanne</t>
  </si>
  <si>
    <t>Griechischer Salat</t>
  </si>
  <si>
    <t>Kartoffelsuppe</t>
  </si>
  <si>
    <t>Omlett mit Pilzen</t>
  </si>
  <si>
    <t>Grillgemüse + Hummus</t>
  </si>
  <si>
    <t>Zucchini-Frittata</t>
  </si>
  <si>
    <t>Süßkartoffel, Paprika, Feta, Olivenöl</t>
  </si>
  <si>
    <t>Aubergine, Zucchini, Paprika, Quinoa</t>
  </si>
  <si>
    <t>Gurke, Tomate, Oliven, Feta, Olivenöl</t>
  </si>
  <si>
    <t>Kartoffeln, Lauch, Sahne, Brühe</t>
  </si>
  <si>
    <t>3 Eier, 150g Pilze, Kräuter</t>
  </si>
  <si>
    <t>Paprika, Aubergine, Hummus, Fladenbrot</t>
  </si>
  <si>
    <t>2 Eier, Zucchini, Parmesan</t>
  </si>
  <si>
    <t xml:space="preserve">  TAGESGESAMT (kcal)</t>
  </si>
  <si>
    <t xml:space="preserve">  ZUBEREITUNGSZEIT / TAG (Min.)</t>
  </si>
  <si>
    <t xml:space="preserve">  Notizen &amp; Besonderheiten</t>
  </si>
  <si>
    <t>Meal-Prep</t>
  </si>
  <si>
    <t>Sport</t>
  </si>
  <si>
    <t>Arzttermin</t>
  </si>
  <si>
    <t>Ausflug</t>
  </si>
  <si>
    <t>Kochen für Familie</t>
  </si>
  <si>
    <t>EINKAUFSLISTE  |  Wochenplan 2026</t>
  </si>
  <si>
    <t>Lebensmittel / Artikel</t>
  </si>
  <si>
    <t>Menge</t>
  </si>
  <si>
    <t>Einheit</t>
  </si>
  <si>
    <t>Kategorie</t>
  </si>
  <si>
    <t>Erledigt</t>
  </si>
  <si>
    <t>Geschaetzt (EUR)</t>
  </si>
  <si>
    <t>Notizen</t>
  </si>
  <si>
    <t>Haferflocken</t>
  </si>
  <si>
    <t>g</t>
  </si>
  <si>
    <t>Getreide &amp; Kohlenhydrate</t>
  </si>
  <si>
    <t>Zartblatt bevorzugt</t>
  </si>
  <si>
    <t>Milchprodukte</t>
  </si>
  <si>
    <t>mind. 3,5% Fett</t>
  </si>
  <si>
    <t>Bananen</t>
  </si>
  <si>
    <t>Stk.</t>
  </si>
  <si>
    <t>Gemuese &amp; Obst</t>
  </si>
  <si>
    <t>Himbeeren (TK)</t>
  </si>
  <si>
    <t>oder frisch, je nach Saison</t>
  </si>
  <si>
    <t>Vollkorntoast</t>
  </si>
  <si>
    <t>Pck.</t>
  </si>
  <si>
    <t>Eier</t>
  </si>
  <si>
    <t>Freilandhaltung</t>
  </si>
  <si>
    <t>Hähnchenbrustfilet</t>
  </si>
  <si>
    <t>Fleisch &amp; Fisch</t>
  </si>
  <si>
    <t>ohne Haut</t>
  </si>
  <si>
    <t>Rinderhack</t>
  </si>
  <si>
    <t>Lachsfilet</t>
  </si>
  <si>
    <t>frisch oder TK</t>
  </si>
  <si>
    <t>Rote Linsen</t>
  </si>
  <si>
    <t>Vollkornnudeln</t>
  </si>
  <si>
    <t>Basmatireis</t>
  </si>
  <si>
    <t>Süßkartoffeln</t>
  </si>
  <si>
    <t>ca. 2 mittelgroße</t>
  </si>
  <si>
    <t>Paprika (gemischt)</t>
  </si>
  <si>
    <t>rot, gelb, grün</t>
  </si>
  <si>
    <t>Zucchini</t>
  </si>
  <si>
    <t>Brokkoli</t>
  </si>
  <si>
    <t>Kpf.</t>
  </si>
  <si>
    <t>Aubergine</t>
  </si>
  <si>
    <t>Möhren</t>
  </si>
  <si>
    <t>Tomaten</t>
  </si>
  <si>
    <t>oder Rispentomaten</t>
  </si>
  <si>
    <t>Feta-Käse</t>
  </si>
  <si>
    <t>Vollfett</t>
  </si>
  <si>
    <t>Magerquark</t>
  </si>
  <si>
    <t>Kokosmilch (Dose)</t>
  </si>
  <si>
    <t>Dose</t>
  </si>
  <si>
    <t>Gewuerze &amp; Saucen</t>
  </si>
  <si>
    <t>Fettgehalt 70%</t>
  </si>
  <si>
    <t>Tomatensoße (passiert)</t>
  </si>
  <si>
    <t>Hummus</t>
  </si>
  <si>
    <t>oder selbst herstellen</t>
  </si>
  <si>
    <t>Olivenöl</t>
  </si>
  <si>
    <t>ml</t>
  </si>
  <si>
    <t>kaltgepresst</t>
  </si>
  <si>
    <t>Sojasoße</t>
  </si>
  <si>
    <t>salzreduziert</t>
  </si>
  <si>
    <t>Walnüsse</t>
  </si>
  <si>
    <t>Sonstiges</t>
  </si>
  <si>
    <t>ungesalzen</t>
  </si>
  <si>
    <t>Mandeln</t>
  </si>
  <si>
    <t>Ahornsirup</t>
  </si>
  <si>
    <t>Grad A</t>
  </si>
  <si>
    <t>Mineralwasser (kasten)</t>
  </si>
  <si>
    <t>Kast.</t>
  </si>
  <si>
    <t>Getraenke</t>
  </si>
  <si>
    <t>mild oder still</t>
  </si>
  <si>
    <t>GESAMT GESCHAETZT</t>
  </si>
  <si>
    <t>inkl. ca. 10% Reserve</t>
  </si>
  <si>
    <t>KATEGORIEN:</t>
  </si>
  <si>
    <t xml:space="preserve">  Gemuese &amp; Obst</t>
  </si>
  <si>
    <t xml:space="preserve">  Milchprodukte</t>
  </si>
  <si>
    <t xml:space="preserve">  Fleisch &amp; Fisch</t>
  </si>
  <si>
    <t xml:space="preserve">  Getreide &amp; Kohlenhydrate</t>
  </si>
  <si>
    <t xml:space="preserve">  Gewuerze &amp; Saucen</t>
  </si>
  <si>
    <t xml:space="preserve">  Getraenke</t>
  </si>
  <si>
    <t xml:space="preserve">  Sonstiges</t>
  </si>
  <si>
    <t>NAEHRWERTE &amp; WOCHENAUSWERTUNG  |  2026</t>
  </si>
  <si>
    <t>KALORIENVERTEILUNG NACH MAHLZEIT UND TAG</t>
  </si>
  <si>
    <t>Montag</t>
  </si>
  <si>
    <t>Dienstag</t>
  </si>
  <si>
    <t>Mittwoch</t>
  </si>
  <si>
    <t>Donnerstag</t>
  </si>
  <si>
    <t>Freitag</t>
  </si>
  <si>
    <t>Samstag</t>
  </si>
  <si>
    <t>Sonntag</t>
  </si>
  <si>
    <t>Wochen-Ø</t>
  </si>
  <si>
    <t>Frühstück</t>
  </si>
  <si>
    <t>Snack (Vorm.)</t>
  </si>
  <si>
    <t>Mittagessen</t>
  </si>
  <si>
    <t>Snack (Nachm.)</t>
  </si>
  <si>
    <t>Abendessen</t>
  </si>
  <si>
    <t>TAGESGESAMT (kcal)</t>
  </si>
  <si>
    <t>WOCHEN-KENNZAHLEN</t>
  </si>
  <si>
    <t>Kennzahl</t>
  </si>
  <si>
    <t>Wert</t>
  </si>
  <si>
    <t>Ø Kalorien pro Tag</t>
  </si>
  <si>
    <t>kcal/Tag</t>
  </si>
  <si>
    <t>Gesamtkalorien der Woche</t>
  </si>
  <si>
    <t>kcal</t>
  </si>
  <si>
    <t>Ø Frühstück-Kalorien/Tag</t>
  </si>
  <si>
    <t>Ø Mittagessen-Kalorien/Tag</t>
  </si>
  <si>
    <t>Ø Abendessen-Kalorien/Tag</t>
  </si>
  <si>
    <t>Gesamte Zubereitungszeit</t>
  </si>
  <si>
    <t>Minuten</t>
  </si>
  <si>
    <t>Ø Zubereitungszeit pro Tag</t>
  </si>
  <si>
    <t>Min./Tag</t>
  </si>
  <si>
    <t>Hochkalorischster Tag (Index)</t>
  </si>
  <si>
    <t>1=Mo...7=So</t>
  </si>
  <si>
    <t>VERWENDUNGSHINWEISE</t>
  </si>
  <si>
    <t>1.  Tragen Sie im Reiter Wochenplan die geplanten Gerichte, Kalorien und Zubereitungszeit fuer jeden Tag ein.</t>
  </si>
  <si>
    <t>2.  Die Tages- und Wochensummen fuer Kalorien und Zubereitung werden automatisch berechnet.</t>
  </si>
  <si>
    <t>3.  Fuer jeden Mahlzeitblock koennen Sie Gericht, Zutaten/Notizen, Kalorien und Minuten anpassen.</t>
  </si>
  <si>
    <t>4.  Nutzen Sie den Reiter Einkaufsliste, um alle benoenigten Zutaten zu erfassen. Haken Sie erledigte Artikel ab.</t>
  </si>
  <si>
    <t>5.  Im Reiter Naehrwerte sehen Sie eine tabellarische Uebersicht und KPIs auf Basis Ihrer Eingaben.</t>
  </si>
  <si>
    <t>6.  Passen Sie die Beispieldaten beliebig an Ihre eigenen Gewohnheiten und Ziele an.</t>
  </si>
  <si>
    <t>7.  Empfehlung: Planen Sie den Wochenplan jeden Sonntag fuer die kommende Woche.</t>
  </si>
  <si>
    <t>WOCHENPLAN ESSEN  |  Mahlzeitenplaner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</si>
</sst>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kcal&quot;"/>
    <numFmt numFmtId="165" formatCode="0&quot; Min.&quot;"/>
  </numFmts>
  <fonts count="15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9"/>
      <color rgb="FF5D6D7E"/>
      <name val="Arial"/>
      <charset val="1"/>
    </font>
    <font>
      <b/>
      <sz val="10"/>
      <color rgb="FFFFFFFF"/>
      <name val="Arial"/>
      <charset val="1"/>
    </font>
    <font>
      <b/>
      <sz val="10"/>
      <color rgb="FFFEF9E7"/>
      <name val="Arial"/>
      <charset val="1"/>
    </font>
    <font>
      <b/>
      <sz val="10"/>
      <color rgb="FF1B2631"/>
      <name val="Arial"/>
      <charset val="1"/>
    </font>
    <font>
      <i/>
      <sz val="8"/>
      <color rgb="FF5D6D7E"/>
      <name val="Arial"/>
      <charset val="1"/>
    </font>
    <font>
      <b/>
      <sz val="10"/>
      <color rgb="FFA04000"/>
      <name val="Arial"/>
      <charset val="1"/>
    </font>
    <font>
      <sz val="9"/>
      <color rgb="FF5D6D7E"/>
      <name val="Arial"/>
      <charset val="1"/>
    </font>
    <font>
      <b/>
      <sz val="11"/>
      <color rgb="FFFFFFFF"/>
      <name val="Arial"/>
      <charset val="1"/>
    </font>
    <font>
      <b/>
      <sz val="10"/>
      <color rgb="FF1A4F7A"/>
      <name val="Arial"/>
      <charset val="1"/>
    </font>
    <font>
      <b/>
      <sz val="15"/>
      <color rgb="FFFFFFFF"/>
      <name val="Arial"/>
      <charset val="1"/>
    </font>
    <font>
      <sz val="10"/>
      <color rgb="FF1C1C1C"/>
      <name val="Arial"/>
      <charset val="1"/>
    </font>
    <font>
      <sz val="9"/>
      <color rgb="FF1C1C1C"/>
      <name val="Arial"/>
      <charset val="1"/>
    </font>
    <font>
      <b/>
      <sz val="12"/>
      <color rgb="FF1B2631"/>
      <name val="Arial"/>
      <charset val="1"/>
    </font>
  </fonts>
  <fills count="20">
    <fill>
      <patternFill patternType="none"/>
    </fill>
    <fill>
      <patternFill patternType="gray125"/>
    </fill>
    <fill>
      <patternFill patternType="solid">
        <fgColor rgb="FF1B2631"/>
        <bgColor rgb="FF1C1C1C"/>
      </patternFill>
    </fill>
    <fill>
      <patternFill patternType="solid">
        <fgColor rgb="FFF2F3F4"/>
        <bgColor rgb="FFF5EEF8"/>
      </patternFill>
    </fill>
    <fill>
      <patternFill patternType="solid">
        <fgColor rgb="FFA04000"/>
        <bgColor rgb="FF922B21"/>
      </patternFill>
    </fill>
    <fill>
      <patternFill patternType="solid">
        <fgColor rgb="FFF39C12"/>
        <bgColor rgb="FFE67E22"/>
      </patternFill>
    </fill>
    <fill>
      <patternFill patternType="solid">
        <fgColor rgb="FFFFFFFF"/>
        <bgColor rgb="FFFEF9E7"/>
      </patternFill>
    </fill>
    <fill>
      <patternFill patternType="solid">
        <fgColor rgb="FFFEF9E7"/>
        <bgColor rgb="FFF2F3F4"/>
      </patternFill>
    </fill>
    <fill>
      <patternFill patternType="solid">
        <fgColor rgb="FFFDEBD0"/>
        <bgColor rgb="FFFADBD8"/>
      </patternFill>
    </fill>
    <fill>
      <patternFill patternType="solid">
        <fgColor rgb="FF27AE60"/>
        <bgColor rgb="FF008080"/>
      </patternFill>
    </fill>
    <fill>
      <patternFill patternType="solid">
        <fgColor rgb="FFD5F5E3"/>
        <bgColor rgb="FFD6EAF8"/>
      </patternFill>
    </fill>
    <fill>
      <patternFill patternType="solid">
        <fgColor rgb="FF2E86C1"/>
        <bgColor rgb="FF008080"/>
      </patternFill>
    </fill>
    <fill>
      <patternFill patternType="solid">
        <fgColor rgb="FFD6EAF8"/>
        <bgColor rgb="FFD5F5E3"/>
      </patternFill>
    </fill>
    <fill>
      <patternFill patternType="solid">
        <fgColor rgb="FFE67E22"/>
        <bgColor rgb="FFF39C12"/>
      </patternFill>
    </fill>
    <fill>
      <patternFill patternType="solid">
        <fgColor rgb="FF8E44AD"/>
        <bgColor rgb="FF5D6D7E"/>
      </patternFill>
    </fill>
    <fill>
      <patternFill patternType="solid">
        <fgColor rgb="FFF5EEF8"/>
        <bgColor rgb="FFF2F3F4"/>
      </patternFill>
    </fill>
    <fill>
      <patternFill patternType="solid">
        <fgColor rgb="FF922B21"/>
        <bgColor rgb="FFA04000"/>
      </patternFill>
    </fill>
    <fill>
      <patternFill patternType="solid">
        <fgColor rgb="FF1D6A39"/>
        <bgColor rgb="FF1A4F7A"/>
      </patternFill>
    </fill>
    <fill>
      <patternFill patternType="solid">
        <fgColor rgb="FFFADBD8"/>
        <bgColor rgb="FFFDEBD0"/>
      </patternFill>
    </fill>
    <fill>
      <patternFill patternType="solid">
        <fgColor rgb="FFEAF2FF"/>
        <bgColor rgb="FFF2F3F4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3" fillId="6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19" borderId="2" xfId="0" applyFont="1" applyFill="1" applyBorder="1" applyAlignment="1">
      <alignment horizontal="left" vertical="center" wrapText="1"/>
    </xf>
    <xf numFmtId="0" fontId="12" fillId="15" borderId="2" xfId="0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18" borderId="2" xfId="0" applyFont="1" applyFill="1" applyBorder="1" applyAlignment="1">
      <alignment horizontal="left" vertical="center" wrapText="1"/>
    </xf>
    <xf numFmtId="0" fontId="12" fillId="12" borderId="2" xfId="0" applyFont="1" applyFill="1" applyBorder="1" applyAlignment="1">
      <alignment horizontal="left" vertical="center" wrapText="1"/>
    </xf>
    <xf numFmtId="0" fontId="12" fillId="10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9" fillId="17" borderId="2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0" fontId="0" fillId="6" borderId="0" xfId="0" applyFill="1"/>
    <xf numFmtId="0" fontId="2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6" fillId="7" borderId="1" xfId="0" applyFont="1" applyFill="1" applyBorder="1" applyAlignment="1">
      <alignment horizontal="left" vertical="center" wrapText="1"/>
    </xf>
    <xf numFmtId="164" fontId="7" fillId="7" borderId="1" xfId="0" applyNumberFormat="1" applyFont="1" applyFill="1" applyBorder="1" applyAlignment="1">
      <alignment horizontal="center" vertical="center" wrapText="1"/>
    </xf>
    <xf numFmtId="164" fontId="7" fillId="8" borderId="1" xfId="0" applyNumberFormat="1" applyFont="1" applyFill="1" applyBorder="1" applyAlignment="1">
      <alignment horizontal="center" vertical="center" wrapText="1"/>
    </xf>
    <xf numFmtId="165" fontId="8" fillId="7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0" fillId="9" borderId="1" xfId="0" applyFill="1" applyBorder="1"/>
    <xf numFmtId="0" fontId="2" fillId="10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165" fontId="8" fillId="10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0" fillId="11" borderId="1" xfId="0" applyFill="1" applyBorder="1"/>
    <xf numFmtId="0" fontId="2" fillId="12" borderId="1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left" vertical="center" wrapText="1"/>
    </xf>
    <xf numFmtId="164" fontId="7" fillId="12" borderId="1" xfId="0" applyNumberFormat="1" applyFont="1" applyFill="1" applyBorder="1" applyAlignment="1">
      <alignment horizontal="center" vertical="center" wrapText="1"/>
    </xf>
    <xf numFmtId="165" fontId="8" fillId="12" borderId="1" xfId="0" applyNumberFormat="1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0" fillId="13" borderId="1" xfId="0" applyFill="1" applyBorder="1"/>
    <xf numFmtId="0" fontId="2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65" fontId="8" fillId="8" borderId="1" xfId="0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left" vertical="center" wrapText="1"/>
    </xf>
    <xf numFmtId="0" fontId="0" fillId="14" borderId="1" xfId="0" applyFill="1" applyBorder="1"/>
    <xf numFmtId="0" fontId="2" fillId="15" borderId="1" xfId="0" applyFont="1" applyFill="1" applyBorder="1" applyAlignment="1">
      <alignment horizontal="left"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6" fillId="15" borderId="1" xfId="0" applyFont="1" applyFill="1" applyBorder="1" applyAlignment="1">
      <alignment horizontal="left" vertical="center" wrapText="1"/>
    </xf>
    <xf numFmtId="164" fontId="7" fillId="15" borderId="1" xfId="0" applyNumberFormat="1" applyFont="1" applyFill="1" applyBorder="1" applyAlignment="1">
      <alignment horizontal="center" vertical="center" wrapText="1"/>
    </xf>
    <xf numFmtId="165" fontId="8" fillId="15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16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5" fontId="10" fillId="12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left" vertical="center" wrapText="1"/>
    </xf>
    <xf numFmtId="0" fontId="12" fillId="10" borderId="1" xfId="0" applyFont="1" applyFill="1" applyBorder="1" applyAlignment="1">
      <alignment horizontal="left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0" fontId="12" fillId="18" borderId="1" xfId="0" applyFont="1" applyFill="1" applyBorder="1" applyAlignment="1">
      <alignment horizontal="left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3" fillId="18" borderId="1" xfId="0" applyFont="1" applyFill="1" applyBorder="1" applyAlignment="1">
      <alignment horizontal="left" vertical="center" wrapText="1"/>
    </xf>
    <xf numFmtId="0" fontId="12" fillId="15" borderId="1" xfId="0" applyFont="1" applyFill="1" applyBorder="1" applyAlignment="1">
      <alignment horizontal="left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2" fillId="19" borderId="1" xfId="0" applyFont="1" applyFill="1" applyBorder="1" applyAlignment="1">
      <alignment horizontal="left" vertical="center" wrapText="1"/>
    </xf>
    <xf numFmtId="0" fontId="12" fillId="19" borderId="1" xfId="0" applyFont="1" applyFill="1" applyBorder="1" applyAlignment="1">
      <alignment horizontal="center" vertical="center" wrapText="1"/>
    </xf>
    <xf numFmtId="0" fontId="13" fillId="19" borderId="1" xfId="0" applyFont="1" applyFill="1" applyBorder="1" applyAlignment="1">
      <alignment horizontal="left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" fontId="7" fillId="7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" fontId="7" fillId="10" borderId="1" xfId="0" applyNumberFormat="1" applyFont="1" applyFill="1" applyBorder="1" applyAlignment="1">
      <alignment horizontal="center" vertical="center" wrapText="1"/>
    </xf>
    <xf numFmtId="1" fontId="7" fillId="12" borderId="1" xfId="0" applyNumberFormat="1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1" fontId="7" fillId="1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10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10" fillId="12" borderId="1" xfId="0" applyFont="1" applyFill="1" applyBorder="1" applyAlignment="1">
      <alignment horizontal="center" vertical="center" wrapText="1"/>
    </xf>
    <xf numFmtId="0" fontId="0" fillId="12" borderId="1" xfId="0" applyFill="1" applyBorder="1"/>
    <xf numFmtId="0" fontId="10" fillId="15" borderId="1" xfId="0" applyFont="1" applyFill="1" applyBorder="1" applyAlignment="1">
      <alignment horizontal="center" vertical="center" wrapText="1"/>
    </xf>
    <xf numFmtId="0" fontId="0" fillId="15" borderId="1" xfId="0" applyFill="1" applyBorder="1"/>
    <xf numFmtId="0" fontId="10" fillId="10" borderId="1" xfId="0" applyFont="1" applyFill="1" applyBorder="1" applyAlignment="1">
      <alignment horizontal="center" vertical="center" wrapText="1"/>
    </xf>
    <xf numFmtId="0" fontId="0" fillId="10" borderId="1" xfId="0" applyFill="1" applyBorder="1"/>
    <xf numFmtId="0" fontId="13" fillId="3" borderId="2" xfId="0" applyFont="1" applyFill="1" applyBorder="1" applyAlignment="1">
      <alignment horizontal="left" vertical="center" wrapText="1"/>
    </xf>
  </cellXfs>
  <cellStyles count="1">
    <cellStyle name="Standard" xfId="0" builtinId="0"/>
  </cellStyles>
  <dxfs count="1">
    <dxf>
      <font>
        <strike/>
        <sz val="10"/>
        <color rgb="FF1D6A39"/>
        <name val="Arial"/>
        <charset val="1"/>
      </font>
      <fill>
        <patternFill>
          <bgColor rgb="FFD5F5E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D6A39"/>
      <rgbColor rgb="FF000080"/>
      <rgbColor rgb="FF808000"/>
      <rgbColor rgb="FF800080"/>
      <rgbColor rgb="FF008080"/>
      <rgbColor rgb="FFCCCCCC"/>
      <rgbColor rgb="FF808080"/>
      <rgbColor rgb="FF9999FF"/>
      <rgbColor rgb="FF922B21"/>
      <rgbColor rgb="FFFEF9E7"/>
      <rgbColor rgb="FFD6EAF8"/>
      <rgbColor rgb="FF660066"/>
      <rgbColor rgb="FFFF8080"/>
      <rgbColor rgb="FF0066CC"/>
      <rgbColor rgb="FFF5EE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2FF"/>
      <rgbColor rgb="FFD5F5E3"/>
      <rgbColor rgb="FFFDEBD0"/>
      <rgbColor rgb="FFF2F3F4"/>
      <rgbColor rgb="FFFF99CC"/>
      <rgbColor rgb="FFCC99FF"/>
      <rgbColor rgb="FFFADBD8"/>
      <rgbColor rgb="FF2E86C1"/>
      <rgbColor rgb="FF33CCCC"/>
      <rgbColor rgb="FF99CC00"/>
      <rgbColor rgb="FFFFCC00"/>
      <rgbColor rgb="FFF39C12"/>
      <rgbColor rgb="FFE67E22"/>
      <rgbColor rgb="FF5D6D7E"/>
      <rgbColor rgb="FF969696"/>
      <rgbColor rgb="FF1A4F7A"/>
      <rgbColor rgb="FF27AE60"/>
      <rgbColor rgb="FF003300"/>
      <rgbColor rgb="FF1C1C1C"/>
      <rgbColor rgb="FFA04000"/>
      <rgbColor rgb="FF8E44AD"/>
      <rgbColor rgb="FF333399"/>
      <rgbColor rgb="FF1B263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5" sqref="C5"/>
    </sheetView>
  </sheetViews>
  <sheetFormatPr baseColWidth="10" defaultColWidth="8.7109375" defaultRowHeight="15" x14ac:dyDescent="0.25"/>
  <cols>
    <col min="1" max="1" width="18" customWidth="1"/>
    <col min="2" max="8" width="19" customWidth="1"/>
    <col min="9" max="9" width="2" customWidth="1"/>
    <col min="10" max="10" width="14" customWidth="1"/>
  </cols>
  <sheetData>
    <row r="1" spans="1:10" ht="7.5" customHeight="1" x14ac:dyDescent="0.25"/>
    <row r="2" spans="1:10" ht="43.5" customHeight="1" x14ac:dyDescent="0.25">
      <c r="A2" s="14" t="s">
        <v>215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9.5" customHeight="1" x14ac:dyDescent="0.25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36" customHeight="1" x14ac:dyDescent="0.25">
      <c r="A4" s="15" t="s">
        <v>1</v>
      </c>
      <c r="B4" s="15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J4" s="16" t="s">
        <v>9</v>
      </c>
    </row>
    <row r="5" spans="1:10" ht="21.75" customHeight="1" x14ac:dyDescent="0.25">
      <c r="A5" s="17" t="s">
        <v>10</v>
      </c>
      <c r="B5" s="18"/>
      <c r="C5" s="18"/>
      <c r="D5" s="18"/>
      <c r="E5" s="18"/>
      <c r="F5" s="18"/>
      <c r="G5" s="18"/>
      <c r="H5" s="18"/>
      <c r="I5" s="19"/>
      <c r="J5" s="18"/>
    </row>
    <row r="6" spans="1:10" ht="21.75" customHeight="1" x14ac:dyDescent="0.25">
      <c r="A6" s="20" t="s">
        <v>11</v>
      </c>
      <c r="B6" s="21" t="s">
        <v>12</v>
      </c>
      <c r="C6" s="21" t="s">
        <v>13</v>
      </c>
      <c r="D6" s="21" t="s">
        <v>14</v>
      </c>
      <c r="E6" s="21" t="s">
        <v>15</v>
      </c>
      <c r="F6" s="21" t="s">
        <v>16</v>
      </c>
      <c r="G6" s="21" t="s">
        <v>17</v>
      </c>
      <c r="H6" s="21" t="s">
        <v>18</v>
      </c>
      <c r="I6" s="19"/>
      <c r="J6" s="22"/>
    </row>
    <row r="7" spans="1:10" ht="19.5" customHeight="1" x14ac:dyDescent="0.25">
      <c r="A7" s="20" t="s">
        <v>19</v>
      </c>
      <c r="B7" s="23" t="s">
        <v>20</v>
      </c>
      <c r="C7" s="23" t="s">
        <v>21</v>
      </c>
      <c r="D7" s="23" t="s">
        <v>22</v>
      </c>
      <c r="E7" s="23" t="s">
        <v>23</v>
      </c>
      <c r="F7" s="23" t="s">
        <v>24</v>
      </c>
      <c r="G7" s="23" t="s">
        <v>25</v>
      </c>
      <c r="H7" s="23" t="s">
        <v>26</v>
      </c>
      <c r="I7" s="19"/>
      <c r="J7" s="22"/>
    </row>
    <row r="8" spans="1:10" ht="19.5" customHeight="1" x14ac:dyDescent="0.25">
      <c r="A8" s="20" t="s">
        <v>27</v>
      </c>
      <c r="B8" s="24">
        <v>380</v>
      </c>
      <c r="C8" s="24">
        <v>310</v>
      </c>
      <c r="D8" s="24">
        <v>340</v>
      </c>
      <c r="E8" s="24">
        <v>290</v>
      </c>
      <c r="F8" s="24">
        <v>320</v>
      </c>
      <c r="G8" s="24">
        <v>450</v>
      </c>
      <c r="H8" s="24">
        <v>260</v>
      </c>
      <c r="I8" s="19"/>
      <c r="J8" s="25">
        <f>SUM(B8:H8)</f>
        <v>2350</v>
      </c>
    </row>
    <row r="9" spans="1:10" ht="19.5" customHeight="1" x14ac:dyDescent="0.25">
      <c r="A9" s="20" t="s">
        <v>28</v>
      </c>
      <c r="B9" s="26">
        <v>10</v>
      </c>
      <c r="C9" s="26">
        <v>8</v>
      </c>
      <c r="D9" s="26">
        <v>5</v>
      </c>
      <c r="E9" s="26">
        <v>12</v>
      </c>
      <c r="F9" s="26">
        <v>10</v>
      </c>
      <c r="G9" s="26">
        <v>20</v>
      </c>
      <c r="H9" s="26">
        <v>5</v>
      </c>
      <c r="I9" s="19"/>
    </row>
    <row r="10" spans="1:10" ht="21.75" customHeight="1" x14ac:dyDescent="0.25">
      <c r="A10" s="27" t="s">
        <v>29</v>
      </c>
      <c r="B10" s="28"/>
      <c r="C10" s="28"/>
      <c r="D10" s="28"/>
      <c r="E10" s="28"/>
      <c r="F10" s="28"/>
      <c r="G10" s="28"/>
      <c r="H10" s="28"/>
      <c r="I10" s="19"/>
      <c r="J10" s="28"/>
    </row>
    <row r="11" spans="1:10" ht="21.75" customHeight="1" x14ac:dyDescent="0.25">
      <c r="A11" s="29" t="s">
        <v>11</v>
      </c>
      <c r="B11" s="30" t="s">
        <v>30</v>
      </c>
      <c r="C11" s="30" t="s">
        <v>31</v>
      </c>
      <c r="D11" s="30" t="s">
        <v>32</v>
      </c>
      <c r="E11" s="30" t="s">
        <v>33</v>
      </c>
      <c r="F11" s="30" t="s">
        <v>34</v>
      </c>
      <c r="G11" s="30" t="s">
        <v>35</v>
      </c>
      <c r="H11" s="30" t="s">
        <v>36</v>
      </c>
      <c r="I11" s="19"/>
      <c r="J11" s="22"/>
    </row>
    <row r="12" spans="1:10" ht="19.5" customHeight="1" x14ac:dyDescent="0.25">
      <c r="A12" s="29" t="s">
        <v>19</v>
      </c>
      <c r="B12" s="31" t="s">
        <v>37</v>
      </c>
      <c r="C12" s="31" t="s">
        <v>38</v>
      </c>
      <c r="D12" s="31" t="s">
        <v>39</v>
      </c>
      <c r="E12" s="31" t="s">
        <v>40</v>
      </c>
      <c r="F12" s="31" t="s">
        <v>41</v>
      </c>
      <c r="G12" s="31" t="s">
        <v>42</v>
      </c>
      <c r="H12" s="31" t="s">
        <v>43</v>
      </c>
      <c r="I12" s="19"/>
      <c r="J12" s="22"/>
    </row>
    <row r="13" spans="1:10" ht="19.5" customHeight="1" x14ac:dyDescent="0.25">
      <c r="A13" s="29" t="s">
        <v>27</v>
      </c>
      <c r="B13" s="32">
        <v>180</v>
      </c>
      <c r="C13" s="32">
        <v>100</v>
      </c>
      <c r="D13" s="32">
        <v>130</v>
      </c>
      <c r="E13" s="32">
        <v>110</v>
      </c>
      <c r="F13" s="32">
        <v>145</v>
      </c>
      <c r="G13" s="32">
        <v>120</v>
      </c>
      <c r="H13" s="32">
        <v>80</v>
      </c>
      <c r="I13" s="19"/>
      <c r="J13" s="25">
        <f>SUM(B13:H13)</f>
        <v>865</v>
      </c>
    </row>
    <row r="14" spans="1:10" ht="19.5" customHeight="1" x14ac:dyDescent="0.25">
      <c r="A14" s="29" t="s">
        <v>28</v>
      </c>
      <c r="B14" s="33">
        <v>2</v>
      </c>
      <c r="C14" s="33">
        <v>0</v>
      </c>
      <c r="D14" s="33">
        <v>5</v>
      </c>
      <c r="E14" s="33">
        <v>1</v>
      </c>
      <c r="F14" s="33">
        <v>0</v>
      </c>
      <c r="G14" s="33">
        <v>5</v>
      </c>
      <c r="H14" s="33">
        <v>0</v>
      </c>
      <c r="I14" s="19"/>
    </row>
    <row r="15" spans="1:10" ht="21.75" customHeight="1" x14ac:dyDescent="0.25">
      <c r="A15" s="34" t="s">
        <v>44</v>
      </c>
      <c r="B15" s="35"/>
      <c r="C15" s="35"/>
      <c r="D15" s="35"/>
      <c r="E15" s="35"/>
      <c r="F15" s="35"/>
      <c r="G15" s="35"/>
      <c r="H15" s="35"/>
      <c r="I15" s="19"/>
      <c r="J15" s="35"/>
    </row>
    <row r="16" spans="1:10" ht="21.75" customHeight="1" x14ac:dyDescent="0.25">
      <c r="A16" s="36" t="s">
        <v>11</v>
      </c>
      <c r="B16" s="37" t="s">
        <v>45</v>
      </c>
      <c r="C16" s="37" t="s">
        <v>46</v>
      </c>
      <c r="D16" s="37" t="s">
        <v>47</v>
      </c>
      <c r="E16" s="37" t="s">
        <v>48</v>
      </c>
      <c r="F16" s="37" t="s">
        <v>49</v>
      </c>
      <c r="G16" s="37" t="s">
        <v>50</v>
      </c>
      <c r="H16" s="37" t="s">
        <v>51</v>
      </c>
      <c r="I16" s="19"/>
      <c r="J16" s="22"/>
    </row>
    <row r="17" spans="1:10" ht="19.5" customHeight="1" x14ac:dyDescent="0.25">
      <c r="A17" s="36" t="s">
        <v>19</v>
      </c>
      <c r="B17" s="38" t="s">
        <v>52</v>
      </c>
      <c r="C17" s="38" t="s">
        <v>53</v>
      </c>
      <c r="D17" s="38" t="s">
        <v>54</v>
      </c>
      <c r="E17" s="38" t="s">
        <v>55</v>
      </c>
      <c r="F17" s="38" t="s">
        <v>56</v>
      </c>
      <c r="G17" s="38" t="s">
        <v>57</v>
      </c>
      <c r="H17" s="38" t="s">
        <v>58</v>
      </c>
      <c r="I17" s="19"/>
      <c r="J17" s="22"/>
    </row>
    <row r="18" spans="1:10" ht="19.5" customHeight="1" x14ac:dyDescent="0.25">
      <c r="A18" s="36" t="s">
        <v>27</v>
      </c>
      <c r="B18" s="39">
        <v>520</v>
      </c>
      <c r="C18" s="39">
        <v>480</v>
      </c>
      <c r="D18" s="39">
        <v>440</v>
      </c>
      <c r="E18" s="39">
        <v>390</v>
      </c>
      <c r="F18" s="39">
        <v>430</v>
      </c>
      <c r="G18" s="39">
        <v>510</v>
      </c>
      <c r="H18" s="39">
        <v>580</v>
      </c>
      <c r="I18" s="19"/>
      <c r="J18" s="25">
        <f>SUM(B18:H18)</f>
        <v>3350</v>
      </c>
    </row>
    <row r="19" spans="1:10" ht="19.5" customHeight="1" x14ac:dyDescent="0.25">
      <c r="A19" s="36" t="s">
        <v>28</v>
      </c>
      <c r="B19" s="40">
        <v>25</v>
      </c>
      <c r="C19" s="40">
        <v>20</v>
      </c>
      <c r="D19" s="40">
        <v>15</v>
      </c>
      <c r="E19" s="40">
        <v>30</v>
      </c>
      <c r="F19" s="40">
        <v>20</v>
      </c>
      <c r="G19" s="40">
        <v>25</v>
      </c>
      <c r="H19" s="40">
        <v>35</v>
      </c>
      <c r="I19" s="19"/>
    </row>
    <row r="20" spans="1:10" ht="21.75" customHeight="1" x14ac:dyDescent="0.25">
      <c r="A20" s="41" t="s">
        <v>59</v>
      </c>
      <c r="B20" s="42"/>
      <c r="C20" s="42"/>
      <c r="D20" s="42"/>
      <c r="E20" s="42"/>
      <c r="F20" s="42"/>
      <c r="G20" s="42"/>
      <c r="H20" s="42"/>
      <c r="I20" s="19"/>
      <c r="J20" s="42"/>
    </row>
    <row r="21" spans="1:10" ht="21.75" customHeight="1" x14ac:dyDescent="0.25">
      <c r="A21" s="43" t="s">
        <v>11</v>
      </c>
      <c r="B21" s="44" t="s">
        <v>60</v>
      </c>
      <c r="C21" s="44" t="s">
        <v>61</v>
      </c>
      <c r="D21" s="44" t="s">
        <v>62</v>
      </c>
      <c r="E21" s="44" t="s">
        <v>63</v>
      </c>
      <c r="F21" s="44" t="s">
        <v>64</v>
      </c>
      <c r="G21" s="44" t="s">
        <v>65</v>
      </c>
      <c r="H21" s="44" t="s">
        <v>66</v>
      </c>
      <c r="I21" s="19"/>
      <c r="J21" s="22"/>
    </row>
    <row r="22" spans="1:10" ht="19.5" customHeight="1" x14ac:dyDescent="0.25">
      <c r="A22" s="43" t="s">
        <v>19</v>
      </c>
      <c r="B22" s="45" t="s">
        <v>67</v>
      </c>
      <c r="C22" s="45" t="s">
        <v>68</v>
      </c>
      <c r="D22" s="45" t="s">
        <v>69</v>
      </c>
      <c r="E22" s="45" t="s">
        <v>70</v>
      </c>
      <c r="F22" s="45" t="s">
        <v>71</v>
      </c>
      <c r="G22" s="45" t="s">
        <v>72</v>
      </c>
      <c r="H22" s="45" t="s">
        <v>73</v>
      </c>
      <c r="I22" s="19"/>
      <c r="J22" s="22"/>
    </row>
    <row r="23" spans="1:10" ht="19.5" customHeight="1" x14ac:dyDescent="0.25">
      <c r="A23" s="43" t="s">
        <v>27</v>
      </c>
      <c r="B23" s="25">
        <v>150</v>
      </c>
      <c r="C23" s="25">
        <v>180</v>
      </c>
      <c r="D23" s="25">
        <v>140</v>
      </c>
      <c r="E23" s="25">
        <v>200</v>
      </c>
      <c r="F23" s="25">
        <v>130</v>
      </c>
      <c r="G23" s="25">
        <v>160</v>
      </c>
      <c r="H23" s="25">
        <v>170</v>
      </c>
      <c r="I23" s="19"/>
      <c r="J23" s="25">
        <f>SUM(B23:H23)</f>
        <v>1130</v>
      </c>
    </row>
    <row r="24" spans="1:10" ht="19.5" customHeight="1" x14ac:dyDescent="0.25">
      <c r="A24" s="43" t="s">
        <v>28</v>
      </c>
      <c r="B24" s="46">
        <v>3</v>
      </c>
      <c r="C24" s="46">
        <v>0</v>
      </c>
      <c r="D24" s="46">
        <v>3</v>
      </c>
      <c r="E24" s="46">
        <v>5</v>
      </c>
      <c r="F24" s="46">
        <v>0</v>
      </c>
      <c r="G24" s="46">
        <v>5</v>
      </c>
      <c r="H24" s="46">
        <v>2</v>
      </c>
      <c r="I24" s="19"/>
    </row>
    <row r="25" spans="1:10" ht="21.75" customHeight="1" x14ac:dyDescent="0.25">
      <c r="A25" s="47" t="s">
        <v>74</v>
      </c>
      <c r="B25" s="48"/>
      <c r="C25" s="48"/>
      <c r="D25" s="48"/>
      <c r="E25" s="48"/>
      <c r="F25" s="48"/>
      <c r="G25" s="48"/>
      <c r="H25" s="48"/>
      <c r="I25" s="19"/>
      <c r="J25" s="48"/>
    </row>
    <row r="26" spans="1:10" ht="21.75" customHeight="1" x14ac:dyDescent="0.25">
      <c r="A26" s="49" t="s">
        <v>11</v>
      </c>
      <c r="B26" s="50" t="s">
        <v>75</v>
      </c>
      <c r="C26" s="50" t="s">
        <v>76</v>
      </c>
      <c r="D26" s="50" t="s">
        <v>77</v>
      </c>
      <c r="E26" s="50" t="s">
        <v>78</v>
      </c>
      <c r="F26" s="50" t="s">
        <v>79</v>
      </c>
      <c r="G26" s="50" t="s">
        <v>80</v>
      </c>
      <c r="H26" s="50" t="s">
        <v>81</v>
      </c>
      <c r="I26" s="19"/>
      <c r="J26" s="22"/>
    </row>
    <row r="27" spans="1:10" ht="19.5" customHeight="1" x14ac:dyDescent="0.25">
      <c r="A27" s="49" t="s">
        <v>19</v>
      </c>
      <c r="B27" s="51" t="s">
        <v>82</v>
      </c>
      <c r="C27" s="51" t="s">
        <v>83</v>
      </c>
      <c r="D27" s="51" t="s">
        <v>84</v>
      </c>
      <c r="E27" s="51" t="s">
        <v>85</v>
      </c>
      <c r="F27" s="51" t="s">
        <v>86</v>
      </c>
      <c r="G27" s="51" t="s">
        <v>87</v>
      </c>
      <c r="H27" s="51" t="s">
        <v>88</v>
      </c>
      <c r="I27" s="19"/>
      <c r="J27" s="22"/>
    </row>
    <row r="28" spans="1:10" ht="19.5" customHeight="1" x14ac:dyDescent="0.25">
      <c r="A28" s="49" t="s">
        <v>27</v>
      </c>
      <c r="B28" s="52">
        <v>420</v>
      </c>
      <c r="C28" s="52">
        <v>380</v>
      </c>
      <c r="D28" s="52">
        <v>310</v>
      </c>
      <c r="E28" s="52">
        <v>350</v>
      </c>
      <c r="F28" s="52">
        <v>330</v>
      </c>
      <c r="G28" s="52">
        <v>360</v>
      </c>
      <c r="H28" s="52">
        <v>300</v>
      </c>
      <c r="I28" s="19"/>
      <c r="J28" s="25">
        <f>SUM(B28:H28)</f>
        <v>2450</v>
      </c>
    </row>
    <row r="29" spans="1:10" ht="19.5" customHeight="1" x14ac:dyDescent="0.25">
      <c r="A29" s="49" t="s">
        <v>28</v>
      </c>
      <c r="B29" s="53">
        <v>30</v>
      </c>
      <c r="C29" s="53">
        <v>25</v>
      </c>
      <c r="D29" s="53">
        <v>10</v>
      </c>
      <c r="E29" s="53">
        <v>30</v>
      </c>
      <c r="F29" s="53">
        <v>15</v>
      </c>
      <c r="G29" s="53">
        <v>20</v>
      </c>
      <c r="H29" s="53">
        <v>25</v>
      </c>
      <c r="I29" s="19"/>
    </row>
    <row r="30" spans="1:10" ht="27.75" customHeight="1" x14ac:dyDescent="0.25">
      <c r="A30" s="54" t="s">
        <v>89</v>
      </c>
      <c r="B30" s="55">
        <f t="shared" ref="B30:H31" si="0">B8+B13+B18+B23+B28</f>
        <v>1650</v>
      </c>
      <c r="C30" s="55">
        <f t="shared" si="0"/>
        <v>1450</v>
      </c>
      <c r="D30" s="55">
        <f t="shared" si="0"/>
        <v>1360</v>
      </c>
      <c r="E30" s="55">
        <f t="shared" si="0"/>
        <v>1340</v>
      </c>
      <c r="F30" s="55">
        <f t="shared" si="0"/>
        <v>1355</v>
      </c>
      <c r="G30" s="55">
        <f t="shared" si="0"/>
        <v>1600</v>
      </c>
      <c r="H30" s="55">
        <f t="shared" si="0"/>
        <v>1390</v>
      </c>
      <c r="J30" s="56">
        <f>SUM(B30:H30)</f>
        <v>10145</v>
      </c>
    </row>
    <row r="31" spans="1:10" ht="24" customHeight="1" x14ac:dyDescent="0.25">
      <c r="A31" s="57" t="s">
        <v>90</v>
      </c>
      <c r="B31" s="58">
        <f t="shared" si="0"/>
        <v>70</v>
      </c>
      <c r="C31" s="58">
        <f t="shared" si="0"/>
        <v>53</v>
      </c>
      <c r="D31" s="58">
        <f t="shared" si="0"/>
        <v>38</v>
      </c>
      <c r="E31" s="58">
        <f t="shared" si="0"/>
        <v>78</v>
      </c>
      <c r="F31" s="58">
        <f t="shared" si="0"/>
        <v>45</v>
      </c>
      <c r="G31" s="58">
        <f t="shared" si="0"/>
        <v>75</v>
      </c>
      <c r="H31" s="58">
        <f t="shared" si="0"/>
        <v>67</v>
      </c>
      <c r="J31" s="59">
        <f>SUM(B31:H31)</f>
        <v>426</v>
      </c>
    </row>
    <row r="32" spans="1:10" ht="7.5" customHeight="1" x14ac:dyDescent="0.25"/>
    <row r="33" spans="1:8" ht="24" customHeight="1" x14ac:dyDescent="0.25">
      <c r="A33" s="21" t="s">
        <v>91</v>
      </c>
      <c r="B33" s="60" t="s">
        <v>92</v>
      </c>
      <c r="C33" s="60"/>
      <c r="D33" s="60" t="s">
        <v>93</v>
      </c>
      <c r="E33" s="60" t="s">
        <v>94</v>
      </c>
      <c r="F33" s="60"/>
      <c r="G33" s="60" t="s">
        <v>95</v>
      </c>
      <c r="H33" s="60" t="s">
        <v>96</v>
      </c>
    </row>
  </sheetData>
  <mergeCells count="2">
    <mergeCell ref="A2:J2"/>
    <mergeCell ref="A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9"/>
  <sheetViews>
    <sheetView showGridLines="0" zoomScaleNormal="100" workbookViewId="0"/>
  </sheetViews>
  <sheetFormatPr baseColWidth="10" defaultColWidth="8.7109375" defaultRowHeight="15" x14ac:dyDescent="0.25"/>
  <cols>
    <col min="1" max="1" width="28" customWidth="1"/>
    <col min="2" max="3" width="14" customWidth="1"/>
    <col min="4" max="4" width="18" customWidth="1"/>
    <col min="5" max="5" width="12" customWidth="1"/>
    <col min="6" max="6" width="16" customWidth="1"/>
    <col min="7" max="7" width="18" customWidth="1"/>
  </cols>
  <sheetData>
    <row r="1" spans="1:7" ht="7.5" customHeight="1" x14ac:dyDescent="0.25"/>
    <row r="2" spans="1:7" ht="43.5" customHeight="1" x14ac:dyDescent="0.25">
      <c r="A2" s="12" t="s">
        <v>97</v>
      </c>
      <c r="B2" s="12"/>
      <c r="C2" s="12"/>
      <c r="D2" s="12"/>
      <c r="E2" s="12"/>
      <c r="F2" s="12"/>
      <c r="G2" s="12"/>
    </row>
    <row r="3" spans="1:7" ht="7.5" customHeight="1" x14ac:dyDescent="0.25"/>
    <row r="4" spans="1:7" ht="27.75" customHeight="1" x14ac:dyDescent="0.25">
      <c r="A4" s="61" t="s">
        <v>98</v>
      </c>
      <c r="B4" s="61" t="s">
        <v>99</v>
      </c>
      <c r="C4" s="61" t="s">
        <v>100</v>
      </c>
      <c r="D4" s="61" t="s">
        <v>101</v>
      </c>
      <c r="E4" s="61" t="s">
        <v>102</v>
      </c>
      <c r="F4" s="61" t="s">
        <v>103</v>
      </c>
      <c r="G4" s="61" t="s">
        <v>104</v>
      </c>
    </row>
    <row r="5" spans="1:7" ht="19.5" customHeight="1" x14ac:dyDescent="0.25">
      <c r="A5" s="62" t="s">
        <v>105</v>
      </c>
      <c r="B5" s="63">
        <v>500</v>
      </c>
      <c r="C5" s="64" t="s">
        <v>106</v>
      </c>
      <c r="D5" s="64" t="s">
        <v>107</v>
      </c>
      <c r="E5" s="63"/>
      <c r="F5" s="63">
        <v>1.29</v>
      </c>
      <c r="G5" s="64" t="s">
        <v>108</v>
      </c>
    </row>
    <row r="6" spans="1:7" ht="19.5" customHeight="1" x14ac:dyDescent="0.25">
      <c r="A6" s="65" t="s">
        <v>33</v>
      </c>
      <c r="B6" s="66">
        <v>500</v>
      </c>
      <c r="C6" s="67" t="s">
        <v>106</v>
      </c>
      <c r="D6" s="67" t="s">
        <v>109</v>
      </c>
      <c r="E6" s="66"/>
      <c r="F6" s="66">
        <v>1.49</v>
      </c>
      <c r="G6" s="67" t="s">
        <v>110</v>
      </c>
    </row>
    <row r="7" spans="1:7" ht="19.5" customHeight="1" x14ac:dyDescent="0.25">
      <c r="A7" s="68" t="s">
        <v>111</v>
      </c>
      <c r="B7" s="69">
        <v>4</v>
      </c>
      <c r="C7" s="70" t="s">
        <v>112</v>
      </c>
      <c r="D7" s="70" t="s">
        <v>113</v>
      </c>
      <c r="E7" s="69"/>
      <c r="F7" s="69">
        <v>0.69</v>
      </c>
      <c r="G7" s="70"/>
    </row>
    <row r="8" spans="1:7" ht="19.5" customHeight="1" x14ac:dyDescent="0.25">
      <c r="A8" s="68" t="s">
        <v>114</v>
      </c>
      <c r="B8" s="69">
        <v>300</v>
      </c>
      <c r="C8" s="70" t="s">
        <v>106</v>
      </c>
      <c r="D8" s="70" t="s">
        <v>113</v>
      </c>
      <c r="E8" s="69"/>
      <c r="F8" s="69">
        <v>2.4900000000000002</v>
      </c>
      <c r="G8" s="70" t="s">
        <v>115</v>
      </c>
    </row>
    <row r="9" spans="1:7" ht="19.5" customHeight="1" x14ac:dyDescent="0.25">
      <c r="A9" s="62" t="s">
        <v>116</v>
      </c>
      <c r="B9" s="63">
        <v>1</v>
      </c>
      <c r="C9" s="64" t="s">
        <v>117</v>
      </c>
      <c r="D9" s="64" t="s">
        <v>107</v>
      </c>
      <c r="E9" s="63"/>
      <c r="F9" s="63">
        <v>1.89</v>
      </c>
      <c r="G9" s="64"/>
    </row>
    <row r="10" spans="1:7" ht="19.5" customHeight="1" x14ac:dyDescent="0.25">
      <c r="A10" s="65" t="s">
        <v>118</v>
      </c>
      <c r="B10" s="66">
        <v>12</v>
      </c>
      <c r="C10" s="67" t="s">
        <v>112</v>
      </c>
      <c r="D10" s="67" t="s">
        <v>109</v>
      </c>
      <c r="E10" s="66"/>
      <c r="F10" s="66">
        <v>3.29</v>
      </c>
      <c r="G10" s="67" t="s">
        <v>119</v>
      </c>
    </row>
    <row r="11" spans="1:7" ht="19.5" customHeight="1" x14ac:dyDescent="0.25">
      <c r="A11" s="71" t="s">
        <v>120</v>
      </c>
      <c r="B11" s="72">
        <v>400</v>
      </c>
      <c r="C11" s="73" t="s">
        <v>106</v>
      </c>
      <c r="D11" s="73" t="s">
        <v>121</v>
      </c>
      <c r="E11" s="72"/>
      <c r="F11" s="72">
        <v>4.99</v>
      </c>
      <c r="G11" s="73" t="s">
        <v>122</v>
      </c>
    </row>
    <row r="12" spans="1:7" ht="19.5" customHeight="1" x14ac:dyDescent="0.25">
      <c r="A12" s="71" t="s">
        <v>123</v>
      </c>
      <c r="B12" s="72">
        <v>400</v>
      </c>
      <c r="C12" s="73" t="s">
        <v>106</v>
      </c>
      <c r="D12" s="73" t="s">
        <v>121</v>
      </c>
      <c r="E12" s="72"/>
      <c r="F12" s="72">
        <v>3.79</v>
      </c>
      <c r="G12" s="73"/>
    </row>
    <row r="13" spans="1:7" ht="19.5" customHeight="1" x14ac:dyDescent="0.25">
      <c r="A13" s="71" t="s">
        <v>124</v>
      </c>
      <c r="B13" s="72">
        <v>300</v>
      </c>
      <c r="C13" s="73" t="s">
        <v>106</v>
      </c>
      <c r="D13" s="73" t="s">
        <v>121</v>
      </c>
      <c r="E13" s="72"/>
      <c r="F13" s="72">
        <v>5.49</v>
      </c>
      <c r="G13" s="73" t="s">
        <v>125</v>
      </c>
    </row>
    <row r="14" spans="1:7" ht="19.5" customHeight="1" x14ac:dyDescent="0.25">
      <c r="A14" s="62" t="s">
        <v>126</v>
      </c>
      <c r="B14" s="63">
        <v>500</v>
      </c>
      <c r="C14" s="64" t="s">
        <v>106</v>
      </c>
      <c r="D14" s="64" t="s">
        <v>107</v>
      </c>
      <c r="E14" s="63"/>
      <c r="F14" s="63">
        <v>1.59</v>
      </c>
      <c r="G14" s="64"/>
    </row>
    <row r="15" spans="1:7" ht="19.5" customHeight="1" x14ac:dyDescent="0.25">
      <c r="A15" s="62" t="s">
        <v>127</v>
      </c>
      <c r="B15" s="63">
        <v>500</v>
      </c>
      <c r="C15" s="64" t="s">
        <v>106</v>
      </c>
      <c r="D15" s="64" t="s">
        <v>107</v>
      </c>
      <c r="E15" s="63"/>
      <c r="F15" s="63">
        <v>1.39</v>
      </c>
      <c r="G15" s="64"/>
    </row>
    <row r="16" spans="1:7" ht="19.5" customHeight="1" x14ac:dyDescent="0.25">
      <c r="A16" s="62" t="s">
        <v>128</v>
      </c>
      <c r="B16" s="63">
        <v>1000</v>
      </c>
      <c r="C16" s="64" t="s">
        <v>106</v>
      </c>
      <c r="D16" s="64" t="s">
        <v>107</v>
      </c>
      <c r="E16" s="63"/>
      <c r="F16" s="63">
        <v>2.29</v>
      </c>
      <c r="G16" s="64"/>
    </row>
    <row r="17" spans="1:7" ht="19.5" customHeight="1" x14ac:dyDescent="0.25">
      <c r="A17" s="68" t="s">
        <v>129</v>
      </c>
      <c r="B17" s="69">
        <v>600</v>
      </c>
      <c r="C17" s="70" t="s">
        <v>106</v>
      </c>
      <c r="D17" s="70" t="s">
        <v>113</v>
      </c>
      <c r="E17" s="69"/>
      <c r="F17" s="69">
        <v>1.99</v>
      </c>
      <c r="G17" s="70" t="s">
        <v>130</v>
      </c>
    </row>
    <row r="18" spans="1:7" ht="19.5" customHeight="1" x14ac:dyDescent="0.25">
      <c r="A18" s="68" t="s">
        <v>131</v>
      </c>
      <c r="B18" s="69">
        <v>4</v>
      </c>
      <c r="C18" s="70" t="s">
        <v>112</v>
      </c>
      <c r="D18" s="70" t="s">
        <v>113</v>
      </c>
      <c r="E18" s="69"/>
      <c r="F18" s="69">
        <v>2.19</v>
      </c>
      <c r="G18" s="70" t="s">
        <v>132</v>
      </c>
    </row>
    <row r="19" spans="1:7" ht="19.5" customHeight="1" x14ac:dyDescent="0.25">
      <c r="A19" s="68" t="s">
        <v>133</v>
      </c>
      <c r="B19" s="69">
        <v>3</v>
      </c>
      <c r="C19" s="70" t="s">
        <v>112</v>
      </c>
      <c r="D19" s="70" t="s">
        <v>113</v>
      </c>
      <c r="E19" s="69"/>
      <c r="F19" s="69">
        <v>1.59</v>
      </c>
      <c r="G19" s="70"/>
    </row>
    <row r="20" spans="1:7" ht="19.5" customHeight="1" x14ac:dyDescent="0.25">
      <c r="A20" s="68" t="s">
        <v>134</v>
      </c>
      <c r="B20" s="69">
        <v>1</v>
      </c>
      <c r="C20" s="70" t="s">
        <v>135</v>
      </c>
      <c r="D20" s="70" t="s">
        <v>113</v>
      </c>
      <c r="E20" s="69"/>
      <c r="F20" s="69">
        <v>1.29</v>
      </c>
      <c r="G20" s="70"/>
    </row>
    <row r="21" spans="1:7" ht="19.5" customHeight="1" x14ac:dyDescent="0.25">
      <c r="A21" s="68" t="s">
        <v>136</v>
      </c>
      <c r="B21" s="69">
        <v>2</v>
      </c>
      <c r="C21" s="70" t="s">
        <v>112</v>
      </c>
      <c r="D21" s="70" t="s">
        <v>113</v>
      </c>
      <c r="E21" s="69"/>
      <c r="F21" s="69">
        <v>1.79</v>
      </c>
      <c r="G21" s="70"/>
    </row>
    <row r="22" spans="1:7" ht="19.5" customHeight="1" x14ac:dyDescent="0.25">
      <c r="A22" s="68" t="s">
        <v>137</v>
      </c>
      <c r="B22" s="69">
        <v>500</v>
      </c>
      <c r="C22" s="70" t="s">
        <v>106</v>
      </c>
      <c r="D22" s="70" t="s">
        <v>113</v>
      </c>
      <c r="E22" s="69"/>
      <c r="F22" s="69">
        <v>0.89</v>
      </c>
      <c r="G22" s="70"/>
    </row>
    <row r="23" spans="1:7" ht="19.5" customHeight="1" x14ac:dyDescent="0.25">
      <c r="A23" s="68" t="s">
        <v>138</v>
      </c>
      <c r="B23" s="69">
        <v>500</v>
      </c>
      <c r="C23" s="70" t="s">
        <v>106</v>
      </c>
      <c r="D23" s="70" t="s">
        <v>113</v>
      </c>
      <c r="E23" s="69"/>
      <c r="F23" s="69">
        <v>1.69</v>
      </c>
      <c r="G23" s="70" t="s">
        <v>139</v>
      </c>
    </row>
    <row r="24" spans="1:7" ht="19.5" customHeight="1" x14ac:dyDescent="0.25">
      <c r="A24" s="65" t="s">
        <v>140</v>
      </c>
      <c r="B24" s="66">
        <v>200</v>
      </c>
      <c r="C24" s="67" t="s">
        <v>106</v>
      </c>
      <c r="D24" s="67" t="s">
        <v>109</v>
      </c>
      <c r="E24" s="66"/>
      <c r="F24" s="66">
        <v>2.4900000000000002</v>
      </c>
      <c r="G24" s="67" t="s">
        <v>141</v>
      </c>
    </row>
    <row r="25" spans="1:7" ht="19.5" customHeight="1" x14ac:dyDescent="0.25">
      <c r="A25" s="65" t="s">
        <v>142</v>
      </c>
      <c r="B25" s="66">
        <v>500</v>
      </c>
      <c r="C25" s="67" t="s">
        <v>106</v>
      </c>
      <c r="D25" s="67" t="s">
        <v>109</v>
      </c>
      <c r="E25" s="66"/>
      <c r="F25" s="66">
        <v>0.99</v>
      </c>
      <c r="G25" s="67"/>
    </row>
    <row r="26" spans="1:7" ht="19.5" customHeight="1" x14ac:dyDescent="0.25">
      <c r="A26" s="74" t="s">
        <v>143</v>
      </c>
      <c r="B26" s="75">
        <v>2</v>
      </c>
      <c r="C26" s="76" t="s">
        <v>144</v>
      </c>
      <c r="D26" s="76" t="s">
        <v>145</v>
      </c>
      <c r="E26" s="75"/>
      <c r="F26" s="75">
        <v>1.99</v>
      </c>
      <c r="G26" s="76" t="s">
        <v>146</v>
      </c>
    </row>
    <row r="27" spans="1:7" ht="19.5" customHeight="1" x14ac:dyDescent="0.25">
      <c r="A27" s="74" t="s">
        <v>147</v>
      </c>
      <c r="B27" s="75">
        <v>2</v>
      </c>
      <c r="C27" s="76" t="s">
        <v>144</v>
      </c>
      <c r="D27" s="76" t="s">
        <v>145</v>
      </c>
      <c r="E27" s="75"/>
      <c r="F27" s="75">
        <v>0.79</v>
      </c>
      <c r="G27" s="76"/>
    </row>
    <row r="28" spans="1:7" ht="19.5" customHeight="1" x14ac:dyDescent="0.25">
      <c r="A28" s="74" t="s">
        <v>148</v>
      </c>
      <c r="B28" s="75">
        <v>150</v>
      </c>
      <c r="C28" s="76" t="s">
        <v>106</v>
      </c>
      <c r="D28" s="76" t="s">
        <v>145</v>
      </c>
      <c r="E28" s="75"/>
      <c r="F28" s="75">
        <v>1.89</v>
      </c>
      <c r="G28" s="76" t="s">
        <v>149</v>
      </c>
    </row>
    <row r="29" spans="1:7" ht="19.5" customHeight="1" x14ac:dyDescent="0.25">
      <c r="A29" s="74" t="s">
        <v>150</v>
      </c>
      <c r="B29" s="75">
        <v>500</v>
      </c>
      <c r="C29" s="76" t="s">
        <v>151</v>
      </c>
      <c r="D29" s="76" t="s">
        <v>145</v>
      </c>
      <c r="E29" s="75"/>
      <c r="F29" s="75">
        <v>4.49</v>
      </c>
      <c r="G29" s="76" t="s">
        <v>152</v>
      </c>
    </row>
    <row r="30" spans="1:7" ht="19.5" customHeight="1" x14ac:dyDescent="0.25">
      <c r="A30" s="74" t="s">
        <v>153</v>
      </c>
      <c r="B30" s="75">
        <v>150</v>
      </c>
      <c r="C30" s="76" t="s">
        <v>151</v>
      </c>
      <c r="D30" s="76" t="s">
        <v>145</v>
      </c>
      <c r="E30" s="75"/>
      <c r="F30" s="75">
        <v>1.49</v>
      </c>
      <c r="G30" s="76" t="s">
        <v>154</v>
      </c>
    </row>
    <row r="31" spans="1:7" ht="19.5" customHeight="1" x14ac:dyDescent="0.25">
      <c r="A31" s="77" t="s">
        <v>155</v>
      </c>
      <c r="B31" s="78">
        <v>200</v>
      </c>
      <c r="C31" s="79" t="s">
        <v>106</v>
      </c>
      <c r="D31" s="79" t="s">
        <v>156</v>
      </c>
      <c r="E31" s="78"/>
      <c r="F31" s="78">
        <v>3.29</v>
      </c>
      <c r="G31" s="79" t="s">
        <v>157</v>
      </c>
    </row>
    <row r="32" spans="1:7" ht="19.5" customHeight="1" x14ac:dyDescent="0.25">
      <c r="A32" s="77" t="s">
        <v>158</v>
      </c>
      <c r="B32" s="78">
        <v>200</v>
      </c>
      <c r="C32" s="79" t="s">
        <v>106</v>
      </c>
      <c r="D32" s="79" t="s">
        <v>156</v>
      </c>
      <c r="E32" s="78"/>
      <c r="F32" s="78">
        <v>3.49</v>
      </c>
      <c r="G32" s="79"/>
    </row>
    <row r="33" spans="1:7" ht="19.5" customHeight="1" x14ac:dyDescent="0.25">
      <c r="A33" s="74" t="s">
        <v>159</v>
      </c>
      <c r="B33" s="75">
        <v>250</v>
      </c>
      <c r="C33" s="76" t="s">
        <v>151</v>
      </c>
      <c r="D33" s="76" t="s">
        <v>145</v>
      </c>
      <c r="E33" s="75"/>
      <c r="F33" s="75">
        <v>3.99</v>
      </c>
      <c r="G33" s="76" t="s">
        <v>160</v>
      </c>
    </row>
    <row r="34" spans="1:7" ht="19.5" customHeight="1" x14ac:dyDescent="0.25">
      <c r="A34" s="80" t="s">
        <v>161</v>
      </c>
      <c r="B34" s="81">
        <v>1</v>
      </c>
      <c r="C34" s="82" t="s">
        <v>162</v>
      </c>
      <c r="D34" s="82" t="s">
        <v>163</v>
      </c>
      <c r="E34" s="81"/>
      <c r="F34" s="81">
        <v>4.99</v>
      </c>
      <c r="G34" s="82" t="s">
        <v>164</v>
      </c>
    </row>
    <row r="35" spans="1:7" ht="19.5" customHeight="1" x14ac:dyDescent="0.25"/>
    <row r="36" spans="1:7" ht="25.5" customHeight="1" x14ac:dyDescent="0.25">
      <c r="A36" s="11" t="s">
        <v>165</v>
      </c>
      <c r="B36" s="11"/>
      <c r="C36" s="11"/>
      <c r="D36" s="11"/>
      <c r="E36" s="11"/>
      <c r="F36" s="83">
        <f>SUM(F5:F34)</f>
        <v>72</v>
      </c>
      <c r="G36" s="84" t="s">
        <v>166</v>
      </c>
    </row>
    <row r="37" spans="1:7" ht="19.5" customHeight="1" x14ac:dyDescent="0.25"/>
    <row r="38" spans="1:7" ht="19.5" customHeight="1" x14ac:dyDescent="0.25">
      <c r="A38" s="10" t="s">
        <v>167</v>
      </c>
      <c r="B38" s="10"/>
      <c r="C38" s="10"/>
      <c r="D38" s="10"/>
      <c r="E38" s="10"/>
      <c r="F38" s="10"/>
      <c r="G38" s="10"/>
    </row>
    <row r="39" spans="1:7" ht="19.5" customHeight="1" x14ac:dyDescent="0.25">
      <c r="A39" s="9" t="s">
        <v>168</v>
      </c>
      <c r="B39" s="9"/>
      <c r="C39" s="9"/>
      <c r="D39" s="9"/>
      <c r="E39" s="9"/>
      <c r="F39" s="9"/>
      <c r="G39" s="9"/>
    </row>
    <row r="40" spans="1:7" ht="19.5" customHeight="1" x14ac:dyDescent="0.25">
      <c r="A40" s="8" t="s">
        <v>169</v>
      </c>
      <c r="B40" s="8"/>
      <c r="C40" s="8"/>
      <c r="D40" s="8"/>
      <c r="E40" s="8"/>
      <c r="F40" s="8"/>
      <c r="G40" s="8"/>
    </row>
    <row r="41" spans="1:7" ht="19.5" customHeight="1" x14ac:dyDescent="0.25">
      <c r="A41" s="7" t="s">
        <v>170</v>
      </c>
      <c r="B41" s="7"/>
      <c r="C41" s="7"/>
      <c r="D41" s="7"/>
      <c r="E41" s="7"/>
      <c r="F41" s="7"/>
      <c r="G41" s="7"/>
    </row>
    <row r="42" spans="1:7" ht="19.5" customHeight="1" x14ac:dyDescent="0.25">
      <c r="A42" s="6" t="s">
        <v>171</v>
      </c>
      <c r="B42" s="6"/>
      <c r="C42" s="6"/>
      <c r="D42" s="6"/>
      <c r="E42" s="6"/>
      <c r="F42" s="6"/>
      <c r="G42" s="6"/>
    </row>
    <row r="43" spans="1:7" ht="19.5" customHeight="1" x14ac:dyDescent="0.25">
      <c r="A43" s="5" t="s">
        <v>172</v>
      </c>
      <c r="B43" s="5"/>
      <c r="C43" s="5"/>
      <c r="D43" s="5"/>
      <c r="E43" s="5"/>
      <c r="F43" s="5"/>
      <c r="G43" s="5"/>
    </row>
    <row r="44" spans="1:7" ht="19.5" customHeight="1" x14ac:dyDescent="0.25">
      <c r="A44" s="4" t="s">
        <v>173</v>
      </c>
      <c r="B44" s="4"/>
      <c r="C44" s="4"/>
      <c r="D44" s="4"/>
      <c r="E44" s="4"/>
      <c r="F44" s="4"/>
      <c r="G44" s="4"/>
    </row>
    <row r="45" spans="1:7" ht="19.5" customHeight="1" x14ac:dyDescent="0.25">
      <c r="A45" s="3" t="s">
        <v>174</v>
      </c>
      <c r="B45" s="3"/>
      <c r="C45" s="3"/>
      <c r="D45" s="3"/>
      <c r="E45" s="3"/>
      <c r="F45" s="3"/>
      <c r="G45" s="3"/>
    </row>
    <row r="46" spans="1:7" ht="19.5" customHeight="1" x14ac:dyDescent="0.25"/>
    <row r="47" spans="1:7" ht="19.5" customHeight="1" x14ac:dyDescent="0.25"/>
    <row r="48" spans="1:7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</sheetData>
  <mergeCells count="10">
    <mergeCell ref="A41:G41"/>
    <mergeCell ref="A42:G42"/>
    <mergeCell ref="A43:G43"/>
    <mergeCell ref="A44:G44"/>
    <mergeCell ref="A45:G45"/>
    <mergeCell ref="A2:G2"/>
    <mergeCell ref="A36:E36"/>
    <mergeCell ref="A38:G38"/>
    <mergeCell ref="A39:G39"/>
    <mergeCell ref="A40:G40"/>
  </mergeCells>
  <conditionalFormatting sqref="A5:G34">
    <cfRule type="expression" dxfId="0" priority="2">
      <formula>$E5="Ja"</formula>
    </cfRule>
  </conditionalFormatting>
  <dataValidations count="1">
    <dataValidation type="list" sqref="E5:E34" xr:uid="{00000000-0002-0000-0100-000000000000}">
      <formula1>"Ja,Nein"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9"/>
  <sheetViews>
    <sheetView showGridLines="0" zoomScaleNormal="100" workbookViewId="0"/>
  </sheetViews>
  <sheetFormatPr baseColWidth="10" defaultColWidth="8.7109375" defaultRowHeight="15" x14ac:dyDescent="0.25"/>
  <cols>
    <col min="1" max="1" width="24" customWidth="1"/>
    <col min="2" max="6" width="14" customWidth="1"/>
    <col min="7" max="7" width="16" customWidth="1"/>
  </cols>
  <sheetData>
    <row r="1" spans="1:9" ht="7.5" customHeight="1" x14ac:dyDescent="0.25"/>
    <row r="2" spans="1:9" ht="43.5" customHeight="1" x14ac:dyDescent="0.25">
      <c r="A2" s="12" t="s">
        <v>175</v>
      </c>
      <c r="B2" s="12"/>
      <c r="C2" s="12"/>
      <c r="D2" s="12"/>
      <c r="E2" s="12"/>
      <c r="F2" s="12"/>
      <c r="G2" s="12"/>
    </row>
    <row r="3" spans="1:9" ht="19.5" customHeight="1" x14ac:dyDescent="0.25"/>
    <row r="4" spans="1:9" ht="25.5" customHeight="1" x14ac:dyDescent="0.25">
      <c r="A4" s="2" t="s">
        <v>176</v>
      </c>
      <c r="B4" s="2"/>
      <c r="C4" s="2"/>
      <c r="D4" s="2"/>
      <c r="E4" s="2"/>
      <c r="F4" s="2"/>
      <c r="G4" s="2"/>
    </row>
    <row r="5" spans="1:9" ht="19.5" customHeight="1" x14ac:dyDescent="0.25">
      <c r="A5" s="15" t="s">
        <v>1</v>
      </c>
      <c r="B5" s="15" t="s">
        <v>177</v>
      </c>
      <c r="C5" s="15" t="s">
        <v>178</v>
      </c>
      <c r="D5" s="15" t="s">
        <v>179</v>
      </c>
      <c r="E5" s="15" t="s">
        <v>180</v>
      </c>
      <c r="F5" s="15" t="s">
        <v>181</v>
      </c>
      <c r="G5" s="15" t="s">
        <v>182</v>
      </c>
      <c r="H5" s="15" t="s">
        <v>183</v>
      </c>
      <c r="I5" s="15" t="s">
        <v>184</v>
      </c>
    </row>
    <row r="6" spans="1:9" ht="24" customHeight="1" x14ac:dyDescent="0.25">
      <c r="A6" s="17" t="s">
        <v>185</v>
      </c>
      <c r="B6" s="85">
        <f>Wochenplan!B8</f>
        <v>380</v>
      </c>
      <c r="C6" s="85">
        <f>Wochenplan!C8</f>
        <v>310</v>
      </c>
      <c r="D6" s="85">
        <f>Wochenplan!D8</f>
        <v>340</v>
      </c>
      <c r="E6" s="85">
        <f>Wochenplan!E8</f>
        <v>290</v>
      </c>
      <c r="F6" s="85">
        <f>Wochenplan!F8</f>
        <v>320</v>
      </c>
      <c r="G6" s="85">
        <f>Wochenplan!G8</f>
        <v>450</v>
      </c>
      <c r="H6" s="85">
        <f>Wochenplan!H8</f>
        <v>260</v>
      </c>
      <c r="I6" s="86">
        <f t="shared" ref="I6:I11" si="0">ROUND(AVERAGE(B6:H6),0)</f>
        <v>336</v>
      </c>
    </row>
    <row r="7" spans="1:9" ht="24" customHeight="1" x14ac:dyDescent="0.25">
      <c r="A7" s="27" t="s">
        <v>186</v>
      </c>
      <c r="B7" s="87">
        <f>Wochenplan!B13</f>
        <v>180</v>
      </c>
      <c r="C7" s="87">
        <f>Wochenplan!C13</f>
        <v>100</v>
      </c>
      <c r="D7" s="87">
        <f>Wochenplan!D13</f>
        <v>130</v>
      </c>
      <c r="E7" s="87">
        <f>Wochenplan!E13</f>
        <v>110</v>
      </c>
      <c r="F7" s="87">
        <f>Wochenplan!F13</f>
        <v>145</v>
      </c>
      <c r="G7" s="87">
        <f>Wochenplan!G13</f>
        <v>120</v>
      </c>
      <c r="H7" s="87">
        <f>Wochenplan!H13</f>
        <v>80</v>
      </c>
      <c r="I7" s="86">
        <f t="shared" si="0"/>
        <v>124</v>
      </c>
    </row>
    <row r="8" spans="1:9" ht="24" customHeight="1" x14ac:dyDescent="0.25">
      <c r="A8" s="34" t="s">
        <v>187</v>
      </c>
      <c r="B8" s="88">
        <f>Wochenplan!B18</f>
        <v>520</v>
      </c>
      <c r="C8" s="88">
        <f>Wochenplan!C18</f>
        <v>480</v>
      </c>
      <c r="D8" s="88">
        <f>Wochenplan!D18</f>
        <v>440</v>
      </c>
      <c r="E8" s="88">
        <f>Wochenplan!E18</f>
        <v>390</v>
      </c>
      <c r="F8" s="88">
        <f>Wochenplan!F18</f>
        <v>430</v>
      </c>
      <c r="G8" s="88">
        <f>Wochenplan!G18</f>
        <v>510</v>
      </c>
      <c r="H8" s="88">
        <f>Wochenplan!H18</f>
        <v>580</v>
      </c>
      <c r="I8" s="86">
        <f t="shared" si="0"/>
        <v>479</v>
      </c>
    </row>
    <row r="9" spans="1:9" ht="24" customHeight="1" x14ac:dyDescent="0.25">
      <c r="A9" s="41" t="s">
        <v>188</v>
      </c>
      <c r="B9" s="89">
        <f>Wochenplan!B23</f>
        <v>150</v>
      </c>
      <c r="C9" s="89">
        <f>Wochenplan!C23</f>
        <v>180</v>
      </c>
      <c r="D9" s="89">
        <f>Wochenplan!D23</f>
        <v>140</v>
      </c>
      <c r="E9" s="89">
        <f>Wochenplan!E23</f>
        <v>200</v>
      </c>
      <c r="F9" s="89">
        <f>Wochenplan!F23</f>
        <v>130</v>
      </c>
      <c r="G9" s="89">
        <f>Wochenplan!G23</f>
        <v>160</v>
      </c>
      <c r="H9" s="89">
        <f>Wochenplan!H23</f>
        <v>170</v>
      </c>
      <c r="I9" s="86">
        <f t="shared" si="0"/>
        <v>161</v>
      </c>
    </row>
    <row r="10" spans="1:9" ht="24" customHeight="1" x14ac:dyDescent="0.25">
      <c r="A10" s="47" t="s">
        <v>189</v>
      </c>
      <c r="B10" s="90">
        <f>Wochenplan!B28</f>
        <v>420</v>
      </c>
      <c r="C10" s="90">
        <f>Wochenplan!C28</f>
        <v>380</v>
      </c>
      <c r="D10" s="90">
        <f>Wochenplan!D28</f>
        <v>310</v>
      </c>
      <c r="E10" s="90">
        <f>Wochenplan!E28</f>
        <v>350</v>
      </c>
      <c r="F10" s="90">
        <f>Wochenplan!F28</f>
        <v>330</v>
      </c>
      <c r="G10" s="90">
        <f>Wochenplan!G28</f>
        <v>360</v>
      </c>
      <c r="H10" s="90">
        <f>Wochenplan!H28</f>
        <v>300</v>
      </c>
      <c r="I10" s="86">
        <f t="shared" si="0"/>
        <v>350</v>
      </c>
    </row>
    <row r="11" spans="1:9" ht="25.5" customHeight="1" x14ac:dyDescent="0.25">
      <c r="A11" s="91" t="s">
        <v>190</v>
      </c>
      <c r="B11" s="92">
        <f t="shared" ref="B11:H11" si="1">SUM(B6:B10)</f>
        <v>1650</v>
      </c>
      <c r="C11" s="92">
        <f t="shared" si="1"/>
        <v>1450</v>
      </c>
      <c r="D11" s="92">
        <f t="shared" si="1"/>
        <v>1360</v>
      </c>
      <c r="E11" s="92">
        <f t="shared" si="1"/>
        <v>1340</v>
      </c>
      <c r="F11" s="92">
        <f t="shared" si="1"/>
        <v>1355</v>
      </c>
      <c r="G11" s="92">
        <f t="shared" si="1"/>
        <v>1600</v>
      </c>
      <c r="H11" s="92">
        <f t="shared" si="1"/>
        <v>1390</v>
      </c>
      <c r="I11" s="93">
        <f t="shared" si="0"/>
        <v>1449</v>
      </c>
    </row>
    <row r="12" spans="1:9" ht="19.5" customHeight="1" x14ac:dyDescent="0.25"/>
    <row r="13" spans="1:9" ht="25.5" customHeight="1" x14ac:dyDescent="0.25">
      <c r="A13" s="2" t="s">
        <v>191</v>
      </c>
      <c r="B13" s="2"/>
      <c r="C13" s="2"/>
      <c r="D13" s="2"/>
      <c r="E13" s="2"/>
      <c r="F13" s="2"/>
      <c r="G13" s="2"/>
    </row>
    <row r="14" spans="1:9" ht="19.5" customHeight="1" x14ac:dyDescent="0.25">
      <c r="A14" s="15" t="s">
        <v>192</v>
      </c>
      <c r="B14" s="15" t="s">
        <v>193</v>
      </c>
      <c r="C14" s="15" t="s">
        <v>100</v>
      </c>
    </row>
    <row r="15" spans="1:9" ht="21.75" customHeight="1" x14ac:dyDescent="0.25">
      <c r="A15" s="94" t="s">
        <v>194</v>
      </c>
      <c r="B15" s="95">
        <f>ROUND(AVERAGE(B11:H11),0)</f>
        <v>1449</v>
      </c>
      <c r="C15" s="43" t="s">
        <v>195</v>
      </c>
      <c r="D15" s="96"/>
      <c r="E15" s="96"/>
      <c r="F15" s="96"/>
      <c r="G15" s="96"/>
    </row>
    <row r="16" spans="1:9" ht="21.75" customHeight="1" x14ac:dyDescent="0.25">
      <c r="A16" s="94" t="s">
        <v>196</v>
      </c>
      <c r="B16" s="95">
        <f>SUM(B11:H11)</f>
        <v>10145</v>
      </c>
      <c r="C16" s="43" t="s">
        <v>197</v>
      </c>
      <c r="D16" s="96"/>
      <c r="E16" s="96"/>
      <c r="F16" s="96"/>
      <c r="G16" s="96"/>
    </row>
    <row r="17" spans="1:7" ht="21.75" customHeight="1" x14ac:dyDescent="0.25">
      <c r="A17" s="62" t="s">
        <v>198</v>
      </c>
      <c r="B17" s="97">
        <f>ROUND(AVERAGE(B6:H6),0)</f>
        <v>336</v>
      </c>
      <c r="C17" s="20" t="s">
        <v>197</v>
      </c>
      <c r="D17" s="98"/>
      <c r="E17" s="98"/>
      <c r="F17" s="98"/>
      <c r="G17" s="98"/>
    </row>
    <row r="18" spans="1:7" ht="21.75" customHeight="1" x14ac:dyDescent="0.25">
      <c r="A18" s="65" t="s">
        <v>199</v>
      </c>
      <c r="B18" s="99">
        <f>ROUND(AVERAGE(B8:H8),0)</f>
        <v>479</v>
      </c>
      <c r="C18" s="36" t="s">
        <v>197</v>
      </c>
      <c r="D18" s="100"/>
      <c r="E18" s="100"/>
      <c r="F18" s="100"/>
      <c r="G18" s="100"/>
    </row>
    <row r="19" spans="1:7" ht="21.75" customHeight="1" x14ac:dyDescent="0.25">
      <c r="A19" s="74" t="s">
        <v>200</v>
      </c>
      <c r="B19" s="101">
        <f>ROUND(AVERAGE(B10:H10),0)</f>
        <v>350</v>
      </c>
      <c r="C19" s="49" t="s">
        <v>197</v>
      </c>
      <c r="D19" s="102"/>
      <c r="E19" s="102"/>
      <c r="F19" s="102"/>
      <c r="G19" s="102"/>
    </row>
    <row r="20" spans="1:7" ht="21.75" customHeight="1" x14ac:dyDescent="0.25">
      <c r="A20" s="65" t="s">
        <v>201</v>
      </c>
      <c r="B20" s="59">
        <f>Wochenplan!J31</f>
        <v>426</v>
      </c>
      <c r="C20" s="36" t="s">
        <v>202</v>
      </c>
      <c r="D20" s="100"/>
      <c r="E20" s="100"/>
      <c r="F20" s="100"/>
      <c r="G20" s="100"/>
    </row>
    <row r="21" spans="1:7" ht="21.75" customHeight="1" x14ac:dyDescent="0.25">
      <c r="A21" s="65" t="s">
        <v>203</v>
      </c>
      <c r="B21" s="99">
        <f>ROUND(Wochenplan!J31/7,0)</f>
        <v>61</v>
      </c>
      <c r="C21" s="36" t="s">
        <v>204</v>
      </c>
      <c r="D21" s="100"/>
      <c r="E21" s="100"/>
      <c r="F21" s="100"/>
      <c r="G21" s="100"/>
    </row>
    <row r="22" spans="1:7" ht="21.75" customHeight="1" x14ac:dyDescent="0.25">
      <c r="A22" s="68" t="s">
        <v>205</v>
      </c>
      <c r="B22" s="103">
        <f>MATCH(MAX(B11:H11),B11:H11,0)</f>
        <v>1</v>
      </c>
      <c r="C22" s="29" t="s">
        <v>206</v>
      </c>
      <c r="D22" s="104"/>
      <c r="E22" s="104"/>
      <c r="F22" s="104"/>
      <c r="G22" s="104"/>
    </row>
    <row r="23" spans="1:7" ht="19.5" customHeight="1" x14ac:dyDescent="0.25"/>
    <row r="24" spans="1:7" ht="19.5" customHeight="1" x14ac:dyDescent="0.25"/>
    <row r="25" spans="1:7" ht="25.5" customHeight="1" x14ac:dyDescent="0.25">
      <c r="A25" s="2" t="s">
        <v>207</v>
      </c>
      <c r="B25" s="2"/>
      <c r="C25" s="2"/>
      <c r="D25" s="2"/>
      <c r="E25" s="2"/>
      <c r="F25" s="2"/>
      <c r="G25" s="2"/>
    </row>
    <row r="26" spans="1:7" ht="21.75" customHeight="1" x14ac:dyDescent="0.25">
      <c r="A26" s="1" t="s">
        <v>208</v>
      </c>
      <c r="B26" s="1"/>
      <c r="C26" s="1"/>
      <c r="D26" s="1"/>
      <c r="E26" s="1"/>
      <c r="F26" s="1"/>
      <c r="G26" s="1"/>
    </row>
    <row r="27" spans="1:7" ht="21.75" customHeight="1" x14ac:dyDescent="0.25">
      <c r="A27" s="105" t="s">
        <v>209</v>
      </c>
      <c r="B27" s="105"/>
      <c r="C27" s="105"/>
      <c r="D27" s="105"/>
      <c r="E27" s="105"/>
      <c r="F27" s="105"/>
      <c r="G27" s="105"/>
    </row>
    <row r="28" spans="1:7" ht="21.75" customHeight="1" x14ac:dyDescent="0.25">
      <c r="A28" s="1" t="s">
        <v>210</v>
      </c>
      <c r="B28" s="1"/>
      <c r="C28" s="1"/>
      <c r="D28" s="1"/>
      <c r="E28" s="1"/>
      <c r="F28" s="1"/>
      <c r="G28" s="1"/>
    </row>
    <row r="29" spans="1:7" ht="21.75" customHeight="1" x14ac:dyDescent="0.25">
      <c r="A29" s="105" t="s">
        <v>211</v>
      </c>
      <c r="B29" s="105"/>
      <c r="C29" s="105"/>
      <c r="D29" s="105"/>
      <c r="E29" s="105"/>
      <c r="F29" s="105"/>
      <c r="G29" s="105"/>
    </row>
    <row r="30" spans="1:7" ht="21.75" customHeight="1" x14ac:dyDescent="0.25">
      <c r="A30" s="1" t="s">
        <v>212</v>
      </c>
      <c r="B30" s="1"/>
      <c r="C30" s="1"/>
      <c r="D30" s="1"/>
      <c r="E30" s="1"/>
      <c r="F30" s="1"/>
      <c r="G30" s="1"/>
    </row>
    <row r="31" spans="1:7" ht="21.75" customHeight="1" x14ac:dyDescent="0.25">
      <c r="A31" s="105" t="s">
        <v>213</v>
      </c>
      <c r="B31" s="105"/>
      <c r="C31" s="105"/>
      <c r="D31" s="105"/>
      <c r="E31" s="105"/>
      <c r="F31" s="105"/>
      <c r="G31" s="105"/>
    </row>
    <row r="32" spans="1:7" ht="21.75" customHeight="1" x14ac:dyDescent="0.25">
      <c r="A32" s="1" t="s">
        <v>214</v>
      </c>
      <c r="B32" s="1"/>
      <c r="C32" s="1"/>
      <c r="D32" s="1"/>
      <c r="E32" s="1"/>
      <c r="F32" s="1"/>
      <c r="G32" s="1"/>
    </row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</sheetData>
  <mergeCells count="11">
    <mergeCell ref="A32:G32"/>
    <mergeCell ref="A27:G27"/>
    <mergeCell ref="A28:G28"/>
    <mergeCell ref="A29:G29"/>
    <mergeCell ref="A30:G30"/>
    <mergeCell ref="A31:G31"/>
    <mergeCell ref="A2:G2"/>
    <mergeCell ref="A4:G4"/>
    <mergeCell ref="A13:G13"/>
    <mergeCell ref="A25:G25"/>
    <mergeCell ref="A26:G26"/>
  </mergeCells>
  <conditionalFormatting sqref="B11:H11">
    <cfRule type="colorScale" priority="2">
      <colorScale>
        <cfvo type="num" val="1200"/>
        <cfvo type="num" val="2000"/>
        <cfvo type="num" val="2800"/>
        <color rgb="FFD5F5E3"/>
        <color rgb="FFFEF9E7"/>
        <color rgb="FFFADBD8"/>
      </colorScale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Wochenplan</vt:lpstr>
      <vt:lpstr>Einkaufsliste</vt:lpstr>
      <vt:lpstr>Naehrwerte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2026-06-01T10:23:47Z</dcterms:created>
  <dcterms:modified xsi:type="dcterms:W3CDTF">2026-06-01T10:32:09Z</dcterms:modified>
  <dc:language>en-US</dc:language>
</cp:coreProperties>
</file>