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chenplan" sheetId="1" state="visible" r:id="rId3"/>
    <sheet name="Einkaufslist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6" authorId="0">
      <text>
        <r>
          <rPr>
            <sz val="10"/>
            <rFont val="Arial"/>
            <family val="2"/>
          </rPr>
          <t xml:space="preserve">Eingabefeld: Datum des Montags. Die übrigen Wochentage werden automatisch berechnet.</t>
        </r>
      </text>
    </comment>
    <comment ref="C8" authorId="0">
      <text>
        <r>
          <rPr>
            <sz val="10"/>
            <rFont val="Arial"/>
            <family val="2"/>
          </rPr>
          <t xml:space="preserve">Eingabefeld: Tägliches Kalorienziel. Wird automatisch in der Spalte 'Ziel' verwendet.</t>
        </r>
      </text>
    </comment>
  </commentList>
</comments>
</file>

<file path=xl/sharedStrings.xml><?xml version="1.0" encoding="utf-8"?>
<sst xmlns="http://schemas.openxmlformats.org/spreadsheetml/2006/main" count="194" uniqueCount="126">
  <si>
    <t xml:space="preserve">WOCHENPLAN  ESSEN</t>
  </si>
  <si>
    <t xml:space="preserve">Wochenübersicht zur Planung der Mahlzeiten – Frühstück, Mittag- und Abendessen sowie Snacks</t>
  </si>
  <si>
    <t xml:space="preserve">WOCHE &amp; EINSTELLUNGEN</t>
  </si>
  <si>
    <t xml:space="preserve">HINWEIS</t>
  </si>
  <si>
    <t xml:space="preserve">Kalenderwoche</t>
  </si>
  <si>
    <t xml:space="preserve">KW 10</t>
  </si>
  <si>
    <t xml:space="preserve">• Gelb hinterlegte Felder sind Eingabefelder.
• 'Gesamt' je Tag, Wochensumme und Durchschnitt werden automatisch berechnet.
• 'Differenz' zeigt grün = im Ziel, rot = über dem Kalorienziel.
• Zutaten direkt auf dem Tabellenblatt 'Einkaufsliste' eintragen.</t>
  </si>
  <si>
    <t xml:space="preserve">Startdatum (Montag)</t>
  </si>
  <si>
    <t xml:space="preserve">Haushalt / Personen</t>
  </si>
  <si>
    <t xml:space="preserve">2 Personen</t>
  </si>
  <si>
    <t xml:space="preserve">Kalorienziel pro Tag (kcal)</t>
  </si>
  <si>
    <t xml:space="preserve">Wochentag</t>
  </si>
  <si>
    <t xml:space="preserve">Datum</t>
  </si>
  <si>
    <t xml:space="preserve">Frühstück</t>
  </si>
  <si>
    <t xml:space="preserve">kcal</t>
  </si>
  <si>
    <t xml:space="preserve">Mittagessen</t>
  </si>
  <si>
    <t xml:space="preserve">Abendessen</t>
  </si>
  <si>
    <t xml:space="preserve">Snacks</t>
  </si>
  <si>
    <t xml:space="preserve">Gesamt</t>
  </si>
  <si>
    <t xml:space="preserve">Ziel</t>
  </si>
  <si>
    <t xml:space="preserve">Differenz</t>
  </si>
  <si>
    <t xml:space="preserve">Montag</t>
  </si>
  <si>
    <t xml:space="preserve">Porridge mit Beeren</t>
  </si>
  <si>
    <t xml:space="preserve">Hähnchenbrust mit Reis und Brokkoli</t>
  </si>
  <si>
    <t xml:space="preserve">Vollkornbrot mit Frischkäse und Gurke</t>
  </si>
  <si>
    <t xml:space="preserve">Apfel und eine Handvoll Mandeln</t>
  </si>
  <si>
    <t xml:space="preserve">Dienstag</t>
  </si>
  <si>
    <t xml:space="preserve">Vollkorntoast mit Avocado</t>
  </si>
  <si>
    <t xml:space="preserve">Linsensuppe mit Karotten</t>
  </si>
  <si>
    <t xml:space="preserve">Gemüsepfanne mit Tofu</t>
  </si>
  <si>
    <t xml:space="preserve">Naturjoghurt mit Honig</t>
  </si>
  <si>
    <t xml:space="preserve">Mittwoch</t>
  </si>
  <si>
    <t xml:space="preserve">Müsli mit Naturjoghurt</t>
  </si>
  <si>
    <t xml:space="preserve">Vollkornnudeln mit Tomatensauce</t>
  </si>
  <si>
    <t xml:space="preserve">Ofengemüse mit Feta</t>
  </si>
  <si>
    <t xml:space="preserve">Banane</t>
  </si>
  <si>
    <t xml:space="preserve">Donnerstag</t>
  </si>
  <si>
    <t xml:space="preserve">Rührei mit Schnittlauch</t>
  </si>
  <si>
    <t xml:space="preserve">Kartoffeln mit Quark und Salat</t>
  </si>
  <si>
    <t xml:space="preserve">Kürbissuppe mit Brot</t>
  </si>
  <si>
    <t xml:space="preserve">Studentenfutter</t>
  </si>
  <si>
    <t xml:space="preserve">Freitag</t>
  </si>
  <si>
    <t xml:space="preserve">Brötchen mit Käse und Tomate</t>
  </si>
  <si>
    <t xml:space="preserve">Gebratener Lachs mit Kartoffeln</t>
  </si>
  <si>
    <t xml:space="preserve">Bunter Salat mit Ei</t>
  </si>
  <si>
    <t xml:space="preserve">Karottensticks mit Hummus</t>
  </si>
  <si>
    <t xml:space="preserve">Samstag</t>
  </si>
  <si>
    <t xml:space="preserve">Pfannkuchen mit Apfelmus</t>
  </si>
  <si>
    <t xml:space="preserve">Selbstgemachte Pizza</t>
  </si>
  <si>
    <t xml:space="preserve">Tomate-Mozzarella mit Baguette</t>
  </si>
  <si>
    <t xml:space="preserve">Stück Zartbitterschokolade</t>
  </si>
  <si>
    <t xml:space="preserve">Sonntag</t>
  </si>
  <si>
    <t xml:space="preserve">Brunch mit Ei, Käse und Obst</t>
  </si>
  <si>
    <t xml:space="preserve">Gemüselasagne</t>
  </si>
  <si>
    <t xml:space="preserve">Belegte Brote</t>
  </si>
  <si>
    <t xml:space="preserve">Obstsalat</t>
  </si>
  <si>
    <t xml:space="preserve">WOCHENAUSWERTUNG</t>
  </si>
  <si>
    <t xml:space="preserve">Wochensumme (kcal)</t>
  </si>
  <si>
    <t xml:space="preserve">Durchschnitt pro Tag (kcal)</t>
  </si>
  <si>
    <t xml:space="preserve">Tage über dem Kalorienziel</t>
  </si>
  <si>
    <t xml:space="preserve">NOTIZEN</t>
  </si>
  <si>
    <t xml:space="preserve">Reste vom Wochenende für Montag verwenden · Getränke und Gewürze separat prüfen</t>
  </si>
  <si>
    <t xml:space="preserve">EINKAUFSLISTE</t>
  </si>
  <si>
    <t xml:space="preserve">Zutaten für den Wochenplan – nach Kategorie sortiert</t>
  </si>
  <si>
    <t xml:space="preserve">ÜBERSICHT</t>
  </si>
  <si>
    <t xml:space="preserve">Gesamtkosten (geschätzt)</t>
  </si>
  <si>
    <t xml:space="preserve">Artikel gesamt</t>
  </si>
  <si>
    <t xml:space="preserve">davon erledigt</t>
  </si>
  <si>
    <t xml:space="preserve">noch offen</t>
  </si>
  <si>
    <t xml:space="preserve">Artikel</t>
  </si>
  <si>
    <t xml:space="preserve">Menge</t>
  </si>
  <si>
    <t xml:space="preserve">Einheit</t>
  </si>
  <si>
    <t xml:space="preserve">Preis (€)</t>
  </si>
  <si>
    <t xml:space="preserve">Erledigt</t>
  </si>
  <si>
    <t xml:space="preserve">Obst &amp; Gemüse</t>
  </si>
  <si>
    <t xml:space="preserve">Äpfel</t>
  </si>
  <si>
    <t xml:space="preserve">Stück</t>
  </si>
  <si>
    <t xml:space="preserve">Bananen</t>
  </si>
  <si>
    <t xml:space="preserve">Beeren (TK)</t>
  </si>
  <si>
    <t xml:space="preserve">Packung</t>
  </si>
  <si>
    <t xml:space="preserve">Brokkoli</t>
  </si>
  <si>
    <t xml:space="preserve">Karotten</t>
  </si>
  <si>
    <t xml:space="preserve">kg</t>
  </si>
  <si>
    <t xml:space="preserve">Gurke</t>
  </si>
  <si>
    <t xml:space="preserve">Tomaten</t>
  </si>
  <si>
    <t xml:space="preserve">Salat</t>
  </si>
  <si>
    <t xml:space="preserve">Avocado</t>
  </si>
  <si>
    <t xml:space="preserve">Kürbis</t>
  </si>
  <si>
    <t xml:space="preserve">Zwiebeln</t>
  </si>
  <si>
    <t xml:space="preserve">Milchprodukte &amp; Eier</t>
  </si>
  <si>
    <t xml:space="preserve">Naturjoghurt</t>
  </si>
  <si>
    <t xml:space="preserve">Frischkäse</t>
  </si>
  <si>
    <t xml:space="preserve">Quark</t>
  </si>
  <si>
    <t xml:space="preserve">g</t>
  </si>
  <si>
    <t xml:space="preserve">Feta</t>
  </si>
  <si>
    <t xml:space="preserve">Mozzarella</t>
  </si>
  <si>
    <t xml:space="preserve">Eier</t>
  </si>
  <si>
    <t xml:space="preserve">Milch</t>
  </si>
  <si>
    <t xml:space="preserve">l</t>
  </si>
  <si>
    <t xml:space="preserve">Käse (Scheiben)</t>
  </si>
  <si>
    <t xml:space="preserve">Fleisch &amp; Fisch</t>
  </si>
  <si>
    <t xml:space="preserve">Hähnchenbrust</t>
  </si>
  <si>
    <t xml:space="preserve">Lachsfilet</t>
  </si>
  <si>
    <t xml:space="preserve">Brot &amp; Backwaren</t>
  </si>
  <si>
    <t xml:space="preserve">Vollkornbrot</t>
  </si>
  <si>
    <t xml:space="preserve">Brötchen</t>
  </si>
  <si>
    <t xml:space="preserve">Baguette</t>
  </si>
  <si>
    <t xml:space="preserve">Trockenwaren &amp; Konserven</t>
  </si>
  <si>
    <t xml:space="preserve">Haferflocken</t>
  </si>
  <si>
    <t xml:space="preserve">Müsli</t>
  </si>
  <si>
    <t xml:space="preserve">Vollkornnudeln</t>
  </si>
  <si>
    <t xml:space="preserve">Reis</t>
  </si>
  <si>
    <t xml:space="preserve">Linsen</t>
  </si>
  <si>
    <t xml:space="preserve">Tomatensauce</t>
  </si>
  <si>
    <t xml:space="preserve">Glas</t>
  </si>
  <si>
    <t xml:space="preserve">Mandeln</t>
  </si>
  <si>
    <t xml:space="preserve">Honig</t>
  </si>
  <si>
    <t xml:space="preserve">Tofu</t>
  </si>
  <si>
    <t xml:space="preserve">Hummus</t>
  </si>
  <si>
    <t xml:space="preserve">Olivenöl</t>
  </si>
  <si>
    <t xml:space="preserve">Flasche</t>
  </si>
  <si>
    <t xml:space="preserve">Getränke</t>
  </si>
  <si>
    <t xml:space="preserve">Wasser (still)</t>
  </si>
  <si>
    <t xml:space="preserve">Apfelschorle</t>
  </si>
  <si>
    <t xml:space="preserve">Sonstiges</t>
  </si>
  <si>
    <t xml:space="preserve">Zartbitterschokolade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</si>
</sst>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#,##0"/>
    <numFmt numFmtId="167" formatCode="\+#,##0;\-#,##0;0"/>
    <numFmt numFmtId="168" formatCode="0"/>
    <numFmt numFmtId="169" formatCode="#,##0.00&quot; €&quot;"/>
    <numFmt numFmtId="170" formatCode="0.##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sz val="11"/>
      <color rgb="FFFFFFFF"/>
      <name val="Calibri"/>
      <family val="0"/>
      <charset val="1"/>
    </font>
    <font>
      <b val="true"/>
      <sz val="11"/>
      <color rgb="FF1F3B4D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0"/>
      <color rgb="FF3A4A55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3B4D"/>
        <bgColor rgb="FF3A4A55"/>
      </patternFill>
    </fill>
    <fill>
      <patternFill patternType="solid">
        <fgColor rgb="FF2E6E8E"/>
        <bgColor rgb="FF008080"/>
      </patternFill>
    </fill>
    <fill>
      <patternFill patternType="solid">
        <fgColor rgb="FFEAF2F6"/>
        <bgColor rgb="FFE8EBED"/>
      </patternFill>
    </fill>
    <fill>
      <patternFill patternType="solid">
        <fgColor rgb="FFF5F8FA"/>
        <bgColor rgb="FFEAF2F6"/>
      </patternFill>
    </fill>
    <fill>
      <patternFill patternType="solid">
        <fgColor rgb="FFFFF7DA"/>
        <bgColor rgb="FFFCE9D6"/>
      </patternFill>
    </fill>
    <fill>
      <patternFill patternType="solid">
        <fgColor rgb="FFFFFFFF"/>
        <bgColor rgb="FFF5F8FA"/>
      </patternFill>
    </fill>
    <fill>
      <patternFill patternType="solid">
        <fgColor rgb="FFFCE9D6"/>
        <bgColor rgb="FFFBE3E3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0D7DD"/>
      </left>
      <right/>
      <top style="thin">
        <color rgb="FFD0D7DD"/>
      </top>
      <bottom style="thin">
        <color rgb="FFD0D7DD"/>
      </bottom>
      <diagonal/>
    </border>
    <border diagonalUp="false" diagonalDown="false">
      <left style="thin">
        <color rgb="FFD0D7DD"/>
      </left>
      <right style="thin">
        <color rgb="FFD0D7DD"/>
      </right>
      <top style="thin">
        <color rgb="FFD0D7DD"/>
      </top>
      <bottom style="thin">
        <color rgb="FFD0D7DD"/>
      </bottom>
      <diagonal/>
    </border>
    <border diagonalUp="false" diagonalDown="false">
      <left style="thin">
        <color rgb="FFD0D7DD"/>
      </left>
      <right/>
      <top style="thin">
        <color rgb="FFD0D7DD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Calibri"/>
        <charset val="1"/>
        <family val="0"/>
        <b val="1"/>
        <color rgb="FFB00020"/>
      </font>
      <fill>
        <patternFill>
          <bgColor rgb="FFFBE3E3"/>
        </patternFill>
      </fill>
    </dxf>
    <dxf>
      <font>
        <name val="Calibri"/>
        <charset val="1"/>
        <family val="0"/>
        <b val="1"/>
        <color rgb="FF1E7B34"/>
      </font>
      <fill>
        <patternFill>
          <bgColor rgb="FFE3F2E1"/>
        </patternFill>
      </fill>
    </dxf>
    <dxf>
      <font>
        <name val="Calibri"/>
        <charset val="1"/>
        <family val="0"/>
        <strike val="1"/>
        <color rgb="FF9AA5AD"/>
      </font>
      <fill>
        <patternFill>
          <bgColor rgb="FFE8EBE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00020"/>
      <rgbColor rgb="FF1E7B34"/>
      <rgbColor rgb="FF000080"/>
      <rgbColor rgb="FF808000"/>
      <rgbColor rgb="FF800080"/>
      <rgbColor rgb="FF2E6E8E"/>
      <rgbColor rgb="FFF5F8FA"/>
      <rgbColor rgb="FF808080"/>
      <rgbColor rgb="FF9999FF"/>
      <rgbColor rgb="FF993366"/>
      <rgbColor rgb="FFFFF7DA"/>
      <rgbColor rgb="FFEAF2F6"/>
      <rgbColor rgb="FF660066"/>
      <rgbColor rgb="FFFF8080"/>
      <rgbColor rgb="FF0066CC"/>
      <rgbColor rgb="FFD0D7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BED"/>
      <rgbColor rgb="FFE3F2E1"/>
      <rgbColor rgb="FFFCE9D6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AA5AD"/>
      <rgbColor rgb="FF003366"/>
      <rgbColor rgb="FF339966"/>
      <rgbColor rgb="FF003300"/>
      <rgbColor rgb="FF333300"/>
      <rgbColor rgb="FF993300"/>
      <rgbColor rgb="FF993366"/>
      <rgbColor rgb="FF3A4A55"/>
      <rgbColor rgb="FF1F3B4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0" topLeftCell="A11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"/>
    <col collapsed="false" customWidth="true" hidden="false" outlineLevel="0" max="3" min="3" style="0" width="26"/>
    <col collapsed="false" customWidth="true" hidden="false" outlineLevel="0" max="4" min="4" style="0" width="7"/>
    <col collapsed="false" customWidth="true" hidden="false" outlineLevel="0" max="5" min="5" style="0" width="26"/>
    <col collapsed="false" customWidth="true" hidden="false" outlineLevel="0" max="6" min="6" style="0" width="7"/>
    <col collapsed="false" customWidth="true" hidden="false" outlineLevel="0" max="7" min="7" style="0" width="26"/>
    <col collapsed="false" customWidth="true" hidden="false" outlineLevel="0" max="8" min="8" style="0" width="7"/>
    <col collapsed="false" customWidth="true" hidden="false" outlineLevel="0" max="9" min="9" style="0" width="24"/>
    <col collapsed="false" customWidth="true" hidden="false" outlineLevel="0" max="10" min="10" style="0" width="7"/>
    <col collapsed="false" customWidth="true" hidden="false" outlineLevel="0" max="11" min="11" style="0" width="11"/>
    <col collapsed="false" customWidth="true" hidden="false" outlineLevel="0" max="12" min="12" style="0" width="9"/>
    <col collapsed="false" customWidth="true" hidden="false" outlineLevel="0" max="13" min="13" style="0" width="10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15" hidden="false" customHeight="false" outlineLevel="0" collapsed="false">
      <c r="A4" s="3" t="s">
        <v>2</v>
      </c>
      <c r="B4" s="3"/>
      <c r="C4" s="3"/>
      <c r="E4" s="3" t="s">
        <v>3</v>
      </c>
      <c r="F4" s="3"/>
      <c r="G4" s="3"/>
      <c r="H4" s="3"/>
      <c r="I4" s="3"/>
      <c r="J4" s="3"/>
      <c r="K4" s="3"/>
      <c r="L4" s="3"/>
      <c r="M4" s="3"/>
    </row>
    <row r="5" customFormat="false" ht="15" hidden="false" customHeight="true" outlineLevel="0" collapsed="false">
      <c r="A5" s="4" t="s">
        <v>4</v>
      </c>
      <c r="B5" s="4"/>
      <c r="C5" s="5" t="s">
        <v>5</v>
      </c>
      <c r="E5" s="6" t="s">
        <v>6</v>
      </c>
      <c r="F5" s="6"/>
      <c r="G5" s="6"/>
      <c r="H5" s="6"/>
      <c r="I5" s="6"/>
      <c r="J5" s="6"/>
      <c r="K5" s="6"/>
      <c r="L5" s="6"/>
      <c r="M5" s="6"/>
    </row>
    <row r="6" customFormat="false" ht="15" hidden="false" customHeight="false" outlineLevel="0" collapsed="false">
      <c r="A6" s="4" t="s">
        <v>7</v>
      </c>
      <c r="B6" s="4"/>
      <c r="C6" s="7" t="n">
        <v>46083</v>
      </c>
      <c r="E6" s="6"/>
      <c r="F6" s="6"/>
      <c r="G6" s="6"/>
      <c r="H6" s="6"/>
      <c r="I6" s="6"/>
      <c r="J6" s="6"/>
      <c r="K6" s="6"/>
      <c r="L6" s="6"/>
      <c r="M6" s="6"/>
    </row>
    <row r="7" customFormat="false" ht="15" hidden="false" customHeight="false" outlineLevel="0" collapsed="false">
      <c r="A7" s="4" t="s">
        <v>8</v>
      </c>
      <c r="B7" s="4"/>
      <c r="C7" s="5" t="s">
        <v>9</v>
      </c>
      <c r="E7" s="6"/>
      <c r="F7" s="6"/>
      <c r="G7" s="6"/>
      <c r="H7" s="6"/>
      <c r="I7" s="6"/>
      <c r="J7" s="6"/>
      <c r="K7" s="6"/>
      <c r="L7" s="6"/>
      <c r="M7" s="6"/>
    </row>
    <row r="8" customFormat="false" ht="15" hidden="false" customHeight="false" outlineLevel="0" collapsed="false">
      <c r="A8" s="4" t="s">
        <v>10</v>
      </c>
      <c r="B8" s="4"/>
      <c r="C8" s="8" t="n">
        <v>2100</v>
      </c>
      <c r="E8" s="6"/>
      <c r="F8" s="6"/>
      <c r="G8" s="6"/>
      <c r="H8" s="6"/>
      <c r="I8" s="6"/>
      <c r="J8" s="6"/>
      <c r="K8" s="6"/>
      <c r="L8" s="6"/>
      <c r="M8" s="6"/>
    </row>
    <row r="10" customFormat="false" ht="21.75" hidden="false" customHeight="true" outlineLevel="0" collapsed="false">
      <c r="A10" s="9" t="s">
        <v>11</v>
      </c>
      <c r="B10" s="9" t="s">
        <v>12</v>
      </c>
      <c r="C10" s="10" t="s">
        <v>13</v>
      </c>
      <c r="D10" s="9" t="s">
        <v>14</v>
      </c>
      <c r="E10" s="10" t="s">
        <v>15</v>
      </c>
      <c r="F10" s="9" t="s">
        <v>14</v>
      </c>
      <c r="G10" s="10" t="s">
        <v>16</v>
      </c>
      <c r="H10" s="9" t="s">
        <v>14</v>
      </c>
      <c r="I10" s="10" t="s">
        <v>17</v>
      </c>
      <c r="J10" s="9" t="s">
        <v>14</v>
      </c>
      <c r="K10" s="9" t="s">
        <v>18</v>
      </c>
      <c r="L10" s="9" t="s">
        <v>19</v>
      </c>
      <c r="M10" s="9" t="s">
        <v>20</v>
      </c>
    </row>
    <row r="11" customFormat="false" ht="30" hidden="false" customHeight="true" outlineLevel="0" collapsed="false">
      <c r="A11" s="11" t="s">
        <v>21</v>
      </c>
      <c r="B11" s="12" t="n">
        <f aca="false">$C$6</f>
        <v>46083</v>
      </c>
      <c r="C11" s="13" t="s">
        <v>22</v>
      </c>
      <c r="D11" s="14" t="n">
        <v>380</v>
      </c>
      <c r="E11" s="13" t="s">
        <v>23</v>
      </c>
      <c r="F11" s="14" t="n">
        <v>620</v>
      </c>
      <c r="G11" s="13" t="s">
        <v>24</v>
      </c>
      <c r="H11" s="14" t="n">
        <v>450</v>
      </c>
      <c r="I11" s="13" t="s">
        <v>25</v>
      </c>
      <c r="J11" s="14" t="n">
        <v>220</v>
      </c>
      <c r="K11" s="15" t="n">
        <f aca="false">SUM(D11,F11,H11,J11)</f>
        <v>1670</v>
      </c>
      <c r="L11" s="14" t="n">
        <f aca="false">$C$8</f>
        <v>2100</v>
      </c>
      <c r="M11" s="16" t="n">
        <f aca="false">K11-L11</f>
        <v>-430</v>
      </c>
    </row>
    <row r="12" customFormat="false" ht="30" hidden="false" customHeight="true" outlineLevel="0" collapsed="false">
      <c r="A12" s="11" t="s">
        <v>26</v>
      </c>
      <c r="B12" s="17" t="n">
        <f aca="false">B11+1</f>
        <v>46084</v>
      </c>
      <c r="C12" s="18" t="s">
        <v>27</v>
      </c>
      <c r="D12" s="19" t="n">
        <v>410</v>
      </c>
      <c r="E12" s="18" t="s">
        <v>28</v>
      </c>
      <c r="F12" s="19" t="n">
        <v>540</v>
      </c>
      <c r="G12" s="18" t="s">
        <v>29</v>
      </c>
      <c r="H12" s="19" t="n">
        <v>520</v>
      </c>
      <c r="I12" s="18" t="s">
        <v>30</v>
      </c>
      <c r="J12" s="19" t="n">
        <v>180</v>
      </c>
      <c r="K12" s="20" t="n">
        <f aca="false">SUM(D12,F12,H12,J12)</f>
        <v>1650</v>
      </c>
      <c r="L12" s="19" t="n">
        <f aca="false">$C$8</f>
        <v>2100</v>
      </c>
      <c r="M12" s="21" t="n">
        <f aca="false">K12-L12</f>
        <v>-450</v>
      </c>
    </row>
    <row r="13" customFormat="false" ht="30" hidden="false" customHeight="true" outlineLevel="0" collapsed="false">
      <c r="A13" s="11" t="s">
        <v>31</v>
      </c>
      <c r="B13" s="12" t="n">
        <f aca="false">B12+1</f>
        <v>46085</v>
      </c>
      <c r="C13" s="13" t="s">
        <v>32</v>
      </c>
      <c r="D13" s="14" t="n">
        <v>360</v>
      </c>
      <c r="E13" s="13" t="s">
        <v>33</v>
      </c>
      <c r="F13" s="14" t="n">
        <v>600</v>
      </c>
      <c r="G13" s="13" t="s">
        <v>34</v>
      </c>
      <c r="H13" s="14" t="n">
        <v>480</v>
      </c>
      <c r="I13" s="13" t="s">
        <v>35</v>
      </c>
      <c r="J13" s="14" t="n">
        <v>110</v>
      </c>
      <c r="K13" s="15" t="n">
        <f aca="false">SUM(D13,F13,H13,J13)</f>
        <v>1550</v>
      </c>
      <c r="L13" s="14" t="n">
        <f aca="false">$C$8</f>
        <v>2100</v>
      </c>
      <c r="M13" s="16" t="n">
        <f aca="false">K13-L13</f>
        <v>-550</v>
      </c>
    </row>
    <row r="14" customFormat="false" ht="30" hidden="false" customHeight="true" outlineLevel="0" collapsed="false">
      <c r="A14" s="11" t="s">
        <v>36</v>
      </c>
      <c r="B14" s="17" t="n">
        <f aca="false">B13+1</f>
        <v>46086</v>
      </c>
      <c r="C14" s="18" t="s">
        <v>37</v>
      </c>
      <c r="D14" s="19" t="n">
        <v>340</v>
      </c>
      <c r="E14" s="18" t="s">
        <v>38</v>
      </c>
      <c r="F14" s="19" t="n">
        <v>560</v>
      </c>
      <c r="G14" s="18" t="s">
        <v>39</v>
      </c>
      <c r="H14" s="19" t="n">
        <v>430</v>
      </c>
      <c r="I14" s="18" t="s">
        <v>40</v>
      </c>
      <c r="J14" s="19" t="n">
        <v>240</v>
      </c>
      <c r="K14" s="20" t="n">
        <f aca="false">SUM(D14,F14,H14,J14)</f>
        <v>1570</v>
      </c>
      <c r="L14" s="19" t="n">
        <f aca="false">$C$8</f>
        <v>2100</v>
      </c>
      <c r="M14" s="21" t="n">
        <f aca="false">K14-L14</f>
        <v>-530</v>
      </c>
    </row>
    <row r="15" customFormat="false" ht="30" hidden="false" customHeight="true" outlineLevel="0" collapsed="false">
      <c r="A15" s="11" t="s">
        <v>41</v>
      </c>
      <c r="B15" s="12" t="n">
        <f aca="false">B14+1</f>
        <v>46087</v>
      </c>
      <c r="C15" s="13" t="s">
        <v>42</v>
      </c>
      <c r="D15" s="14" t="n">
        <v>420</v>
      </c>
      <c r="E15" s="13" t="s">
        <v>43</v>
      </c>
      <c r="F15" s="14" t="n">
        <v>650</v>
      </c>
      <c r="G15" s="13" t="s">
        <v>44</v>
      </c>
      <c r="H15" s="14" t="n">
        <v>390</v>
      </c>
      <c r="I15" s="13" t="s">
        <v>45</v>
      </c>
      <c r="J15" s="14" t="n">
        <v>200</v>
      </c>
      <c r="K15" s="15" t="n">
        <f aca="false">SUM(D15,F15,H15,J15)</f>
        <v>1660</v>
      </c>
      <c r="L15" s="14" t="n">
        <f aca="false">$C$8</f>
        <v>2100</v>
      </c>
      <c r="M15" s="16" t="n">
        <f aca="false">K15-L15</f>
        <v>-440</v>
      </c>
    </row>
    <row r="16" customFormat="false" ht="30" hidden="false" customHeight="true" outlineLevel="0" collapsed="false">
      <c r="A16" s="22" t="s">
        <v>46</v>
      </c>
      <c r="B16" s="23" t="n">
        <f aca="false">B15+1</f>
        <v>46088</v>
      </c>
      <c r="C16" s="24" t="s">
        <v>47</v>
      </c>
      <c r="D16" s="25" t="n">
        <v>520</v>
      </c>
      <c r="E16" s="24" t="s">
        <v>48</v>
      </c>
      <c r="F16" s="25" t="n">
        <v>880</v>
      </c>
      <c r="G16" s="24" t="s">
        <v>49</v>
      </c>
      <c r="H16" s="25" t="n">
        <v>560</v>
      </c>
      <c r="I16" s="24" t="s">
        <v>50</v>
      </c>
      <c r="J16" s="25" t="n">
        <v>170</v>
      </c>
      <c r="K16" s="26" t="n">
        <f aca="false">SUM(D16,F16,H16,J16)</f>
        <v>2130</v>
      </c>
      <c r="L16" s="25" t="n">
        <f aca="false">$C$8</f>
        <v>2100</v>
      </c>
      <c r="M16" s="27" t="n">
        <f aca="false">K16-L16</f>
        <v>30</v>
      </c>
    </row>
    <row r="17" customFormat="false" ht="30" hidden="false" customHeight="true" outlineLevel="0" collapsed="false">
      <c r="A17" s="22" t="s">
        <v>51</v>
      </c>
      <c r="B17" s="23" t="n">
        <f aca="false">B16+1</f>
        <v>46089</v>
      </c>
      <c r="C17" s="24" t="s">
        <v>52</v>
      </c>
      <c r="D17" s="25" t="n">
        <v>600</v>
      </c>
      <c r="E17" s="24" t="s">
        <v>53</v>
      </c>
      <c r="F17" s="25" t="n">
        <v>700</v>
      </c>
      <c r="G17" s="24" t="s">
        <v>54</v>
      </c>
      <c r="H17" s="25" t="n">
        <v>420</v>
      </c>
      <c r="I17" s="24" t="s">
        <v>55</v>
      </c>
      <c r="J17" s="25" t="n">
        <v>160</v>
      </c>
      <c r="K17" s="26" t="n">
        <f aca="false">SUM(D17,F17,H17,J17)</f>
        <v>1880</v>
      </c>
      <c r="L17" s="25" t="n">
        <f aca="false">$C$8</f>
        <v>2100</v>
      </c>
      <c r="M17" s="27" t="n">
        <f aca="false">K17-L17</f>
        <v>-220</v>
      </c>
    </row>
    <row r="19" customFormat="false" ht="15" hidden="false" customHeight="false" outlineLevel="0" collapsed="false">
      <c r="A19" s="28" t="s">
        <v>56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9"/>
      <c r="M19" s="29"/>
    </row>
    <row r="20" customFormat="false" ht="15" hidden="false" customHeight="false" outlineLevel="0" collapsed="false">
      <c r="A20" s="30" t="s">
        <v>57</v>
      </c>
      <c r="B20" s="30"/>
      <c r="C20" s="30"/>
      <c r="D20" s="30"/>
      <c r="E20" s="30"/>
      <c r="F20" s="30"/>
      <c r="G20" s="30"/>
      <c r="H20" s="30"/>
      <c r="I20" s="30"/>
      <c r="J20" s="30"/>
      <c r="K20" s="31" t="n">
        <f aca="false">SUM(K11:K17)</f>
        <v>12110</v>
      </c>
      <c r="L20" s="31"/>
      <c r="M20" s="31"/>
    </row>
    <row r="21" customFormat="false" ht="15" hidden="false" customHeight="false" outlineLevel="0" collapsed="false">
      <c r="A21" s="30" t="s">
        <v>58</v>
      </c>
      <c r="B21" s="30"/>
      <c r="C21" s="30"/>
      <c r="D21" s="30"/>
      <c r="E21" s="30"/>
      <c r="F21" s="30"/>
      <c r="G21" s="30"/>
      <c r="H21" s="30"/>
      <c r="I21" s="30"/>
      <c r="J21" s="30"/>
      <c r="K21" s="31" t="n">
        <f aca="false">ROUND(AVERAGE(K11:K17),0)</f>
        <v>1730</v>
      </c>
      <c r="L21" s="31"/>
      <c r="M21" s="31"/>
    </row>
    <row r="22" customFormat="false" ht="15" hidden="false" customHeight="false" outlineLevel="0" collapsed="false">
      <c r="A22" s="30" t="s">
        <v>59</v>
      </c>
      <c r="B22" s="30"/>
      <c r="C22" s="30"/>
      <c r="D22" s="30"/>
      <c r="E22" s="30"/>
      <c r="F22" s="30"/>
      <c r="G22" s="30"/>
      <c r="H22" s="30"/>
      <c r="I22" s="30"/>
      <c r="J22" s="30"/>
      <c r="K22" s="32" t="n">
        <f aca="false">COUNTIF(M11:M17,"&gt;0")</f>
        <v>1</v>
      </c>
      <c r="L22" s="32"/>
      <c r="M22" s="32"/>
    </row>
    <row r="24" customFormat="false" ht="15" hidden="false" customHeight="false" outlineLevel="0" collapsed="false">
      <c r="A24" s="33" t="s">
        <v>60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customFormat="false" ht="15" hidden="false" customHeight="true" outlineLevel="0" collapsed="false">
      <c r="A25" s="34" t="s">
        <v>61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customFormat="false" ht="15" hidden="false" customHeight="false" outlineLevel="0" collapsed="false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customFormat="false" ht="15" hidden="false" customHeight="false" outlineLevel="0" collapsed="false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</row>
  </sheetData>
  <mergeCells count="18">
    <mergeCell ref="A1:M1"/>
    <mergeCell ref="A2:M2"/>
    <mergeCell ref="A4:C4"/>
    <mergeCell ref="E4:M4"/>
    <mergeCell ref="A5:B5"/>
    <mergeCell ref="E5:M8"/>
    <mergeCell ref="A6:B6"/>
    <mergeCell ref="A7:B7"/>
    <mergeCell ref="A8:B8"/>
    <mergeCell ref="A19:J19"/>
    <mergeCell ref="A20:J20"/>
    <mergeCell ref="K20:M20"/>
    <mergeCell ref="A21:J21"/>
    <mergeCell ref="K21:M21"/>
    <mergeCell ref="A22:J22"/>
    <mergeCell ref="K22:M22"/>
    <mergeCell ref="A24:M24"/>
    <mergeCell ref="A25:M27"/>
  </mergeCells>
  <conditionalFormatting sqref="M11:M17">
    <cfRule type="cellIs" priority="2" operator="greaterThan" aboveAverage="0" equalAverage="0" bottom="0" percent="0" rank="0" text="" dxfId="0">
      <formula>0</formula>
    </cfRule>
    <cfRule type="cellIs" priority="3" operator="lessThanOr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4"/>
    <col collapsed="false" customWidth="true" hidden="false" outlineLevel="0" max="3" min="3" style="0" width="30"/>
    <col collapsed="false" customWidth="true" hidden="false" outlineLevel="0" max="4" min="4" style="0" width="9"/>
    <col collapsed="false" customWidth="true" hidden="false" outlineLevel="0" max="5" min="5" style="0" width="11"/>
    <col collapsed="false" customWidth="true" hidden="false" outlineLevel="0" max="6" min="6" style="0" width="12"/>
    <col collapsed="false" customWidth="true" hidden="false" outlineLevel="0" max="7" min="7" style="0" width="2"/>
  </cols>
  <sheetData>
    <row r="1" customFormat="false" ht="33.75" hidden="false" customHeight="true" outlineLevel="0" collapsed="false">
      <c r="A1" s="1" t="s">
        <v>62</v>
      </c>
      <c r="B1" s="1"/>
      <c r="C1" s="1"/>
      <c r="D1" s="1"/>
      <c r="E1" s="1"/>
      <c r="F1" s="1"/>
    </row>
    <row r="2" customFormat="false" ht="19.5" hidden="false" customHeight="true" outlineLevel="0" collapsed="false">
      <c r="A2" s="2" t="s">
        <v>63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64</v>
      </c>
      <c r="B4" s="3"/>
    </row>
    <row r="5" customFormat="false" ht="15" hidden="false" customHeight="false" outlineLevel="0" collapsed="false">
      <c r="A5" s="4" t="s">
        <v>65</v>
      </c>
      <c r="B5" s="35" t="n">
        <f aca="false">SUM(F9:F54)</f>
        <v>76.28</v>
      </c>
    </row>
    <row r="6" customFormat="false" ht="15" hidden="false" customHeight="false" outlineLevel="0" collapsed="false">
      <c r="A6" s="4" t="s">
        <v>66</v>
      </c>
      <c r="B6" s="32" t="n">
        <f aca="false">COUNTA(C9:C54)</f>
        <v>38</v>
      </c>
    </row>
    <row r="7" customFormat="false" ht="15" hidden="false" customHeight="false" outlineLevel="0" collapsed="false">
      <c r="A7" s="4" t="s">
        <v>67</v>
      </c>
      <c r="B7" s="32" t="n">
        <f aca="false">COUNTIF(A9:A54,"Erledigt")</f>
        <v>4</v>
      </c>
    </row>
    <row r="8" customFormat="false" ht="19.5" hidden="false" customHeight="true" outlineLevel="0" collapsed="false">
      <c r="A8" s="4" t="s">
        <v>68</v>
      </c>
      <c r="B8" s="32" t="n">
        <f aca="false">COUNTA(C9:C54)-COUNTIF(A9:A54,"Erledigt")</f>
        <v>34</v>
      </c>
      <c r="C8" s="36" t="s">
        <v>69</v>
      </c>
      <c r="D8" s="37" t="s">
        <v>70</v>
      </c>
      <c r="E8" s="37" t="s">
        <v>71</v>
      </c>
      <c r="F8" s="37" t="s">
        <v>72</v>
      </c>
    </row>
    <row r="9" customFormat="false" ht="15" hidden="false" customHeight="false" outlineLevel="0" collapsed="false">
      <c r="A9" s="38" t="s">
        <v>73</v>
      </c>
      <c r="B9" s="39" t="s">
        <v>74</v>
      </c>
      <c r="C9" s="39" t="s">
        <v>75</v>
      </c>
      <c r="D9" s="40" t="n">
        <v>7</v>
      </c>
      <c r="E9" s="38" t="s">
        <v>76</v>
      </c>
      <c r="F9" s="41" t="n">
        <v>2.8</v>
      </c>
    </row>
    <row r="10" customFormat="false" ht="15" hidden="false" customHeight="false" outlineLevel="0" collapsed="false">
      <c r="A10" s="42"/>
      <c r="B10" s="43" t="s">
        <v>74</v>
      </c>
      <c r="C10" s="43" t="s">
        <v>77</v>
      </c>
      <c r="D10" s="44" t="n">
        <v>6</v>
      </c>
      <c r="E10" s="42" t="s">
        <v>76</v>
      </c>
      <c r="F10" s="45" t="n">
        <v>1.5</v>
      </c>
    </row>
    <row r="11" customFormat="false" ht="15" hidden="false" customHeight="false" outlineLevel="0" collapsed="false">
      <c r="A11" s="38"/>
      <c r="B11" s="39" t="s">
        <v>74</v>
      </c>
      <c r="C11" s="39" t="s">
        <v>78</v>
      </c>
      <c r="D11" s="40" t="n">
        <v>1</v>
      </c>
      <c r="E11" s="38" t="s">
        <v>79</v>
      </c>
      <c r="F11" s="41" t="n">
        <v>2.2</v>
      </c>
    </row>
    <row r="12" customFormat="false" ht="15" hidden="false" customHeight="false" outlineLevel="0" collapsed="false">
      <c r="A12" s="42"/>
      <c r="B12" s="43" t="s">
        <v>74</v>
      </c>
      <c r="C12" s="43" t="s">
        <v>80</v>
      </c>
      <c r="D12" s="44" t="n">
        <v>1</v>
      </c>
      <c r="E12" s="42" t="s">
        <v>76</v>
      </c>
      <c r="F12" s="45" t="n">
        <v>1.3</v>
      </c>
    </row>
    <row r="13" customFormat="false" ht="15" hidden="false" customHeight="false" outlineLevel="0" collapsed="false">
      <c r="A13" s="38"/>
      <c r="B13" s="39" t="s">
        <v>74</v>
      </c>
      <c r="C13" s="39" t="s">
        <v>81</v>
      </c>
      <c r="D13" s="40" t="n">
        <v>1</v>
      </c>
      <c r="E13" s="38" t="s">
        <v>82</v>
      </c>
      <c r="F13" s="41" t="n">
        <v>0.99</v>
      </c>
    </row>
    <row r="14" customFormat="false" ht="15" hidden="false" customHeight="false" outlineLevel="0" collapsed="false">
      <c r="A14" s="42"/>
      <c r="B14" s="43" t="s">
        <v>74</v>
      </c>
      <c r="C14" s="43" t="s">
        <v>83</v>
      </c>
      <c r="D14" s="44" t="n">
        <v>2</v>
      </c>
      <c r="E14" s="42" t="s">
        <v>76</v>
      </c>
      <c r="F14" s="45" t="n">
        <v>1.2</v>
      </c>
    </row>
    <row r="15" customFormat="false" ht="15" hidden="false" customHeight="false" outlineLevel="0" collapsed="false">
      <c r="A15" s="38"/>
      <c r="B15" s="39" t="s">
        <v>74</v>
      </c>
      <c r="C15" s="39" t="s">
        <v>84</v>
      </c>
      <c r="D15" s="40" t="n">
        <v>1</v>
      </c>
      <c r="E15" s="38" t="s">
        <v>82</v>
      </c>
      <c r="F15" s="41" t="n">
        <v>2.5</v>
      </c>
    </row>
    <row r="16" customFormat="false" ht="15" hidden="false" customHeight="false" outlineLevel="0" collapsed="false">
      <c r="A16" s="42"/>
      <c r="B16" s="43" t="s">
        <v>74</v>
      </c>
      <c r="C16" s="43" t="s">
        <v>85</v>
      </c>
      <c r="D16" s="44" t="n">
        <v>2</v>
      </c>
      <c r="E16" s="42" t="s">
        <v>76</v>
      </c>
      <c r="F16" s="45" t="n">
        <v>1.8</v>
      </c>
    </row>
    <row r="17" customFormat="false" ht="15" hidden="false" customHeight="false" outlineLevel="0" collapsed="false">
      <c r="A17" s="38"/>
      <c r="B17" s="39" t="s">
        <v>74</v>
      </c>
      <c r="C17" s="39" t="s">
        <v>86</v>
      </c>
      <c r="D17" s="40" t="n">
        <v>2</v>
      </c>
      <c r="E17" s="38" t="s">
        <v>76</v>
      </c>
      <c r="F17" s="41" t="n">
        <v>2.4</v>
      </c>
    </row>
    <row r="18" customFormat="false" ht="15" hidden="false" customHeight="false" outlineLevel="0" collapsed="false">
      <c r="A18" s="42"/>
      <c r="B18" s="43" t="s">
        <v>74</v>
      </c>
      <c r="C18" s="43" t="s">
        <v>87</v>
      </c>
      <c r="D18" s="44" t="n">
        <v>1</v>
      </c>
      <c r="E18" s="42" t="s">
        <v>76</v>
      </c>
      <c r="F18" s="45" t="n">
        <v>2.9</v>
      </c>
    </row>
    <row r="19" customFormat="false" ht="15" hidden="false" customHeight="false" outlineLevel="0" collapsed="false">
      <c r="A19" s="38"/>
      <c r="B19" s="39" t="s">
        <v>74</v>
      </c>
      <c r="C19" s="39" t="s">
        <v>88</v>
      </c>
      <c r="D19" s="40" t="n">
        <v>1</v>
      </c>
      <c r="E19" s="38" t="s">
        <v>82</v>
      </c>
      <c r="F19" s="41" t="n">
        <v>1.1</v>
      </c>
    </row>
    <row r="20" customFormat="false" ht="15" hidden="false" customHeight="false" outlineLevel="0" collapsed="false">
      <c r="A20" s="42" t="s">
        <v>73</v>
      </c>
      <c r="B20" s="43" t="s">
        <v>89</v>
      </c>
      <c r="C20" s="43" t="s">
        <v>90</v>
      </c>
      <c r="D20" s="44" t="n">
        <v>1</v>
      </c>
      <c r="E20" s="42" t="s">
        <v>82</v>
      </c>
      <c r="F20" s="45" t="n">
        <v>1.4</v>
      </c>
    </row>
    <row r="21" customFormat="false" ht="15" hidden="false" customHeight="false" outlineLevel="0" collapsed="false">
      <c r="A21" s="38"/>
      <c r="B21" s="39" t="s">
        <v>89</v>
      </c>
      <c r="C21" s="39" t="s">
        <v>91</v>
      </c>
      <c r="D21" s="40" t="n">
        <v>1</v>
      </c>
      <c r="E21" s="38" t="s">
        <v>79</v>
      </c>
      <c r="F21" s="41" t="n">
        <v>1.2</v>
      </c>
    </row>
    <row r="22" customFormat="false" ht="15" hidden="false" customHeight="false" outlineLevel="0" collapsed="false">
      <c r="A22" s="42"/>
      <c r="B22" s="43" t="s">
        <v>89</v>
      </c>
      <c r="C22" s="43" t="s">
        <v>92</v>
      </c>
      <c r="D22" s="44" t="n">
        <v>500</v>
      </c>
      <c r="E22" s="42" t="s">
        <v>93</v>
      </c>
      <c r="F22" s="45" t="n">
        <v>0.95</v>
      </c>
    </row>
    <row r="23" customFormat="false" ht="15" hidden="false" customHeight="false" outlineLevel="0" collapsed="false">
      <c r="A23" s="38"/>
      <c r="B23" s="39" t="s">
        <v>89</v>
      </c>
      <c r="C23" s="39" t="s">
        <v>94</v>
      </c>
      <c r="D23" s="40" t="n">
        <v>1</v>
      </c>
      <c r="E23" s="38" t="s">
        <v>79</v>
      </c>
      <c r="F23" s="41" t="n">
        <v>1.6</v>
      </c>
    </row>
    <row r="24" customFormat="false" ht="15" hidden="false" customHeight="false" outlineLevel="0" collapsed="false">
      <c r="A24" s="42"/>
      <c r="B24" s="43" t="s">
        <v>89</v>
      </c>
      <c r="C24" s="43" t="s">
        <v>95</v>
      </c>
      <c r="D24" s="44" t="n">
        <v>2</v>
      </c>
      <c r="E24" s="42" t="s">
        <v>79</v>
      </c>
      <c r="F24" s="45" t="n">
        <v>1.8</v>
      </c>
    </row>
    <row r="25" customFormat="false" ht="15" hidden="false" customHeight="false" outlineLevel="0" collapsed="false">
      <c r="A25" s="38"/>
      <c r="B25" s="39" t="s">
        <v>89</v>
      </c>
      <c r="C25" s="39" t="s">
        <v>96</v>
      </c>
      <c r="D25" s="40" t="n">
        <v>10</v>
      </c>
      <c r="E25" s="38" t="s">
        <v>76</v>
      </c>
      <c r="F25" s="41" t="n">
        <v>2.2</v>
      </c>
    </row>
    <row r="26" customFormat="false" ht="15" hidden="false" customHeight="false" outlineLevel="0" collapsed="false">
      <c r="A26" s="42"/>
      <c r="B26" s="43" t="s">
        <v>89</v>
      </c>
      <c r="C26" s="43" t="s">
        <v>97</v>
      </c>
      <c r="D26" s="44" t="n">
        <v>2</v>
      </c>
      <c r="E26" s="42" t="s">
        <v>98</v>
      </c>
      <c r="F26" s="45" t="n">
        <v>1.9</v>
      </c>
    </row>
    <row r="27" customFormat="false" ht="15" hidden="false" customHeight="false" outlineLevel="0" collapsed="false">
      <c r="A27" s="38"/>
      <c r="B27" s="39" t="s">
        <v>89</v>
      </c>
      <c r="C27" s="39" t="s">
        <v>99</v>
      </c>
      <c r="D27" s="40" t="n">
        <v>1</v>
      </c>
      <c r="E27" s="38" t="s">
        <v>79</v>
      </c>
      <c r="F27" s="41" t="n">
        <v>2.3</v>
      </c>
    </row>
    <row r="28" customFormat="false" ht="15" hidden="false" customHeight="false" outlineLevel="0" collapsed="false">
      <c r="A28" s="42"/>
      <c r="B28" s="43" t="s">
        <v>100</v>
      </c>
      <c r="C28" s="43" t="s">
        <v>101</v>
      </c>
      <c r="D28" s="44" t="n">
        <v>500</v>
      </c>
      <c r="E28" s="42" t="s">
        <v>93</v>
      </c>
      <c r="F28" s="45" t="n">
        <v>4.5</v>
      </c>
    </row>
    <row r="29" customFormat="false" ht="15" hidden="false" customHeight="false" outlineLevel="0" collapsed="false">
      <c r="A29" s="38"/>
      <c r="B29" s="39" t="s">
        <v>100</v>
      </c>
      <c r="C29" s="39" t="s">
        <v>102</v>
      </c>
      <c r="D29" s="40" t="n">
        <v>2</v>
      </c>
      <c r="E29" s="38" t="s">
        <v>76</v>
      </c>
      <c r="F29" s="41" t="n">
        <v>6.9</v>
      </c>
    </row>
    <row r="30" customFormat="false" ht="15" hidden="false" customHeight="false" outlineLevel="0" collapsed="false">
      <c r="A30" s="42" t="s">
        <v>73</v>
      </c>
      <c r="B30" s="43" t="s">
        <v>103</v>
      </c>
      <c r="C30" s="43" t="s">
        <v>104</v>
      </c>
      <c r="D30" s="44" t="n">
        <v>1</v>
      </c>
      <c r="E30" s="42" t="s">
        <v>76</v>
      </c>
      <c r="F30" s="45" t="n">
        <v>2.2</v>
      </c>
    </row>
    <row r="31" customFormat="false" ht="15" hidden="false" customHeight="false" outlineLevel="0" collapsed="false">
      <c r="A31" s="38"/>
      <c r="B31" s="39" t="s">
        <v>103</v>
      </c>
      <c r="C31" s="39" t="s">
        <v>105</v>
      </c>
      <c r="D31" s="40" t="n">
        <v>6</v>
      </c>
      <c r="E31" s="38" t="s">
        <v>76</v>
      </c>
      <c r="F31" s="41" t="n">
        <v>1.8</v>
      </c>
    </row>
    <row r="32" customFormat="false" ht="15" hidden="false" customHeight="false" outlineLevel="0" collapsed="false">
      <c r="A32" s="42"/>
      <c r="B32" s="43" t="s">
        <v>103</v>
      </c>
      <c r="C32" s="43" t="s">
        <v>106</v>
      </c>
      <c r="D32" s="44" t="n">
        <v>1</v>
      </c>
      <c r="E32" s="42" t="s">
        <v>76</v>
      </c>
      <c r="F32" s="45" t="n">
        <v>0.9</v>
      </c>
    </row>
    <row r="33" customFormat="false" ht="15" hidden="false" customHeight="false" outlineLevel="0" collapsed="false">
      <c r="A33" s="38"/>
      <c r="B33" s="39" t="s">
        <v>107</v>
      </c>
      <c r="C33" s="39" t="s">
        <v>108</v>
      </c>
      <c r="D33" s="40" t="n">
        <v>500</v>
      </c>
      <c r="E33" s="38" t="s">
        <v>93</v>
      </c>
      <c r="F33" s="41" t="n">
        <v>0.85</v>
      </c>
    </row>
    <row r="34" customFormat="false" ht="15" hidden="false" customHeight="false" outlineLevel="0" collapsed="false">
      <c r="A34" s="42"/>
      <c r="B34" s="43" t="s">
        <v>107</v>
      </c>
      <c r="C34" s="43" t="s">
        <v>109</v>
      </c>
      <c r="D34" s="44" t="n">
        <v>1</v>
      </c>
      <c r="E34" s="42" t="s">
        <v>79</v>
      </c>
      <c r="F34" s="45" t="n">
        <v>2.4</v>
      </c>
    </row>
    <row r="35" customFormat="false" ht="15" hidden="false" customHeight="false" outlineLevel="0" collapsed="false">
      <c r="A35" s="38"/>
      <c r="B35" s="39" t="s">
        <v>107</v>
      </c>
      <c r="C35" s="39" t="s">
        <v>110</v>
      </c>
      <c r="D35" s="40" t="n">
        <v>500</v>
      </c>
      <c r="E35" s="38" t="s">
        <v>93</v>
      </c>
      <c r="F35" s="41" t="n">
        <v>1.3</v>
      </c>
    </row>
    <row r="36" customFormat="false" ht="15" hidden="false" customHeight="false" outlineLevel="0" collapsed="false">
      <c r="A36" s="42"/>
      <c r="B36" s="43" t="s">
        <v>107</v>
      </c>
      <c r="C36" s="43" t="s">
        <v>111</v>
      </c>
      <c r="D36" s="44" t="n">
        <v>1</v>
      </c>
      <c r="E36" s="42" t="s">
        <v>82</v>
      </c>
      <c r="F36" s="45" t="n">
        <v>1.9</v>
      </c>
    </row>
    <row r="37" customFormat="false" ht="15" hidden="false" customHeight="false" outlineLevel="0" collapsed="false">
      <c r="A37" s="38"/>
      <c r="B37" s="39" t="s">
        <v>107</v>
      </c>
      <c r="C37" s="39" t="s">
        <v>112</v>
      </c>
      <c r="D37" s="40" t="n">
        <v>500</v>
      </c>
      <c r="E37" s="38" t="s">
        <v>93</v>
      </c>
      <c r="F37" s="41" t="n">
        <v>1.5</v>
      </c>
    </row>
    <row r="38" customFormat="false" ht="15" hidden="false" customHeight="false" outlineLevel="0" collapsed="false">
      <c r="A38" s="42"/>
      <c r="B38" s="43" t="s">
        <v>107</v>
      </c>
      <c r="C38" s="43" t="s">
        <v>113</v>
      </c>
      <c r="D38" s="44" t="n">
        <v>1</v>
      </c>
      <c r="E38" s="42" t="s">
        <v>114</v>
      </c>
      <c r="F38" s="45" t="n">
        <v>1.2</v>
      </c>
    </row>
    <row r="39" customFormat="false" ht="15" hidden="false" customHeight="false" outlineLevel="0" collapsed="false">
      <c r="A39" s="38"/>
      <c r="B39" s="39" t="s">
        <v>107</v>
      </c>
      <c r="C39" s="39" t="s">
        <v>115</v>
      </c>
      <c r="D39" s="40" t="n">
        <v>200</v>
      </c>
      <c r="E39" s="38" t="s">
        <v>93</v>
      </c>
      <c r="F39" s="41" t="n">
        <v>2.6</v>
      </c>
    </row>
    <row r="40" customFormat="false" ht="15" hidden="false" customHeight="false" outlineLevel="0" collapsed="false">
      <c r="A40" s="42"/>
      <c r="B40" s="43" t="s">
        <v>107</v>
      </c>
      <c r="C40" s="43" t="s">
        <v>116</v>
      </c>
      <c r="D40" s="44" t="n">
        <v>1</v>
      </c>
      <c r="E40" s="42" t="s">
        <v>114</v>
      </c>
      <c r="F40" s="45" t="n">
        <v>2.8</v>
      </c>
    </row>
    <row r="41" customFormat="false" ht="15" hidden="false" customHeight="false" outlineLevel="0" collapsed="false">
      <c r="A41" s="38"/>
      <c r="B41" s="39" t="s">
        <v>107</v>
      </c>
      <c r="C41" s="39" t="s">
        <v>117</v>
      </c>
      <c r="D41" s="40" t="n">
        <v>1</v>
      </c>
      <c r="E41" s="38" t="s">
        <v>79</v>
      </c>
      <c r="F41" s="41" t="n">
        <v>1.7</v>
      </c>
    </row>
    <row r="42" customFormat="false" ht="15" hidden="false" customHeight="false" outlineLevel="0" collapsed="false">
      <c r="A42" s="42"/>
      <c r="B42" s="43" t="s">
        <v>107</v>
      </c>
      <c r="C42" s="43" t="s">
        <v>118</v>
      </c>
      <c r="D42" s="44" t="n">
        <v>1</v>
      </c>
      <c r="E42" s="42" t="s">
        <v>79</v>
      </c>
      <c r="F42" s="45" t="n">
        <v>1.5</v>
      </c>
    </row>
    <row r="43" customFormat="false" ht="15" hidden="false" customHeight="false" outlineLevel="0" collapsed="false">
      <c r="A43" s="38"/>
      <c r="B43" s="39" t="s">
        <v>107</v>
      </c>
      <c r="C43" s="39" t="s">
        <v>119</v>
      </c>
      <c r="D43" s="40" t="n">
        <v>1</v>
      </c>
      <c r="E43" s="38" t="s">
        <v>120</v>
      </c>
      <c r="F43" s="41" t="n">
        <v>4.5</v>
      </c>
    </row>
    <row r="44" customFormat="false" ht="15" hidden="false" customHeight="false" outlineLevel="0" collapsed="false">
      <c r="A44" s="42"/>
      <c r="B44" s="43" t="s">
        <v>121</v>
      </c>
      <c r="C44" s="43" t="s">
        <v>122</v>
      </c>
      <c r="D44" s="44" t="n">
        <v>6</v>
      </c>
      <c r="E44" s="42" t="s">
        <v>98</v>
      </c>
      <c r="F44" s="45" t="n">
        <v>1.5</v>
      </c>
    </row>
    <row r="45" customFormat="false" ht="15" hidden="false" customHeight="false" outlineLevel="0" collapsed="false">
      <c r="A45" s="38"/>
      <c r="B45" s="39" t="s">
        <v>121</v>
      </c>
      <c r="C45" s="39" t="s">
        <v>123</v>
      </c>
      <c r="D45" s="40" t="n">
        <v>1</v>
      </c>
      <c r="E45" s="38" t="s">
        <v>98</v>
      </c>
      <c r="F45" s="41" t="n">
        <v>0.99</v>
      </c>
    </row>
    <row r="46" customFormat="false" ht="15" hidden="false" customHeight="false" outlineLevel="0" collapsed="false">
      <c r="A46" s="42" t="s">
        <v>73</v>
      </c>
      <c r="B46" s="43" t="s">
        <v>124</v>
      </c>
      <c r="C46" s="43" t="s">
        <v>125</v>
      </c>
      <c r="D46" s="44" t="n">
        <v>1</v>
      </c>
      <c r="E46" s="42" t="s">
        <v>79</v>
      </c>
      <c r="F46" s="45" t="n">
        <v>1.2</v>
      </c>
    </row>
    <row r="47" customFormat="false" ht="15" hidden="false" customHeight="false" outlineLevel="0" collapsed="false">
      <c r="A47" s="38"/>
      <c r="B47" s="39"/>
      <c r="C47" s="39"/>
      <c r="D47" s="38"/>
      <c r="E47" s="38"/>
      <c r="F47" s="41"/>
    </row>
    <row r="48" customFormat="false" ht="15" hidden="false" customHeight="false" outlineLevel="0" collapsed="false">
      <c r="A48" s="42"/>
      <c r="B48" s="43"/>
      <c r="C48" s="43"/>
      <c r="D48" s="42"/>
      <c r="E48" s="42"/>
      <c r="F48" s="45"/>
    </row>
    <row r="49" customFormat="false" ht="15" hidden="false" customHeight="false" outlineLevel="0" collapsed="false">
      <c r="A49" s="38"/>
      <c r="B49" s="39"/>
      <c r="C49" s="39"/>
      <c r="D49" s="38"/>
      <c r="E49" s="38"/>
      <c r="F49" s="41"/>
    </row>
    <row r="50" customFormat="false" ht="15" hidden="false" customHeight="false" outlineLevel="0" collapsed="false">
      <c r="A50" s="42"/>
      <c r="B50" s="43"/>
      <c r="C50" s="43"/>
      <c r="D50" s="42"/>
      <c r="E50" s="42"/>
      <c r="F50" s="45"/>
    </row>
    <row r="51" customFormat="false" ht="15" hidden="false" customHeight="false" outlineLevel="0" collapsed="false">
      <c r="A51" s="38"/>
      <c r="B51" s="39"/>
      <c r="C51" s="39"/>
      <c r="D51" s="38"/>
      <c r="E51" s="38"/>
      <c r="F51" s="41"/>
    </row>
    <row r="52" customFormat="false" ht="15" hidden="false" customHeight="false" outlineLevel="0" collapsed="false">
      <c r="A52" s="42"/>
      <c r="B52" s="43"/>
      <c r="C52" s="43"/>
      <c r="D52" s="42"/>
      <c r="E52" s="42"/>
      <c r="F52" s="45"/>
    </row>
    <row r="53" customFormat="false" ht="15" hidden="false" customHeight="false" outlineLevel="0" collapsed="false">
      <c r="A53" s="38"/>
      <c r="B53" s="39"/>
      <c r="C53" s="39"/>
      <c r="D53" s="38"/>
      <c r="E53" s="38"/>
      <c r="F53" s="41"/>
    </row>
    <row r="54" customFormat="false" ht="15" hidden="false" customHeight="false" outlineLevel="0" collapsed="false">
      <c r="A54" s="42"/>
      <c r="B54" s="43"/>
      <c r="C54" s="43"/>
      <c r="D54" s="42"/>
      <c r="E54" s="42"/>
      <c r="F54" s="45"/>
    </row>
  </sheetData>
  <mergeCells count="3">
    <mergeCell ref="A1:F1"/>
    <mergeCell ref="A2:F2"/>
    <mergeCell ref="A4:B4"/>
  </mergeCells>
  <conditionalFormatting sqref="A9:F54">
    <cfRule type="expression" priority="2" aboveAverage="0" equalAverage="0" bottom="0" percent="0" rank="0" text="" dxfId="2">
      <formula>$A9="Erledigt"</formula>
    </cfRule>
  </conditionalFormatting>
  <dataValidations count="3">
    <dataValidation allowBlank="true" errorStyle="stop" operator="between" showDropDown="false" showErrorMessage="false" showInputMessage="false" sqref="A9:A54" type="list">
      <formula1>"Offen,Erledigt"</formula1>
      <formula2>0</formula2>
    </dataValidation>
    <dataValidation allowBlank="true" errorStyle="stop" operator="between" showDropDown="false" showErrorMessage="false" showInputMessage="false" sqref="B9:B54" type="list">
      <formula1>"Obst &amp; Gemüse,Milchprodukte &amp; Eier,Fleisch &amp; Fisch,Brot &amp; Backwaren,Trockenwaren &amp; Konserven,Getränke,Sonstiges"</formula1>
      <formula2>0</formula2>
    </dataValidation>
    <dataValidation allowBlank="true" errorStyle="stop" operator="between" showDropDown="false" showErrorMessage="false" showInputMessage="false" sqref="E9:E54" type="list">
      <formula1>"Stück,g,kg,ml,l,Packung,Dose,Glas,Flasche,Bund"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2026-06-01T10:26:56Z</dcterms:created>
  <dc:creator>openpyxl</dc:creator>
  <dc:description/>
  <dc:language>en-US</dc:language>
  <cp:lastModifiedBy/>
  <dcterms:modified xsi:type="dcterms:W3CDTF">2026-06-01T10:26:56Z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