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56F5C617-4935-4A31-B867-5C70BA6730F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zeptkalkulation" sheetId="1" r:id="rId1"/>
  </sheets>
  <definedNames>
    <definedName name="ZutatenListe">Rezeptkalkulation!$B$8:$B$58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7" i="1" l="1"/>
  <c r="E207" i="1"/>
  <c r="D207" i="1"/>
  <c r="F206" i="1"/>
  <c r="E206" i="1"/>
  <c r="D206" i="1"/>
  <c r="F205" i="1"/>
  <c r="E205" i="1"/>
  <c r="D205" i="1"/>
  <c r="F204" i="1"/>
  <c r="E204" i="1"/>
  <c r="D204" i="1"/>
  <c r="F203" i="1"/>
  <c r="E203" i="1"/>
  <c r="D203" i="1"/>
  <c r="F202" i="1"/>
  <c r="E202" i="1"/>
  <c r="D202" i="1"/>
  <c r="F201" i="1"/>
  <c r="E201" i="1"/>
  <c r="D201" i="1"/>
  <c r="F200" i="1"/>
  <c r="E200" i="1"/>
  <c r="D200" i="1"/>
  <c r="F199" i="1"/>
  <c r="E199" i="1"/>
  <c r="D199" i="1"/>
  <c r="F198" i="1"/>
  <c r="E198" i="1"/>
  <c r="D198" i="1"/>
  <c r="F197" i="1"/>
  <c r="E197" i="1"/>
  <c r="D197" i="1"/>
  <c r="F196" i="1"/>
  <c r="E196" i="1"/>
  <c r="D196" i="1"/>
  <c r="F195" i="1"/>
  <c r="E195" i="1"/>
  <c r="D195" i="1"/>
  <c r="F194" i="1"/>
  <c r="E194" i="1"/>
  <c r="D194" i="1"/>
  <c r="F193" i="1"/>
  <c r="E193" i="1"/>
  <c r="D193" i="1"/>
  <c r="F192" i="1"/>
  <c r="E192" i="1"/>
  <c r="D192" i="1"/>
  <c r="F191" i="1"/>
  <c r="E191" i="1"/>
  <c r="D191" i="1"/>
  <c r="F190" i="1"/>
  <c r="E190" i="1"/>
  <c r="D190" i="1"/>
  <c r="F189" i="1"/>
  <c r="E189" i="1"/>
  <c r="D189" i="1"/>
  <c r="F188" i="1"/>
  <c r="E188" i="1"/>
  <c r="D188" i="1"/>
  <c r="F187" i="1"/>
  <c r="E187" i="1"/>
  <c r="D187" i="1"/>
  <c r="F186" i="1"/>
  <c r="E186" i="1"/>
  <c r="D186" i="1"/>
  <c r="F185" i="1"/>
  <c r="E185" i="1"/>
  <c r="D185" i="1"/>
  <c r="F184" i="1"/>
  <c r="E184" i="1"/>
  <c r="D184" i="1"/>
  <c r="F183" i="1"/>
  <c r="E183" i="1"/>
  <c r="D183" i="1"/>
  <c r="F182" i="1"/>
  <c r="E182" i="1"/>
  <c r="D182" i="1"/>
  <c r="F181" i="1"/>
  <c r="E181" i="1"/>
  <c r="D181" i="1"/>
  <c r="F180" i="1"/>
  <c r="E180" i="1"/>
  <c r="D180" i="1"/>
  <c r="F179" i="1"/>
  <c r="E179" i="1"/>
  <c r="D179" i="1"/>
  <c r="F178" i="1"/>
  <c r="E178" i="1"/>
  <c r="D178" i="1"/>
  <c r="F177" i="1"/>
  <c r="E177" i="1"/>
  <c r="D177" i="1"/>
  <c r="F176" i="1"/>
  <c r="E176" i="1"/>
  <c r="D176" i="1"/>
  <c r="F175" i="1"/>
  <c r="E175" i="1"/>
  <c r="D175" i="1"/>
  <c r="F174" i="1"/>
  <c r="E174" i="1"/>
  <c r="D174" i="1"/>
  <c r="F173" i="1"/>
  <c r="E173" i="1"/>
  <c r="D173" i="1"/>
  <c r="F172" i="1"/>
  <c r="E172" i="1"/>
  <c r="D172" i="1"/>
  <c r="F171" i="1"/>
  <c r="E171" i="1"/>
  <c r="D171" i="1"/>
  <c r="F170" i="1"/>
  <c r="E170" i="1"/>
  <c r="D170" i="1"/>
  <c r="F169" i="1"/>
  <c r="E169" i="1"/>
  <c r="D169" i="1"/>
  <c r="F168" i="1"/>
  <c r="E168" i="1"/>
  <c r="D168" i="1"/>
  <c r="F167" i="1"/>
  <c r="E167" i="1"/>
  <c r="D167" i="1"/>
  <c r="F166" i="1"/>
  <c r="E166" i="1"/>
  <c r="D166" i="1"/>
  <c r="F165" i="1"/>
  <c r="E165" i="1"/>
  <c r="D165" i="1"/>
  <c r="F164" i="1"/>
  <c r="E164" i="1"/>
  <c r="D164" i="1"/>
  <c r="F163" i="1"/>
  <c r="E163" i="1"/>
  <c r="D163" i="1"/>
  <c r="F162" i="1"/>
  <c r="E162" i="1"/>
  <c r="D162" i="1"/>
  <c r="F161" i="1"/>
  <c r="E161" i="1"/>
  <c r="D161" i="1"/>
  <c r="F160" i="1"/>
  <c r="E160" i="1"/>
  <c r="D160" i="1"/>
  <c r="F159" i="1"/>
  <c r="E159" i="1"/>
  <c r="D159" i="1"/>
  <c r="F158" i="1"/>
  <c r="E158" i="1"/>
  <c r="D158" i="1"/>
  <c r="F157" i="1"/>
  <c r="E157" i="1"/>
  <c r="D157" i="1"/>
  <c r="F156" i="1"/>
  <c r="E156" i="1"/>
  <c r="D156" i="1"/>
  <c r="F155" i="1"/>
  <c r="E155" i="1"/>
  <c r="D155" i="1"/>
  <c r="F154" i="1"/>
  <c r="E154" i="1"/>
  <c r="D154" i="1"/>
  <c r="F153" i="1"/>
  <c r="E153" i="1"/>
  <c r="D153" i="1"/>
  <c r="F152" i="1"/>
  <c r="E152" i="1"/>
  <c r="D152" i="1"/>
  <c r="F151" i="1"/>
  <c r="E151" i="1"/>
  <c r="D151" i="1"/>
  <c r="F150" i="1"/>
  <c r="E150" i="1"/>
  <c r="D150" i="1"/>
  <c r="F149" i="1"/>
  <c r="E149" i="1"/>
  <c r="D149" i="1"/>
  <c r="F148" i="1"/>
  <c r="E148" i="1"/>
  <c r="D148" i="1"/>
  <c r="F147" i="1"/>
  <c r="E147" i="1"/>
  <c r="D147" i="1"/>
  <c r="F146" i="1"/>
  <c r="E146" i="1"/>
  <c r="D146" i="1"/>
  <c r="F145" i="1"/>
  <c r="E145" i="1"/>
  <c r="D145" i="1"/>
  <c r="F144" i="1"/>
  <c r="E144" i="1"/>
  <c r="D144" i="1"/>
  <c r="E143" i="1"/>
  <c r="F143" i="1" s="1"/>
  <c r="D143" i="1"/>
  <c r="E142" i="1"/>
  <c r="F142" i="1" s="1"/>
  <c r="D142" i="1"/>
  <c r="F141" i="1"/>
  <c r="E141" i="1"/>
  <c r="D141" i="1"/>
  <c r="E140" i="1"/>
  <c r="F140" i="1" s="1"/>
  <c r="E71" i="1" s="1"/>
  <c r="F71" i="1" s="1"/>
  <c r="H71" i="1" s="1"/>
  <c r="D140" i="1"/>
  <c r="E139" i="1"/>
  <c r="F139" i="1" s="1"/>
  <c r="D139" i="1"/>
  <c r="E138" i="1"/>
  <c r="F138" i="1" s="1"/>
  <c r="D138" i="1"/>
  <c r="E137" i="1"/>
  <c r="F137" i="1" s="1"/>
  <c r="D137" i="1"/>
  <c r="F136" i="1"/>
  <c r="E136" i="1"/>
  <c r="D136" i="1"/>
  <c r="E135" i="1"/>
  <c r="F135" i="1" s="1"/>
  <c r="D135" i="1"/>
  <c r="E134" i="1"/>
  <c r="F134" i="1" s="1"/>
  <c r="D134" i="1"/>
  <c r="E133" i="1"/>
  <c r="F133" i="1" s="1"/>
  <c r="D133" i="1"/>
  <c r="E132" i="1"/>
  <c r="F132" i="1" s="1"/>
  <c r="E70" i="1" s="1"/>
  <c r="F70" i="1" s="1"/>
  <c r="H70" i="1" s="1"/>
  <c r="D132" i="1"/>
  <c r="E131" i="1"/>
  <c r="F131" i="1" s="1"/>
  <c r="D131" i="1"/>
  <c r="F130" i="1"/>
  <c r="E130" i="1"/>
  <c r="D130" i="1"/>
  <c r="E129" i="1"/>
  <c r="F129" i="1" s="1"/>
  <c r="D129" i="1"/>
  <c r="E128" i="1"/>
  <c r="F128" i="1" s="1"/>
  <c r="D128" i="1"/>
  <c r="F127" i="1"/>
  <c r="E127" i="1"/>
  <c r="D127" i="1"/>
  <c r="F126" i="1"/>
  <c r="E126" i="1"/>
  <c r="D126" i="1"/>
  <c r="E125" i="1"/>
  <c r="F125" i="1" s="1"/>
  <c r="D125" i="1"/>
  <c r="E124" i="1"/>
  <c r="F124" i="1" s="1"/>
  <c r="D124" i="1"/>
  <c r="E123" i="1"/>
  <c r="F123" i="1" s="1"/>
  <c r="D123" i="1"/>
  <c r="E122" i="1"/>
  <c r="F122" i="1" s="1"/>
  <c r="D122" i="1"/>
  <c r="F121" i="1"/>
  <c r="E121" i="1"/>
  <c r="D121" i="1"/>
  <c r="E120" i="1"/>
  <c r="F120" i="1" s="1"/>
  <c r="D120" i="1"/>
  <c r="E119" i="1"/>
  <c r="F119" i="1" s="1"/>
  <c r="D119" i="1"/>
  <c r="E118" i="1"/>
  <c r="F118" i="1" s="1"/>
  <c r="D118" i="1"/>
  <c r="E117" i="1"/>
  <c r="F117" i="1" s="1"/>
  <c r="D117" i="1"/>
  <c r="F116" i="1"/>
  <c r="E116" i="1"/>
  <c r="D116" i="1"/>
  <c r="E115" i="1"/>
  <c r="F115" i="1" s="1"/>
  <c r="D115" i="1"/>
  <c r="E114" i="1"/>
  <c r="F114" i="1" s="1"/>
  <c r="D114" i="1"/>
  <c r="E113" i="1"/>
  <c r="F113" i="1" s="1"/>
  <c r="E68" i="1" s="1"/>
  <c r="F68" i="1" s="1"/>
  <c r="H68" i="1" s="1"/>
  <c r="D113" i="1"/>
  <c r="E112" i="1"/>
  <c r="F112" i="1" s="1"/>
  <c r="D112" i="1"/>
  <c r="E111" i="1"/>
  <c r="F111" i="1" s="1"/>
  <c r="D111" i="1"/>
  <c r="F110" i="1"/>
  <c r="E110" i="1"/>
  <c r="D110" i="1"/>
  <c r="E109" i="1"/>
  <c r="F109" i="1" s="1"/>
  <c r="D109" i="1"/>
  <c r="E108" i="1"/>
  <c r="F108" i="1" s="1"/>
  <c r="D108" i="1"/>
  <c r="F107" i="1"/>
  <c r="E107" i="1"/>
  <c r="D107" i="1"/>
  <c r="F106" i="1"/>
  <c r="E106" i="1"/>
  <c r="D106" i="1"/>
  <c r="E105" i="1"/>
  <c r="F105" i="1" s="1"/>
  <c r="D105" i="1"/>
  <c r="E104" i="1"/>
  <c r="F104" i="1" s="1"/>
  <c r="D104" i="1"/>
  <c r="E103" i="1"/>
  <c r="F103" i="1" s="1"/>
  <c r="D103" i="1"/>
  <c r="E102" i="1"/>
  <c r="F102" i="1" s="1"/>
  <c r="D102" i="1"/>
  <c r="F101" i="1"/>
  <c r="E101" i="1"/>
  <c r="D101" i="1"/>
  <c r="E100" i="1"/>
  <c r="F100" i="1" s="1"/>
  <c r="D100" i="1"/>
  <c r="E99" i="1"/>
  <c r="F99" i="1" s="1"/>
  <c r="D99" i="1"/>
  <c r="E98" i="1"/>
  <c r="F98" i="1" s="1"/>
  <c r="D98" i="1"/>
  <c r="E97" i="1"/>
  <c r="F97" i="1" s="1"/>
  <c r="D97" i="1"/>
  <c r="F96" i="1"/>
  <c r="E96" i="1"/>
  <c r="D96" i="1"/>
  <c r="E95" i="1"/>
  <c r="F95" i="1" s="1"/>
  <c r="D95" i="1"/>
  <c r="E94" i="1"/>
  <c r="F94" i="1" s="1"/>
  <c r="D94" i="1"/>
  <c r="E93" i="1"/>
  <c r="F93" i="1" s="1"/>
  <c r="D93" i="1"/>
  <c r="E92" i="1"/>
  <c r="F92" i="1" s="1"/>
  <c r="D92" i="1"/>
  <c r="E91" i="1"/>
  <c r="F91" i="1" s="1"/>
  <c r="D91" i="1"/>
  <c r="F90" i="1"/>
  <c r="E90" i="1"/>
  <c r="D90" i="1"/>
  <c r="E89" i="1"/>
  <c r="F89" i="1" s="1"/>
  <c r="D89" i="1"/>
  <c r="E88" i="1"/>
  <c r="F88" i="1" s="1"/>
  <c r="D88" i="1"/>
  <c r="F87" i="1"/>
  <c r="E87" i="1"/>
  <c r="D87" i="1"/>
  <c r="F86" i="1"/>
  <c r="E86" i="1"/>
  <c r="D86" i="1"/>
  <c r="E85" i="1"/>
  <c r="F85" i="1" s="1"/>
  <c r="D85" i="1"/>
  <c r="E84" i="1"/>
  <c r="F84" i="1" s="1"/>
  <c r="D84" i="1"/>
  <c r="E83" i="1"/>
  <c r="F83" i="1" s="1"/>
  <c r="D83" i="1"/>
  <c r="E82" i="1"/>
  <c r="F82" i="1" s="1"/>
  <c r="D82" i="1"/>
  <c r="F81" i="1"/>
  <c r="E81" i="1"/>
  <c r="D81" i="1"/>
  <c r="E80" i="1"/>
  <c r="F80" i="1" s="1"/>
  <c r="D80" i="1"/>
  <c r="E79" i="1"/>
  <c r="F79" i="1" s="1"/>
  <c r="D79" i="1"/>
  <c r="E78" i="1"/>
  <c r="F78" i="1" s="1"/>
  <c r="E64" i="1" s="1"/>
  <c r="D78" i="1"/>
  <c r="G72" i="1"/>
  <c r="D72" i="1"/>
  <c r="K70" i="1" l="1"/>
  <c r="L70" i="1" s="1"/>
  <c r="J70" i="1"/>
  <c r="K68" i="1"/>
  <c r="L68" i="1" s="1"/>
  <c r="J68" i="1"/>
  <c r="K71" i="1"/>
  <c r="L71" i="1" s="1"/>
  <c r="J71" i="1"/>
  <c r="E69" i="1"/>
  <c r="F69" i="1" s="1"/>
  <c r="H69" i="1" s="1"/>
  <c r="E67" i="1"/>
  <c r="F67" i="1" s="1"/>
  <c r="H67" i="1" s="1"/>
  <c r="F64" i="1"/>
  <c r="E66" i="1"/>
  <c r="F66" i="1" s="1"/>
  <c r="H66" i="1" s="1"/>
  <c r="E65" i="1"/>
  <c r="F65" i="1" s="1"/>
  <c r="H65" i="1" s="1"/>
  <c r="J66" i="1" l="1"/>
  <c r="K66" i="1"/>
  <c r="L66" i="1" s="1"/>
  <c r="K67" i="1"/>
  <c r="L67" i="1" s="1"/>
  <c r="J67" i="1"/>
  <c r="J65" i="1"/>
  <c r="K65" i="1"/>
  <c r="L65" i="1" s="1"/>
  <c r="E72" i="1"/>
  <c r="H64" i="1"/>
  <c r="F72" i="1"/>
  <c r="K69" i="1"/>
  <c r="L69" i="1" s="1"/>
  <c r="J69" i="1"/>
  <c r="K64" i="1" l="1"/>
  <c r="J64" i="1"/>
  <c r="J72" i="1" s="1"/>
  <c r="H72" i="1"/>
  <c r="K72" i="1" l="1"/>
  <c r="L64" i="1"/>
  <c r="L72" i="1" s="1"/>
</calcChain>
</file>

<file path=xl/sharedStrings.xml><?xml version="1.0" encoding="utf-8"?>
<sst xmlns="http://schemas.openxmlformats.org/spreadsheetml/2006/main" count="333" uniqueCount="104">
  <si>
    <t>Wareneinsatz · Verkaufspreis · Deckungsbeitrag – alles auf einer Seite</t>
  </si>
  <si>
    <t>1. ZUTATEN-DATENBANK</t>
  </si>
  <si>
    <t>Hier alle Zutaten mit Einkaufspreis pro Standardeinheit (kg, L, Stueck) pflegen. Diese Preise werden automatisch in die Rezeptpositionen gezogen.</t>
  </si>
  <si>
    <t>Nr.</t>
  </si>
  <si>
    <t>Bezeichnung</t>
  </si>
  <si>
    <t>Kategorie</t>
  </si>
  <si>
    <t>Einheit</t>
  </si>
  <si>
    <t>Preis (€)</t>
  </si>
  <si>
    <t>Rindfleisch Hackfleisch</t>
  </si>
  <si>
    <t>Fleisch &amp; Gefluegel</t>
  </si>
  <si>
    <t>kg</t>
  </si>
  <si>
    <t>Rinderfilet</t>
  </si>
  <si>
    <t>Haehnchenbrust</t>
  </si>
  <si>
    <t>Speck gewuerfelt</t>
  </si>
  <si>
    <t>Salami in Scheiben</t>
  </si>
  <si>
    <t>Lachsfilet frisch</t>
  </si>
  <si>
    <t>Fisch &amp; Meeresfruechte</t>
  </si>
  <si>
    <t>Garnelen geschaelt</t>
  </si>
  <si>
    <t>Tomaten</t>
  </si>
  <si>
    <t>Gemuese</t>
  </si>
  <si>
    <t>Tomaten aus der Dose</t>
  </si>
  <si>
    <t>Zwiebeln</t>
  </si>
  <si>
    <t>Knoblauch</t>
  </si>
  <si>
    <t>Karotten</t>
  </si>
  <si>
    <t>Sellerie</t>
  </si>
  <si>
    <t>Kartoffeln</t>
  </si>
  <si>
    <t>Roemersalat</t>
  </si>
  <si>
    <t>Stueck</t>
  </si>
  <si>
    <t>Spinat frisch</t>
  </si>
  <si>
    <t>Paprika rot</t>
  </si>
  <si>
    <t>Zucchini</t>
  </si>
  <si>
    <t>Aubergine</t>
  </si>
  <si>
    <t>Zitronen</t>
  </si>
  <si>
    <t>Obst</t>
  </si>
  <si>
    <t>Aepfel</t>
  </si>
  <si>
    <t>Sahne 30%</t>
  </si>
  <si>
    <t>Milchprodukte</t>
  </si>
  <si>
    <t>L</t>
  </si>
  <si>
    <t>Milch Vollfett</t>
  </si>
  <si>
    <t>Butter</t>
  </si>
  <si>
    <t>Parmesan gerieben</t>
  </si>
  <si>
    <t>Mozzarella</t>
  </si>
  <si>
    <t>Schmand</t>
  </si>
  <si>
    <t>Eier (M)</t>
  </si>
  <si>
    <t>Spaghetti</t>
  </si>
  <si>
    <t>Trockenwaren</t>
  </si>
  <si>
    <t>Lasagneplatten</t>
  </si>
  <si>
    <t>Basmatireis</t>
  </si>
  <si>
    <t>Weizenmehl Typ 405</t>
  </si>
  <si>
    <t>Zucker</t>
  </si>
  <si>
    <t>Puderzucker</t>
  </si>
  <si>
    <t>Backpulver</t>
  </si>
  <si>
    <t>Croutons</t>
  </si>
  <si>
    <t>Burger-Broetchen</t>
  </si>
  <si>
    <t>Olivenoel Extra Vergine</t>
  </si>
  <si>
    <t>Gewuerze &amp; Saucen</t>
  </si>
  <si>
    <t>Sonnenblumenoel</t>
  </si>
  <si>
    <t>Salz</t>
  </si>
  <si>
    <t>Pfeffer schwarz gemahlen</t>
  </si>
  <si>
    <t>Currypulver</t>
  </si>
  <si>
    <t>Oregano getrocknet</t>
  </si>
  <si>
    <t>Basilikum frisch</t>
  </si>
  <si>
    <t>Tomatenmark</t>
  </si>
  <si>
    <t>Senf mittelscharf</t>
  </si>
  <si>
    <t>Schokolade Zartbitter</t>
  </si>
  <si>
    <t>Backzutaten</t>
  </si>
  <si>
    <t>Kakaopulver</t>
  </si>
  <si>
    <t>Vanillezucker</t>
  </si>
  <si>
    <t>Mineralwasser still</t>
  </si>
  <si>
    <t>Getraenke</t>
  </si>
  <si>
    <t>Rotwein Kochwein</t>
  </si>
  <si>
    <t>2. REZEPTUEBERSICHT</t>
  </si>
  <si>
    <t>Rezeptname, Portionen, MwSt-Satz und Ziel-Wareneinsatzquote eintragen. Wareneinsatz, Verkaufspreis und Deckungsbeitrag werden automatisch aus Abschnitt 3 berechnet.</t>
  </si>
  <si>
    <t>Rezept</t>
  </si>
  <si>
    <t>Portionen</t>
  </si>
  <si>
    <t>Wareneinsatz</t>
  </si>
  <si>
    <t>WE / Portion</t>
  </si>
  <si>
    <t>Ziel-WEQ</t>
  </si>
  <si>
    <t>VK netto</t>
  </si>
  <si>
    <t>MwSt</t>
  </si>
  <si>
    <t>VK brutto</t>
  </si>
  <si>
    <t>DB / Portion</t>
  </si>
  <si>
    <t>Marge</t>
  </si>
  <si>
    <t>Tomatencremesuppe</t>
  </si>
  <si>
    <t>Vorspeise</t>
  </si>
  <si>
    <t>Caesar Salat klassisch</t>
  </si>
  <si>
    <t>Salat</t>
  </si>
  <si>
    <t>Haehnchen-Curry mit Reis</t>
  </si>
  <si>
    <t>Hauptgericht</t>
  </si>
  <si>
    <t>Spaghetti Bolognese</t>
  </si>
  <si>
    <t>Rinderfilet mit Bratkartoffeln</t>
  </si>
  <si>
    <t>Vegetarische Lasagne</t>
  </si>
  <si>
    <t>Schokoladenkuchen</t>
  </si>
  <si>
    <t>Dessert</t>
  </si>
  <si>
    <t>Hausgemachte Zitronenlimonade</t>
  </si>
  <si>
    <t>Getraenk</t>
  </si>
  <si>
    <t>GESAMT / Ø</t>
  </si>
  <si>
    <t>3. REZEPTPOSITIONEN – ZUTATEN PRO REZEPT</t>
  </si>
  <si>
    <t>Pro Zeile: Rezept und Zutat aus den Dropdown-Listen waehlen, Menge in Standardeinheit eintragen. Einheit, Preis und Gesamtkosten werden automatisch ergaenzt.</t>
  </si>
  <si>
    <t>Zutat</t>
  </si>
  <si>
    <t>Menge</t>
  </si>
  <si>
    <t>Preis</t>
  </si>
  <si>
    <t>Kosten</t>
  </si>
  <si>
    <t>REZEPTKALKULATION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</si>
</sst>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0.0%"/>
    <numFmt numFmtId="166" formatCode="#,##0.000"/>
  </numFmts>
  <fonts count="8" x14ac:knownFonts="1">
    <font>
      <sz val="11"/>
      <color theme="1"/>
      <name val="Calibri"/>
      <family val="2"/>
      <charset val="1"/>
    </font>
    <font>
      <i/>
      <sz val="10"/>
      <color rgb="FF555555"/>
      <name val="Arial"/>
      <family val="2"/>
    </font>
    <font>
      <b/>
      <sz val="11"/>
      <color rgb="FFFFFFFF"/>
      <name val="Arial"/>
      <family val="2"/>
    </font>
    <font>
      <i/>
      <sz val="9"/>
      <color rgb="FF555555"/>
      <name val="Arial"/>
      <family val="2"/>
    </font>
    <font>
      <b/>
      <sz val="10"/>
      <color rgb="FFFFFFFF"/>
      <name val="Arial"/>
      <family val="2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b/>
      <sz val="2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4495E"/>
        <bgColor rgb="FF2C3E50"/>
      </patternFill>
    </fill>
    <fill>
      <patternFill patternType="solid">
        <fgColor rgb="FF5D6D7E"/>
        <bgColor rgb="FF555555"/>
      </patternFill>
    </fill>
    <fill>
      <patternFill patternType="solid">
        <fgColor rgb="FFFDF6E3"/>
        <bgColor rgb="FFF8F9FA"/>
      </patternFill>
    </fill>
    <fill>
      <patternFill patternType="solid">
        <fgColor rgb="FF2C3E50"/>
        <bgColor rgb="FF34495E"/>
      </patternFill>
    </fill>
    <fill>
      <patternFill patternType="solid">
        <fgColor rgb="FFF8F9FA"/>
        <bgColor rgb="FFFFFFFF"/>
      </patternFill>
    </fill>
  </fills>
  <borders count="2">
    <border>
      <left/>
      <right/>
      <top/>
      <bottom/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4" borderId="0" xfId="0" applyFont="1" applyFill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64" fontId="5" fillId="0" borderId="1" xfId="0" applyNumberFormat="1" applyFont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indent="1"/>
    </xf>
    <xf numFmtId="164" fontId="5" fillId="6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indent="1"/>
    </xf>
    <xf numFmtId="9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indent="1"/>
    </xf>
    <xf numFmtId="9" fontId="5" fillId="6" borderId="1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right" vertical="center"/>
    </xf>
    <xf numFmtId="165" fontId="5" fillId="6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right" vertical="center"/>
    </xf>
    <xf numFmtId="166" fontId="5" fillId="6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C3C7"/>
      <rgbColor rgb="FF555555"/>
      <rgbColor rgb="FF9999FF"/>
      <rgbColor rgb="FF993366"/>
      <rgbColor rgb="FFFDF6E3"/>
      <rgbColor rgb="FFF8F9F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D6D7E"/>
      <rgbColor rgb="FF969696"/>
      <rgbColor rgb="FF003366"/>
      <rgbColor rgb="FF339966"/>
      <rgbColor rgb="FF003300"/>
      <rgbColor rgb="FF222222"/>
      <rgbColor rgb="FF993300"/>
      <rgbColor rgb="FF993366"/>
      <rgbColor rgb="FF34495E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7"/>
  <sheetViews>
    <sheetView showGridLines="0" tabSelected="1" zoomScaleNormal="100" workbookViewId="0">
      <selection activeCell="R22" sqref="R22"/>
    </sheetView>
  </sheetViews>
  <sheetFormatPr baseColWidth="10" defaultColWidth="8.7109375" defaultRowHeight="15" x14ac:dyDescent="0.25"/>
  <cols>
    <col min="1" max="1" width="5" customWidth="1"/>
    <col min="2" max="2" width="30" customWidth="1"/>
    <col min="3" max="3" width="18" customWidth="1"/>
    <col min="4" max="4" width="10" customWidth="1"/>
    <col min="5" max="6" width="12" customWidth="1"/>
    <col min="7" max="7" width="10" customWidth="1"/>
    <col min="8" max="8" width="13" customWidth="1"/>
    <col min="9" max="9" width="8" customWidth="1"/>
    <col min="10" max="11" width="13" customWidth="1"/>
    <col min="12" max="12" width="10" customWidth="1"/>
  </cols>
  <sheetData>
    <row r="1" spans="1:12" ht="33.75" customHeight="1" x14ac:dyDescent="0.25">
      <c r="A1" s="26" t="s">
        <v>103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4" spans="1:12" x14ac:dyDescent="0.25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7" spans="1:12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</row>
    <row r="8" spans="1:12" x14ac:dyDescent="0.25">
      <c r="A8" s="5">
        <v>1</v>
      </c>
      <c r="B8" s="6" t="s">
        <v>8</v>
      </c>
      <c r="C8" s="6" t="s">
        <v>9</v>
      </c>
      <c r="D8" s="5" t="s">
        <v>10</v>
      </c>
      <c r="E8" s="7">
        <v>11.8</v>
      </c>
    </row>
    <row r="9" spans="1:12" x14ac:dyDescent="0.25">
      <c r="A9" s="8">
        <v>2</v>
      </c>
      <c r="B9" s="9" t="s">
        <v>11</v>
      </c>
      <c r="C9" s="9" t="s">
        <v>9</v>
      </c>
      <c r="D9" s="8" t="s">
        <v>10</v>
      </c>
      <c r="E9" s="10">
        <v>42.5</v>
      </c>
    </row>
    <row r="10" spans="1:12" x14ac:dyDescent="0.25">
      <c r="A10" s="5">
        <v>3</v>
      </c>
      <c r="B10" s="6" t="s">
        <v>12</v>
      </c>
      <c r="C10" s="6" t="s">
        <v>9</v>
      </c>
      <c r="D10" s="5" t="s">
        <v>10</v>
      </c>
      <c r="E10" s="7">
        <v>13.2</v>
      </c>
    </row>
    <row r="11" spans="1:12" x14ac:dyDescent="0.25">
      <c r="A11" s="8">
        <v>4</v>
      </c>
      <c r="B11" s="9" t="s">
        <v>13</v>
      </c>
      <c r="C11" s="9" t="s">
        <v>9</v>
      </c>
      <c r="D11" s="8" t="s">
        <v>10</v>
      </c>
      <c r="E11" s="10">
        <v>14.9</v>
      </c>
    </row>
    <row r="12" spans="1:12" x14ac:dyDescent="0.25">
      <c r="A12" s="5">
        <v>5</v>
      </c>
      <c r="B12" s="6" t="s">
        <v>14</v>
      </c>
      <c r="C12" s="6" t="s">
        <v>9</v>
      </c>
      <c r="D12" s="5" t="s">
        <v>10</v>
      </c>
      <c r="E12" s="7">
        <v>19.399999999999999</v>
      </c>
    </row>
    <row r="13" spans="1:12" x14ac:dyDescent="0.25">
      <c r="A13" s="8">
        <v>6</v>
      </c>
      <c r="B13" s="9" t="s">
        <v>15</v>
      </c>
      <c r="C13" s="9" t="s">
        <v>16</v>
      </c>
      <c r="D13" s="8" t="s">
        <v>10</v>
      </c>
      <c r="E13" s="10">
        <v>28.9</v>
      </c>
    </row>
    <row r="14" spans="1:12" x14ac:dyDescent="0.25">
      <c r="A14" s="5">
        <v>7</v>
      </c>
      <c r="B14" s="6" t="s">
        <v>17</v>
      </c>
      <c r="C14" s="6" t="s">
        <v>16</v>
      </c>
      <c r="D14" s="5" t="s">
        <v>10</v>
      </c>
      <c r="E14" s="7">
        <v>32.5</v>
      </c>
    </row>
    <row r="15" spans="1:12" x14ac:dyDescent="0.25">
      <c r="A15" s="8">
        <v>8</v>
      </c>
      <c r="B15" s="9" t="s">
        <v>18</v>
      </c>
      <c r="C15" s="9" t="s">
        <v>19</v>
      </c>
      <c r="D15" s="8" t="s">
        <v>10</v>
      </c>
      <c r="E15" s="10">
        <v>3.2</v>
      </c>
    </row>
    <row r="16" spans="1:12" x14ac:dyDescent="0.25">
      <c r="A16" s="5">
        <v>9</v>
      </c>
      <c r="B16" s="6" t="s">
        <v>20</v>
      </c>
      <c r="C16" s="6" t="s">
        <v>19</v>
      </c>
      <c r="D16" s="5" t="s">
        <v>10</v>
      </c>
      <c r="E16" s="7">
        <v>2.4</v>
      </c>
    </row>
    <row r="17" spans="1:5" x14ac:dyDescent="0.25">
      <c r="A17" s="8">
        <v>10</v>
      </c>
      <c r="B17" s="9" t="s">
        <v>21</v>
      </c>
      <c r="C17" s="9" t="s">
        <v>19</v>
      </c>
      <c r="D17" s="8" t="s">
        <v>10</v>
      </c>
      <c r="E17" s="10">
        <v>1.8</v>
      </c>
    </row>
    <row r="18" spans="1:5" x14ac:dyDescent="0.25">
      <c r="A18" s="5">
        <v>11</v>
      </c>
      <c r="B18" s="6" t="s">
        <v>22</v>
      </c>
      <c r="C18" s="6" t="s">
        <v>19</v>
      </c>
      <c r="D18" s="5" t="s">
        <v>10</v>
      </c>
      <c r="E18" s="7">
        <v>8.9</v>
      </c>
    </row>
    <row r="19" spans="1:5" x14ac:dyDescent="0.25">
      <c r="A19" s="8">
        <v>12</v>
      </c>
      <c r="B19" s="9" t="s">
        <v>23</v>
      </c>
      <c r="C19" s="9" t="s">
        <v>19</v>
      </c>
      <c r="D19" s="8" t="s">
        <v>10</v>
      </c>
      <c r="E19" s="10">
        <v>1.95</v>
      </c>
    </row>
    <row r="20" spans="1:5" x14ac:dyDescent="0.25">
      <c r="A20" s="5">
        <v>13</v>
      </c>
      <c r="B20" s="6" t="s">
        <v>24</v>
      </c>
      <c r="C20" s="6" t="s">
        <v>19</v>
      </c>
      <c r="D20" s="5" t="s">
        <v>10</v>
      </c>
      <c r="E20" s="7">
        <v>2.2999999999999998</v>
      </c>
    </row>
    <row r="21" spans="1:5" x14ac:dyDescent="0.25">
      <c r="A21" s="8">
        <v>14</v>
      </c>
      <c r="B21" s="9" t="s">
        <v>25</v>
      </c>
      <c r="C21" s="9" t="s">
        <v>19</v>
      </c>
      <c r="D21" s="8" t="s">
        <v>10</v>
      </c>
      <c r="E21" s="10">
        <v>1.4</v>
      </c>
    </row>
    <row r="22" spans="1:5" x14ac:dyDescent="0.25">
      <c r="A22" s="5">
        <v>15</v>
      </c>
      <c r="B22" s="6" t="s">
        <v>26</v>
      </c>
      <c r="C22" s="6" t="s">
        <v>19</v>
      </c>
      <c r="D22" s="5" t="s">
        <v>27</v>
      </c>
      <c r="E22" s="7">
        <v>1.6</v>
      </c>
    </row>
    <row r="23" spans="1:5" x14ac:dyDescent="0.25">
      <c r="A23" s="8">
        <v>16</v>
      </c>
      <c r="B23" s="9" t="s">
        <v>28</v>
      </c>
      <c r="C23" s="9" t="s">
        <v>19</v>
      </c>
      <c r="D23" s="8" t="s">
        <v>10</v>
      </c>
      <c r="E23" s="10">
        <v>6.8</v>
      </c>
    </row>
    <row r="24" spans="1:5" x14ac:dyDescent="0.25">
      <c r="A24" s="5">
        <v>17</v>
      </c>
      <c r="B24" s="6" t="s">
        <v>29</v>
      </c>
      <c r="C24" s="6" t="s">
        <v>19</v>
      </c>
      <c r="D24" s="5" t="s">
        <v>10</v>
      </c>
      <c r="E24" s="7">
        <v>4.5</v>
      </c>
    </row>
    <row r="25" spans="1:5" x14ac:dyDescent="0.25">
      <c r="A25" s="8">
        <v>18</v>
      </c>
      <c r="B25" s="9" t="s">
        <v>30</v>
      </c>
      <c r="C25" s="9" t="s">
        <v>19</v>
      </c>
      <c r="D25" s="8" t="s">
        <v>10</v>
      </c>
      <c r="E25" s="10">
        <v>3.1</v>
      </c>
    </row>
    <row r="26" spans="1:5" x14ac:dyDescent="0.25">
      <c r="A26" s="5">
        <v>19</v>
      </c>
      <c r="B26" s="6" t="s">
        <v>31</v>
      </c>
      <c r="C26" s="6" t="s">
        <v>19</v>
      </c>
      <c r="D26" s="5" t="s">
        <v>10</v>
      </c>
      <c r="E26" s="7">
        <v>3.8</v>
      </c>
    </row>
    <row r="27" spans="1:5" x14ac:dyDescent="0.25">
      <c r="A27" s="8">
        <v>20</v>
      </c>
      <c r="B27" s="9" t="s">
        <v>32</v>
      </c>
      <c r="C27" s="9" t="s">
        <v>33</v>
      </c>
      <c r="D27" s="8" t="s">
        <v>10</v>
      </c>
      <c r="E27" s="10">
        <v>3.4</v>
      </c>
    </row>
    <row r="28" spans="1:5" x14ac:dyDescent="0.25">
      <c r="A28" s="5">
        <v>21</v>
      </c>
      <c r="B28" s="6" t="s">
        <v>34</v>
      </c>
      <c r="C28" s="6" t="s">
        <v>33</v>
      </c>
      <c r="D28" s="5" t="s">
        <v>10</v>
      </c>
      <c r="E28" s="7">
        <v>2.2000000000000002</v>
      </c>
    </row>
    <row r="29" spans="1:5" x14ac:dyDescent="0.25">
      <c r="A29" s="8">
        <v>22</v>
      </c>
      <c r="B29" s="9" t="s">
        <v>35</v>
      </c>
      <c r="C29" s="9" t="s">
        <v>36</v>
      </c>
      <c r="D29" s="8" t="s">
        <v>37</v>
      </c>
      <c r="E29" s="10">
        <v>4.0999999999999996</v>
      </c>
    </row>
    <row r="30" spans="1:5" x14ac:dyDescent="0.25">
      <c r="A30" s="5">
        <v>23</v>
      </c>
      <c r="B30" s="6" t="s">
        <v>38</v>
      </c>
      <c r="C30" s="6" t="s">
        <v>36</v>
      </c>
      <c r="D30" s="5" t="s">
        <v>37</v>
      </c>
      <c r="E30" s="7">
        <v>1.25</v>
      </c>
    </row>
    <row r="31" spans="1:5" x14ac:dyDescent="0.25">
      <c r="A31" s="8">
        <v>24</v>
      </c>
      <c r="B31" s="9" t="s">
        <v>39</v>
      </c>
      <c r="C31" s="9" t="s">
        <v>36</v>
      </c>
      <c r="D31" s="8" t="s">
        <v>10</v>
      </c>
      <c r="E31" s="10">
        <v>9.8000000000000007</v>
      </c>
    </row>
    <row r="32" spans="1:5" x14ac:dyDescent="0.25">
      <c r="A32" s="5">
        <v>25</v>
      </c>
      <c r="B32" s="6" t="s">
        <v>40</v>
      </c>
      <c r="C32" s="6" t="s">
        <v>36</v>
      </c>
      <c r="D32" s="5" t="s">
        <v>10</v>
      </c>
      <c r="E32" s="7">
        <v>24.5</v>
      </c>
    </row>
    <row r="33" spans="1:5" x14ac:dyDescent="0.25">
      <c r="A33" s="8">
        <v>26</v>
      </c>
      <c r="B33" s="9" t="s">
        <v>41</v>
      </c>
      <c r="C33" s="9" t="s">
        <v>36</v>
      </c>
      <c r="D33" s="8" t="s">
        <v>10</v>
      </c>
      <c r="E33" s="10">
        <v>11.2</v>
      </c>
    </row>
    <row r="34" spans="1:5" x14ac:dyDescent="0.25">
      <c r="A34" s="5">
        <v>27</v>
      </c>
      <c r="B34" s="6" t="s">
        <v>42</v>
      </c>
      <c r="C34" s="6" t="s">
        <v>36</v>
      </c>
      <c r="D34" s="5" t="s">
        <v>10</v>
      </c>
      <c r="E34" s="7">
        <v>6.4</v>
      </c>
    </row>
    <row r="35" spans="1:5" x14ac:dyDescent="0.25">
      <c r="A35" s="8">
        <v>28</v>
      </c>
      <c r="B35" s="9" t="s">
        <v>43</v>
      </c>
      <c r="C35" s="9" t="s">
        <v>36</v>
      </c>
      <c r="D35" s="8" t="s">
        <v>27</v>
      </c>
      <c r="E35" s="10">
        <v>0.32</v>
      </c>
    </row>
    <row r="36" spans="1:5" x14ac:dyDescent="0.25">
      <c r="A36" s="5">
        <v>29</v>
      </c>
      <c r="B36" s="6" t="s">
        <v>44</v>
      </c>
      <c r="C36" s="6" t="s">
        <v>45</v>
      </c>
      <c r="D36" s="5" t="s">
        <v>10</v>
      </c>
      <c r="E36" s="7">
        <v>2.1</v>
      </c>
    </row>
    <row r="37" spans="1:5" x14ac:dyDescent="0.25">
      <c r="A37" s="8">
        <v>30</v>
      </c>
      <c r="B37" s="9" t="s">
        <v>46</v>
      </c>
      <c r="C37" s="9" t="s">
        <v>45</v>
      </c>
      <c r="D37" s="8" t="s">
        <v>10</v>
      </c>
      <c r="E37" s="10">
        <v>3.4</v>
      </c>
    </row>
    <row r="38" spans="1:5" x14ac:dyDescent="0.25">
      <c r="A38" s="5">
        <v>31</v>
      </c>
      <c r="B38" s="6" t="s">
        <v>47</v>
      </c>
      <c r="C38" s="6" t="s">
        <v>45</v>
      </c>
      <c r="D38" s="5" t="s">
        <v>10</v>
      </c>
      <c r="E38" s="7">
        <v>3.8</v>
      </c>
    </row>
    <row r="39" spans="1:5" x14ac:dyDescent="0.25">
      <c r="A39" s="8">
        <v>32</v>
      </c>
      <c r="B39" s="9" t="s">
        <v>48</v>
      </c>
      <c r="C39" s="9" t="s">
        <v>45</v>
      </c>
      <c r="D39" s="8" t="s">
        <v>10</v>
      </c>
      <c r="E39" s="10">
        <v>1.2</v>
      </c>
    </row>
    <row r="40" spans="1:5" x14ac:dyDescent="0.25">
      <c r="A40" s="5">
        <v>33</v>
      </c>
      <c r="B40" s="6" t="s">
        <v>49</v>
      </c>
      <c r="C40" s="6" t="s">
        <v>45</v>
      </c>
      <c r="D40" s="5" t="s">
        <v>10</v>
      </c>
      <c r="E40" s="7">
        <v>1.4</v>
      </c>
    </row>
    <row r="41" spans="1:5" x14ac:dyDescent="0.25">
      <c r="A41" s="8">
        <v>34</v>
      </c>
      <c r="B41" s="9" t="s">
        <v>50</v>
      </c>
      <c r="C41" s="9" t="s">
        <v>45</v>
      </c>
      <c r="D41" s="8" t="s">
        <v>10</v>
      </c>
      <c r="E41" s="10">
        <v>2.1</v>
      </c>
    </row>
    <row r="42" spans="1:5" x14ac:dyDescent="0.25">
      <c r="A42" s="5">
        <v>35</v>
      </c>
      <c r="B42" s="6" t="s">
        <v>51</v>
      </c>
      <c r="C42" s="6" t="s">
        <v>45</v>
      </c>
      <c r="D42" s="5" t="s">
        <v>10</v>
      </c>
      <c r="E42" s="7">
        <v>6.5</v>
      </c>
    </row>
    <row r="43" spans="1:5" x14ac:dyDescent="0.25">
      <c r="A43" s="8">
        <v>36</v>
      </c>
      <c r="B43" s="9" t="s">
        <v>52</v>
      </c>
      <c r="C43" s="9" t="s">
        <v>45</v>
      </c>
      <c r="D43" s="8" t="s">
        <v>10</v>
      </c>
      <c r="E43" s="10">
        <v>8.9</v>
      </c>
    </row>
    <row r="44" spans="1:5" x14ac:dyDescent="0.25">
      <c r="A44" s="5">
        <v>37</v>
      </c>
      <c r="B44" s="6" t="s">
        <v>53</v>
      </c>
      <c r="C44" s="6" t="s">
        <v>45</v>
      </c>
      <c r="D44" s="5" t="s">
        <v>27</v>
      </c>
      <c r="E44" s="7">
        <v>0.45</v>
      </c>
    </row>
    <row r="45" spans="1:5" x14ac:dyDescent="0.25">
      <c r="A45" s="8">
        <v>38</v>
      </c>
      <c r="B45" s="9" t="s">
        <v>54</v>
      </c>
      <c r="C45" s="9" t="s">
        <v>55</v>
      </c>
      <c r="D45" s="8" t="s">
        <v>37</v>
      </c>
      <c r="E45" s="10">
        <v>9.8000000000000007</v>
      </c>
    </row>
    <row r="46" spans="1:5" x14ac:dyDescent="0.25">
      <c r="A46" s="5">
        <v>39</v>
      </c>
      <c r="B46" s="6" t="s">
        <v>56</v>
      </c>
      <c r="C46" s="6" t="s">
        <v>55</v>
      </c>
      <c r="D46" s="5" t="s">
        <v>37</v>
      </c>
      <c r="E46" s="7">
        <v>2.4</v>
      </c>
    </row>
    <row r="47" spans="1:5" x14ac:dyDescent="0.25">
      <c r="A47" s="8">
        <v>40</v>
      </c>
      <c r="B47" s="9" t="s">
        <v>57</v>
      </c>
      <c r="C47" s="9" t="s">
        <v>55</v>
      </c>
      <c r="D47" s="8" t="s">
        <v>10</v>
      </c>
      <c r="E47" s="10">
        <v>0.65</v>
      </c>
    </row>
    <row r="48" spans="1:5" x14ac:dyDescent="0.25">
      <c r="A48" s="5">
        <v>41</v>
      </c>
      <c r="B48" s="6" t="s">
        <v>58</v>
      </c>
      <c r="C48" s="6" t="s">
        <v>55</v>
      </c>
      <c r="D48" s="5" t="s">
        <v>10</v>
      </c>
      <c r="E48" s="7">
        <v>32</v>
      </c>
    </row>
    <row r="49" spans="1:12" x14ac:dyDescent="0.25">
      <c r="A49" s="8">
        <v>42</v>
      </c>
      <c r="B49" s="9" t="s">
        <v>59</v>
      </c>
      <c r="C49" s="9" t="s">
        <v>55</v>
      </c>
      <c r="D49" s="8" t="s">
        <v>10</v>
      </c>
      <c r="E49" s="10">
        <v>22.5</v>
      </c>
    </row>
    <row r="50" spans="1:12" x14ac:dyDescent="0.25">
      <c r="A50" s="5">
        <v>43</v>
      </c>
      <c r="B50" s="6" t="s">
        <v>60</v>
      </c>
      <c r="C50" s="6" t="s">
        <v>55</v>
      </c>
      <c r="D50" s="5" t="s">
        <v>10</v>
      </c>
      <c r="E50" s="7">
        <v>28</v>
      </c>
    </row>
    <row r="51" spans="1:12" x14ac:dyDescent="0.25">
      <c r="A51" s="8">
        <v>44</v>
      </c>
      <c r="B51" s="9" t="s">
        <v>61</v>
      </c>
      <c r="C51" s="9" t="s">
        <v>55</v>
      </c>
      <c r="D51" s="8" t="s">
        <v>10</v>
      </c>
      <c r="E51" s="10">
        <v>34</v>
      </c>
    </row>
    <row r="52" spans="1:12" x14ac:dyDescent="0.25">
      <c r="A52" s="5">
        <v>45</v>
      </c>
      <c r="B52" s="6" t="s">
        <v>62</v>
      </c>
      <c r="C52" s="6" t="s">
        <v>55</v>
      </c>
      <c r="D52" s="5" t="s">
        <v>10</v>
      </c>
      <c r="E52" s="7">
        <v>4.2</v>
      </c>
    </row>
    <row r="53" spans="1:12" x14ac:dyDescent="0.25">
      <c r="A53" s="8">
        <v>46</v>
      </c>
      <c r="B53" s="9" t="s">
        <v>63</v>
      </c>
      <c r="C53" s="9" t="s">
        <v>55</v>
      </c>
      <c r="D53" s="8" t="s">
        <v>10</v>
      </c>
      <c r="E53" s="10">
        <v>5.8</v>
      </c>
    </row>
    <row r="54" spans="1:12" x14ac:dyDescent="0.25">
      <c r="A54" s="5">
        <v>47</v>
      </c>
      <c r="B54" s="6" t="s">
        <v>64</v>
      </c>
      <c r="C54" s="6" t="s">
        <v>65</v>
      </c>
      <c r="D54" s="5" t="s">
        <v>10</v>
      </c>
      <c r="E54" s="7">
        <v>12.8</v>
      </c>
    </row>
    <row r="55" spans="1:12" x14ac:dyDescent="0.25">
      <c r="A55" s="8">
        <v>48</v>
      </c>
      <c r="B55" s="9" t="s">
        <v>66</v>
      </c>
      <c r="C55" s="9" t="s">
        <v>65</v>
      </c>
      <c r="D55" s="8" t="s">
        <v>10</v>
      </c>
      <c r="E55" s="10">
        <v>14.5</v>
      </c>
    </row>
    <row r="56" spans="1:12" x14ac:dyDescent="0.25">
      <c r="A56" s="5">
        <v>49</v>
      </c>
      <c r="B56" s="6" t="s">
        <v>67</v>
      </c>
      <c r="C56" s="6" t="s">
        <v>65</v>
      </c>
      <c r="D56" s="5" t="s">
        <v>10</v>
      </c>
      <c r="E56" s="7">
        <v>16</v>
      </c>
    </row>
    <row r="57" spans="1:12" x14ac:dyDescent="0.25">
      <c r="A57" s="8">
        <v>50</v>
      </c>
      <c r="B57" s="9" t="s">
        <v>68</v>
      </c>
      <c r="C57" s="9" t="s">
        <v>69</v>
      </c>
      <c r="D57" s="8" t="s">
        <v>37</v>
      </c>
      <c r="E57" s="10">
        <v>0.45</v>
      </c>
    </row>
    <row r="58" spans="1:12" x14ac:dyDescent="0.25">
      <c r="A58" s="5">
        <v>51</v>
      </c>
      <c r="B58" s="6" t="s">
        <v>70</v>
      </c>
      <c r="C58" s="6" t="s">
        <v>69</v>
      </c>
      <c r="D58" s="5" t="s">
        <v>37</v>
      </c>
      <c r="E58" s="7">
        <v>6.8</v>
      </c>
    </row>
    <row r="60" spans="1:12" x14ac:dyDescent="0.25">
      <c r="A60" s="2" t="s">
        <v>71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1" t="s">
        <v>72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3" spans="1:12" ht="25.5" x14ac:dyDescent="0.25">
      <c r="A63" s="4" t="s">
        <v>3</v>
      </c>
      <c r="B63" s="4" t="s">
        <v>73</v>
      </c>
      <c r="C63" s="4" t="s">
        <v>5</v>
      </c>
      <c r="D63" s="4" t="s">
        <v>74</v>
      </c>
      <c r="E63" s="4" t="s">
        <v>75</v>
      </c>
      <c r="F63" s="4" t="s">
        <v>76</v>
      </c>
      <c r="G63" s="4" t="s">
        <v>77</v>
      </c>
      <c r="H63" s="4" t="s">
        <v>78</v>
      </c>
      <c r="I63" s="4" t="s">
        <v>79</v>
      </c>
      <c r="J63" s="4" t="s">
        <v>80</v>
      </c>
      <c r="K63" s="4" t="s">
        <v>81</v>
      </c>
      <c r="L63" s="4" t="s">
        <v>82</v>
      </c>
    </row>
    <row r="64" spans="1:12" x14ac:dyDescent="0.25">
      <c r="A64" s="5">
        <v>1</v>
      </c>
      <c r="B64" s="11" t="s">
        <v>83</v>
      </c>
      <c r="C64" s="6" t="s">
        <v>84</v>
      </c>
      <c r="D64" s="5">
        <v>4</v>
      </c>
      <c r="E64" s="7">
        <f t="shared" ref="E64:E71" si="0">SUMIF($A$78:$A$207,B64,$F$78:$F$207)</f>
        <v>3.7807499999999998</v>
      </c>
      <c r="F64" s="7">
        <f t="shared" ref="F64:F71" si="1">IFERROR(E64/D64,0)</f>
        <v>0.94518749999999996</v>
      </c>
      <c r="G64" s="12">
        <v>0.28000000000000003</v>
      </c>
      <c r="H64" s="7">
        <f t="shared" ref="H64:H71" si="2">IFERROR(F64/G64,0)</f>
        <v>3.3756696428571424</v>
      </c>
      <c r="I64" s="12">
        <v>0.19</v>
      </c>
      <c r="J64" s="13">
        <f t="shared" ref="J64:J71" si="3">H64*(1+I64)</f>
        <v>4.0170468749999992</v>
      </c>
      <c r="K64" s="7">
        <f t="shared" ref="K64:K71" si="4">H64-F64</f>
        <v>2.4304821428571426</v>
      </c>
      <c r="L64" s="14">
        <f t="shared" ref="L64:L71" si="5">IFERROR(K64/H64,0)</f>
        <v>0.72</v>
      </c>
    </row>
    <row r="65" spans="1:12" x14ac:dyDescent="0.25">
      <c r="A65" s="8">
        <v>2</v>
      </c>
      <c r="B65" s="15" t="s">
        <v>85</v>
      </c>
      <c r="C65" s="9" t="s">
        <v>86</v>
      </c>
      <c r="D65" s="8">
        <v>2</v>
      </c>
      <c r="E65" s="10">
        <f t="shared" si="0"/>
        <v>9.6209999999999987</v>
      </c>
      <c r="F65" s="10">
        <f t="shared" si="1"/>
        <v>4.8104999999999993</v>
      </c>
      <c r="G65" s="16">
        <v>0.3</v>
      </c>
      <c r="H65" s="10">
        <f t="shared" si="2"/>
        <v>16.035</v>
      </c>
      <c r="I65" s="16">
        <v>0.19</v>
      </c>
      <c r="J65" s="17">
        <f t="shared" si="3"/>
        <v>19.08165</v>
      </c>
      <c r="K65" s="10">
        <f t="shared" si="4"/>
        <v>11.224500000000001</v>
      </c>
      <c r="L65" s="18">
        <f t="shared" si="5"/>
        <v>0.70000000000000007</v>
      </c>
    </row>
    <row r="66" spans="1:12" x14ac:dyDescent="0.25">
      <c r="A66" s="5">
        <v>3</v>
      </c>
      <c r="B66" s="11" t="s">
        <v>87</v>
      </c>
      <c r="C66" s="6" t="s">
        <v>88</v>
      </c>
      <c r="D66" s="5">
        <v>4</v>
      </c>
      <c r="E66" s="7">
        <f t="shared" si="0"/>
        <v>13.684999999999999</v>
      </c>
      <c r="F66" s="7">
        <f t="shared" si="1"/>
        <v>3.4212499999999997</v>
      </c>
      <c r="G66" s="12">
        <v>0.3</v>
      </c>
      <c r="H66" s="7">
        <f t="shared" si="2"/>
        <v>11.404166666666667</v>
      </c>
      <c r="I66" s="12">
        <v>0.19</v>
      </c>
      <c r="J66" s="13">
        <f t="shared" si="3"/>
        <v>13.570958333333333</v>
      </c>
      <c r="K66" s="7">
        <f t="shared" si="4"/>
        <v>7.9829166666666671</v>
      </c>
      <c r="L66" s="14">
        <f t="shared" si="5"/>
        <v>0.70000000000000007</v>
      </c>
    </row>
    <row r="67" spans="1:12" x14ac:dyDescent="0.25">
      <c r="A67" s="8">
        <v>4</v>
      </c>
      <c r="B67" s="15" t="s">
        <v>89</v>
      </c>
      <c r="C67" s="9" t="s">
        <v>88</v>
      </c>
      <c r="D67" s="8">
        <v>4</v>
      </c>
      <c r="E67" s="10">
        <f t="shared" si="0"/>
        <v>13.209</v>
      </c>
      <c r="F67" s="10">
        <f t="shared" si="1"/>
        <v>3.3022499999999999</v>
      </c>
      <c r="G67" s="16">
        <v>0.28000000000000003</v>
      </c>
      <c r="H67" s="10">
        <f t="shared" si="2"/>
        <v>11.793749999999999</v>
      </c>
      <c r="I67" s="16">
        <v>0.19</v>
      </c>
      <c r="J67" s="17">
        <f t="shared" si="3"/>
        <v>14.034562499999998</v>
      </c>
      <c r="K67" s="10">
        <f t="shared" si="4"/>
        <v>8.4914999999999985</v>
      </c>
      <c r="L67" s="18">
        <f t="shared" si="5"/>
        <v>0.71999999999999986</v>
      </c>
    </row>
    <row r="68" spans="1:12" x14ac:dyDescent="0.25">
      <c r="A68" s="5">
        <v>5</v>
      </c>
      <c r="B68" s="11" t="s">
        <v>90</v>
      </c>
      <c r="C68" s="6" t="s">
        <v>88</v>
      </c>
      <c r="D68" s="5">
        <v>2</v>
      </c>
      <c r="E68" s="7">
        <f t="shared" si="0"/>
        <v>18.962599999999998</v>
      </c>
      <c r="F68" s="7">
        <f t="shared" si="1"/>
        <v>9.4812999999999992</v>
      </c>
      <c r="G68" s="12">
        <v>0.35</v>
      </c>
      <c r="H68" s="7">
        <f t="shared" si="2"/>
        <v>27.08942857142857</v>
      </c>
      <c r="I68" s="12">
        <v>0.19</v>
      </c>
      <c r="J68" s="13">
        <f t="shared" si="3"/>
        <v>32.236419999999995</v>
      </c>
      <c r="K68" s="7">
        <f t="shared" si="4"/>
        <v>17.608128571428573</v>
      </c>
      <c r="L68" s="14">
        <f t="shared" si="5"/>
        <v>0.65000000000000013</v>
      </c>
    </row>
    <row r="69" spans="1:12" x14ac:dyDescent="0.25">
      <c r="A69" s="8">
        <v>6</v>
      </c>
      <c r="B69" s="15" t="s">
        <v>91</v>
      </c>
      <c r="C69" s="9" t="s">
        <v>88</v>
      </c>
      <c r="D69" s="8">
        <v>6</v>
      </c>
      <c r="E69" s="10">
        <f t="shared" si="0"/>
        <v>17.4815</v>
      </c>
      <c r="F69" s="10">
        <f t="shared" si="1"/>
        <v>2.9135833333333334</v>
      </c>
      <c r="G69" s="16">
        <v>0.25</v>
      </c>
      <c r="H69" s="10">
        <f t="shared" si="2"/>
        <v>11.654333333333334</v>
      </c>
      <c r="I69" s="16">
        <v>0.19</v>
      </c>
      <c r="J69" s="17">
        <f t="shared" si="3"/>
        <v>13.868656666666666</v>
      </c>
      <c r="K69" s="10">
        <f t="shared" si="4"/>
        <v>8.7407500000000002</v>
      </c>
      <c r="L69" s="18">
        <f t="shared" si="5"/>
        <v>0.75</v>
      </c>
    </row>
    <row r="70" spans="1:12" x14ac:dyDescent="0.25">
      <c r="A70" s="5">
        <v>7</v>
      </c>
      <c r="B70" s="11" t="s">
        <v>92</v>
      </c>
      <c r="C70" s="6" t="s">
        <v>93</v>
      </c>
      <c r="D70" s="5">
        <v>12</v>
      </c>
      <c r="E70" s="7">
        <f t="shared" si="0"/>
        <v>9.7829999999999995</v>
      </c>
      <c r="F70" s="7">
        <f t="shared" si="1"/>
        <v>0.81524999999999992</v>
      </c>
      <c r="G70" s="12">
        <v>0.22</v>
      </c>
      <c r="H70" s="7">
        <f t="shared" si="2"/>
        <v>3.7056818181818176</v>
      </c>
      <c r="I70" s="12">
        <v>0.19</v>
      </c>
      <c r="J70" s="13">
        <f t="shared" si="3"/>
        <v>4.4097613636363624</v>
      </c>
      <c r="K70" s="7">
        <f t="shared" si="4"/>
        <v>2.8904318181818178</v>
      </c>
      <c r="L70" s="14">
        <f t="shared" si="5"/>
        <v>0.78</v>
      </c>
    </row>
    <row r="71" spans="1:12" x14ac:dyDescent="0.25">
      <c r="A71" s="8">
        <v>8</v>
      </c>
      <c r="B71" s="15" t="s">
        <v>94</v>
      </c>
      <c r="C71" s="9" t="s">
        <v>95</v>
      </c>
      <c r="D71" s="8">
        <v>4</v>
      </c>
      <c r="E71" s="10">
        <f t="shared" si="0"/>
        <v>2.25</v>
      </c>
      <c r="F71" s="10">
        <f t="shared" si="1"/>
        <v>0.5625</v>
      </c>
      <c r="G71" s="16">
        <v>0.18</v>
      </c>
      <c r="H71" s="10">
        <f t="shared" si="2"/>
        <v>3.125</v>
      </c>
      <c r="I71" s="16">
        <v>0.19</v>
      </c>
      <c r="J71" s="17">
        <f t="shared" si="3"/>
        <v>3.71875</v>
      </c>
      <c r="K71" s="10">
        <f t="shared" si="4"/>
        <v>2.5625</v>
      </c>
      <c r="L71" s="18">
        <f t="shared" si="5"/>
        <v>0.82</v>
      </c>
    </row>
    <row r="72" spans="1:12" x14ac:dyDescent="0.25">
      <c r="A72" s="19"/>
      <c r="B72" s="20" t="s">
        <v>96</v>
      </c>
      <c r="C72" s="19"/>
      <c r="D72" s="21">
        <f>SUM(D64:D71)</f>
        <v>38</v>
      </c>
      <c r="E72" s="22">
        <f>SUM(E64:E71)</f>
        <v>88.772849999999991</v>
      </c>
      <c r="F72" s="22">
        <f>AVERAGE(F64:F71)</f>
        <v>3.2814776041666667</v>
      </c>
      <c r="G72" s="23">
        <f>AVERAGE(G64:G71)</f>
        <v>0.27</v>
      </c>
      <c r="H72" s="22">
        <f>AVERAGE(H64:H71)</f>
        <v>11.022878754058441</v>
      </c>
      <c r="I72" s="21"/>
      <c r="J72" s="22">
        <f>AVERAGE(J64:J71)</f>
        <v>13.117225717329545</v>
      </c>
      <c r="K72" s="22">
        <f>AVERAGE(K64:K71)</f>
        <v>7.7414011498917752</v>
      </c>
      <c r="L72" s="23">
        <f>AVERAGE(L64:L71)</f>
        <v>0.73000000000000009</v>
      </c>
    </row>
    <row r="74" spans="1:12" x14ac:dyDescent="0.25">
      <c r="A74" s="2" t="s">
        <v>97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1" t="s">
        <v>98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7" spans="1:12" ht="25.5" x14ac:dyDescent="0.25">
      <c r="A77" s="4" t="s">
        <v>73</v>
      </c>
      <c r="B77" s="4" t="s">
        <v>99</v>
      </c>
      <c r="C77" s="4" t="s">
        <v>100</v>
      </c>
      <c r="D77" s="4" t="s">
        <v>6</v>
      </c>
      <c r="E77" s="4" t="s">
        <v>101</v>
      </c>
      <c r="F77" s="4" t="s">
        <v>102</v>
      </c>
    </row>
    <row r="78" spans="1:12" x14ac:dyDescent="0.25">
      <c r="A78" s="6" t="s">
        <v>83</v>
      </c>
      <c r="B78" s="6" t="s">
        <v>20</v>
      </c>
      <c r="C78" s="24">
        <v>0.8</v>
      </c>
      <c r="D78" s="5" t="str">
        <f t="shared" ref="D78:D109" si="6">IFERROR(VLOOKUP(B78,$B$8:$E$58,3,FALSE()),"")</f>
        <v>kg</v>
      </c>
      <c r="E78" s="7">
        <f t="shared" ref="E78:E109" si="7">IFERROR(VLOOKUP(B78,$B$8:$E$58,4,FALSE()),0)</f>
        <v>2.4</v>
      </c>
      <c r="F78" s="13">
        <f t="shared" ref="F78:F109" si="8">C78*E78</f>
        <v>1.92</v>
      </c>
    </row>
    <row r="79" spans="1:12" x14ac:dyDescent="0.25">
      <c r="A79" s="9" t="s">
        <v>83</v>
      </c>
      <c r="B79" s="9" t="s">
        <v>21</v>
      </c>
      <c r="C79" s="25">
        <v>0.15</v>
      </c>
      <c r="D79" s="8" t="str">
        <f t="shared" si="6"/>
        <v>kg</v>
      </c>
      <c r="E79" s="10">
        <f t="shared" si="7"/>
        <v>1.8</v>
      </c>
      <c r="F79" s="17">
        <f t="shared" si="8"/>
        <v>0.27</v>
      </c>
    </row>
    <row r="80" spans="1:12" x14ac:dyDescent="0.25">
      <c r="A80" s="6" t="s">
        <v>83</v>
      </c>
      <c r="B80" s="6" t="s">
        <v>22</v>
      </c>
      <c r="C80" s="24">
        <v>1.4999999999999999E-2</v>
      </c>
      <c r="D80" s="5" t="str">
        <f t="shared" si="6"/>
        <v>kg</v>
      </c>
      <c r="E80" s="7">
        <f t="shared" si="7"/>
        <v>8.9</v>
      </c>
      <c r="F80" s="13">
        <f t="shared" si="8"/>
        <v>0.13350000000000001</v>
      </c>
    </row>
    <row r="81" spans="1:6" x14ac:dyDescent="0.25">
      <c r="A81" s="9" t="s">
        <v>83</v>
      </c>
      <c r="B81" s="9" t="s">
        <v>35</v>
      </c>
      <c r="C81" s="25">
        <v>0.2</v>
      </c>
      <c r="D81" s="8" t="str">
        <f t="shared" si="6"/>
        <v>L</v>
      </c>
      <c r="E81" s="10">
        <f t="shared" si="7"/>
        <v>4.0999999999999996</v>
      </c>
      <c r="F81" s="17">
        <f t="shared" si="8"/>
        <v>0.82</v>
      </c>
    </row>
    <row r="82" spans="1:6" x14ac:dyDescent="0.25">
      <c r="A82" s="6" t="s">
        <v>83</v>
      </c>
      <c r="B82" s="6" t="s">
        <v>54</v>
      </c>
      <c r="C82" s="24">
        <v>0.03</v>
      </c>
      <c r="D82" s="5" t="str">
        <f t="shared" si="6"/>
        <v>L</v>
      </c>
      <c r="E82" s="7">
        <f t="shared" si="7"/>
        <v>9.8000000000000007</v>
      </c>
      <c r="F82" s="13">
        <f t="shared" si="8"/>
        <v>0.29399999999999998</v>
      </c>
    </row>
    <row r="83" spans="1:6" x14ac:dyDescent="0.25">
      <c r="A83" s="9" t="s">
        <v>83</v>
      </c>
      <c r="B83" s="9" t="s">
        <v>61</v>
      </c>
      <c r="C83" s="25">
        <v>0.01</v>
      </c>
      <c r="D83" s="8" t="str">
        <f t="shared" si="6"/>
        <v>kg</v>
      </c>
      <c r="E83" s="10">
        <f t="shared" si="7"/>
        <v>34</v>
      </c>
      <c r="F83" s="17">
        <f t="shared" si="8"/>
        <v>0.34</v>
      </c>
    </row>
    <row r="84" spans="1:6" x14ac:dyDescent="0.25">
      <c r="A84" s="6" t="s">
        <v>83</v>
      </c>
      <c r="B84" s="6" t="s">
        <v>57</v>
      </c>
      <c r="C84" s="24">
        <v>5.0000000000000001E-3</v>
      </c>
      <c r="D84" s="5" t="str">
        <f t="shared" si="6"/>
        <v>kg</v>
      </c>
      <c r="E84" s="7">
        <f t="shared" si="7"/>
        <v>0.65</v>
      </c>
      <c r="F84" s="13">
        <f t="shared" si="8"/>
        <v>3.2500000000000003E-3</v>
      </c>
    </row>
    <row r="85" spans="1:6" x14ac:dyDescent="0.25">
      <c r="A85" s="9" t="s">
        <v>85</v>
      </c>
      <c r="B85" s="9" t="s">
        <v>26</v>
      </c>
      <c r="C85" s="25">
        <v>2</v>
      </c>
      <c r="D85" s="8" t="str">
        <f t="shared" si="6"/>
        <v>Stueck</v>
      </c>
      <c r="E85" s="10">
        <f t="shared" si="7"/>
        <v>1.6</v>
      </c>
      <c r="F85" s="17">
        <f t="shared" si="8"/>
        <v>3.2</v>
      </c>
    </row>
    <row r="86" spans="1:6" x14ac:dyDescent="0.25">
      <c r="A86" s="6" t="s">
        <v>85</v>
      </c>
      <c r="B86" s="6" t="s">
        <v>40</v>
      </c>
      <c r="C86" s="24">
        <v>0.06</v>
      </c>
      <c r="D86" s="5" t="str">
        <f t="shared" si="6"/>
        <v>kg</v>
      </c>
      <c r="E86" s="7">
        <f t="shared" si="7"/>
        <v>24.5</v>
      </c>
      <c r="F86" s="13">
        <f t="shared" si="8"/>
        <v>1.47</v>
      </c>
    </row>
    <row r="87" spans="1:6" x14ac:dyDescent="0.25">
      <c r="A87" s="9" t="s">
        <v>85</v>
      </c>
      <c r="B87" s="9" t="s">
        <v>52</v>
      </c>
      <c r="C87" s="25">
        <v>0.08</v>
      </c>
      <c r="D87" s="8" t="str">
        <f t="shared" si="6"/>
        <v>kg</v>
      </c>
      <c r="E87" s="10">
        <f t="shared" si="7"/>
        <v>8.9</v>
      </c>
      <c r="F87" s="17">
        <f t="shared" si="8"/>
        <v>0.71200000000000008</v>
      </c>
    </row>
    <row r="88" spans="1:6" x14ac:dyDescent="0.25">
      <c r="A88" s="6" t="s">
        <v>85</v>
      </c>
      <c r="B88" s="6" t="s">
        <v>12</v>
      </c>
      <c r="C88" s="24">
        <v>0.24</v>
      </c>
      <c r="D88" s="5" t="str">
        <f t="shared" si="6"/>
        <v>kg</v>
      </c>
      <c r="E88" s="7">
        <f t="shared" si="7"/>
        <v>13.2</v>
      </c>
      <c r="F88" s="13">
        <f t="shared" si="8"/>
        <v>3.1679999999999997</v>
      </c>
    </row>
    <row r="89" spans="1:6" x14ac:dyDescent="0.25">
      <c r="A89" s="9" t="s">
        <v>85</v>
      </c>
      <c r="B89" s="9" t="s">
        <v>54</v>
      </c>
      <c r="C89" s="25">
        <v>0.04</v>
      </c>
      <c r="D89" s="8" t="str">
        <f t="shared" si="6"/>
        <v>L</v>
      </c>
      <c r="E89" s="10">
        <f t="shared" si="7"/>
        <v>9.8000000000000007</v>
      </c>
      <c r="F89" s="17">
        <f t="shared" si="8"/>
        <v>0.39200000000000002</v>
      </c>
    </row>
    <row r="90" spans="1:6" x14ac:dyDescent="0.25">
      <c r="A90" s="6" t="s">
        <v>85</v>
      </c>
      <c r="B90" s="6" t="s">
        <v>63</v>
      </c>
      <c r="C90" s="24">
        <v>1.4999999999999999E-2</v>
      </c>
      <c r="D90" s="5" t="str">
        <f t="shared" si="6"/>
        <v>kg</v>
      </c>
      <c r="E90" s="7">
        <f t="shared" si="7"/>
        <v>5.8</v>
      </c>
      <c r="F90" s="13">
        <f t="shared" si="8"/>
        <v>8.6999999999999994E-2</v>
      </c>
    </row>
    <row r="91" spans="1:6" x14ac:dyDescent="0.25">
      <c r="A91" s="9" t="s">
        <v>85</v>
      </c>
      <c r="B91" s="9" t="s">
        <v>32</v>
      </c>
      <c r="C91" s="25">
        <v>0.08</v>
      </c>
      <c r="D91" s="8" t="str">
        <f t="shared" si="6"/>
        <v>kg</v>
      </c>
      <c r="E91" s="10">
        <f t="shared" si="7"/>
        <v>3.4</v>
      </c>
      <c r="F91" s="17">
        <f t="shared" si="8"/>
        <v>0.27200000000000002</v>
      </c>
    </row>
    <row r="92" spans="1:6" x14ac:dyDescent="0.25">
      <c r="A92" s="6" t="s">
        <v>85</v>
      </c>
      <c r="B92" s="6" t="s">
        <v>43</v>
      </c>
      <c r="C92" s="24">
        <v>1</v>
      </c>
      <c r="D92" s="5" t="str">
        <f t="shared" si="6"/>
        <v>Stueck</v>
      </c>
      <c r="E92" s="7">
        <f t="shared" si="7"/>
        <v>0.32</v>
      </c>
      <c r="F92" s="13">
        <f t="shared" si="8"/>
        <v>0.32</v>
      </c>
    </row>
    <row r="93" spans="1:6" x14ac:dyDescent="0.25">
      <c r="A93" s="9" t="s">
        <v>87</v>
      </c>
      <c r="B93" s="9" t="s">
        <v>12</v>
      </c>
      <c r="C93" s="25">
        <v>0.7</v>
      </c>
      <c r="D93" s="8" t="str">
        <f t="shared" si="6"/>
        <v>kg</v>
      </c>
      <c r="E93" s="10">
        <f t="shared" si="7"/>
        <v>13.2</v>
      </c>
      <c r="F93" s="17">
        <f t="shared" si="8"/>
        <v>9.2399999999999984</v>
      </c>
    </row>
    <row r="94" spans="1:6" x14ac:dyDescent="0.25">
      <c r="A94" s="6" t="s">
        <v>87</v>
      </c>
      <c r="B94" s="6" t="s">
        <v>47</v>
      </c>
      <c r="C94" s="24">
        <v>0.32</v>
      </c>
      <c r="D94" s="5" t="str">
        <f t="shared" si="6"/>
        <v>kg</v>
      </c>
      <c r="E94" s="7">
        <f t="shared" si="7"/>
        <v>3.8</v>
      </c>
      <c r="F94" s="13">
        <f t="shared" si="8"/>
        <v>1.216</v>
      </c>
    </row>
    <row r="95" spans="1:6" x14ac:dyDescent="0.25">
      <c r="A95" s="9" t="s">
        <v>87</v>
      </c>
      <c r="B95" s="9" t="s">
        <v>21</v>
      </c>
      <c r="C95" s="25">
        <v>0.2</v>
      </c>
      <c r="D95" s="8" t="str">
        <f t="shared" si="6"/>
        <v>kg</v>
      </c>
      <c r="E95" s="10">
        <f t="shared" si="7"/>
        <v>1.8</v>
      </c>
      <c r="F95" s="17">
        <f t="shared" si="8"/>
        <v>0.36000000000000004</v>
      </c>
    </row>
    <row r="96" spans="1:6" x14ac:dyDescent="0.25">
      <c r="A96" s="6" t="s">
        <v>87</v>
      </c>
      <c r="B96" s="6" t="s">
        <v>22</v>
      </c>
      <c r="C96" s="24">
        <v>0.02</v>
      </c>
      <c r="D96" s="5" t="str">
        <f t="shared" si="6"/>
        <v>kg</v>
      </c>
      <c r="E96" s="7">
        <f t="shared" si="7"/>
        <v>8.9</v>
      </c>
      <c r="F96" s="13">
        <f t="shared" si="8"/>
        <v>0.17800000000000002</v>
      </c>
    </row>
    <row r="97" spans="1:6" x14ac:dyDescent="0.25">
      <c r="A97" s="9" t="s">
        <v>87</v>
      </c>
      <c r="B97" s="9" t="s">
        <v>59</v>
      </c>
      <c r="C97" s="25">
        <v>1.7999999999999999E-2</v>
      </c>
      <c r="D97" s="8" t="str">
        <f t="shared" si="6"/>
        <v>kg</v>
      </c>
      <c r="E97" s="10">
        <f t="shared" si="7"/>
        <v>22.5</v>
      </c>
      <c r="F97" s="17">
        <f t="shared" si="8"/>
        <v>0.40499999999999997</v>
      </c>
    </row>
    <row r="98" spans="1:6" x14ac:dyDescent="0.25">
      <c r="A98" s="6" t="s">
        <v>87</v>
      </c>
      <c r="B98" s="6" t="s">
        <v>35</v>
      </c>
      <c r="C98" s="24">
        <v>0.3</v>
      </c>
      <c r="D98" s="5" t="str">
        <f t="shared" si="6"/>
        <v>L</v>
      </c>
      <c r="E98" s="7">
        <f t="shared" si="7"/>
        <v>4.0999999999999996</v>
      </c>
      <c r="F98" s="13">
        <f t="shared" si="8"/>
        <v>1.2299999999999998</v>
      </c>
    </row>
    <row r="99" spans="1:6" x14ac:dyDescent="0.25">
      <c r="A99" s="9" t="s">
        <v>87</v>
      </c>
      <c r="B99" s="9" t="s">
        <v>20</v>
      </c>
      <c r="C99" s="25">
        <v>0.4</v>
      </c>
      <c r="D99" s="8" t="str">
        <f t="shared" si="6"/>
        <v>kg</v>
      </c>
      <c r="E99" s="10">
        <f t="shared" si="7"/>
        <v>2.4</v>
      </c>
      <c r="F99" s="17">
        <f t="shared" si="8"/>
        <v>0.96</v>
      </c>
    </row>
    <row r="100" spans="1:6" x14ac:dyDescent="0.25">
      <c r="A100" s="6" t="s">
        <v>87</v>
      </c>
      <c r="B100" s="6" t="s">
        <v>56</v>
      </c>
      <c r="C100" s="24">
        <v>0.04</v>
      </c>
      <c r="D100" s="5" t="str">
        <f t="shared" si="6"/>
        <v>L</v>
      </c>
      <c r="E100" s="7">
        <f t="shared" si="7"/>
        <v>2.4</v>
      </c>
      <c r="F100" s="13">
        <f t="shared" si="8"/>
        <v>9.6000000000000002E-2</v>
      </c>
    </row>
    <row r="101" spans="1:6" x14ac:dyDescent="0.25">
      <c r="A101" s="9" t="s">
        <v>89</v>
      </c>
      <c r="B101" s="9" t="s">
        <v>8</v>
      </c>
      <c r="C101" s="25">
        <v>0.5</v>
      </c>
      <c r="D101" s="8" t="str">
        <f t="shared" si="6"/>
        <v>kg</v>
      </c>
      <c r="E101" s="10">
        <f t="shared" si="7"/>
        <v>11.8</v>
      </c>
      <c r="F101" s="17">
        <f t="shared" si="8"/>
        <v>5.9</v>
      </c>
    </row>
    <row r="102" spans="1:6" x14ac:dyDescent="0.25">
      <c r="A102" s="6" t="s">
        <v>89</v>
      </c>
      <c r="B102" s="6" t="s">
        <v>44</v>
      </c>
      <c r="C102" s="24">
        <v>0.4</v>
      </c>
      <c r="D102" s="5" t="str">
        <f t="shared" si="6"/>
        <v>kg</v>
      </c>
      <c r="E102" s="7">
        <f t="shared" si="7"/>
        <v>2.1</v>
      </c>
      <c r="F102" s="13">
        <f t="shared" si="8"/>
        <v>0.84000000000000008</v>
      </c>
    </row>
    <row r="103" spans="1:6" x14ac:dyDescent="0.25">
      <c r="A103" s="9" t="s">
        <v>89</v>
      </c>
      <c r="B103" s="9" t="s">
        <v>20</v>
      </c>
      <c r="C103" s="25">
        <v>0.8</v>
      </c>
      <c r="D103" s="8" t="str">
        <f t="shared" si="6"/>
        <v>kg</v>
      </c>
      <c r="E103" s="10">
        <f t="shared" si="7"/>
        <v>2.4</v>
      </c>
      <c r="F103" s="17">
        <f t="shared" si="8"/>
        <v>1.92</v>
      </c>
    </row>
    <row r="104" spans="1:6" x14ac:dyDescent="0.25">
      <c r="A104" s="6" t="s">
        <v>89</v>
      </c>
      <c r="B104" s="6" t="s">
        <v>62</v>
      </c>
      <c r="C104" s="24">
        <v>0.05</v>
      </c>
      <c r="D104" s="5" t="str">
        <f t="shared" si="6"/>
        <v>kg</v>
      </c>
      <c r="E104" s="7">
        <f t="shared" si="7"/>
        <v>4.2</v>
      </c>
      <c r="F104" s="13">
        <f t="shared" si="8"/>
        <v>0.21000000000000002</v>
      </c>
    </row>
    <row r="105" spans="1:6" x14ac:dyDescent="0.25">
      <c r="A105" s="9" t="s">
        <v>89</v>
      </c>
      <c r="B105" s="9" t="s">
        <v>21</v>
      </c>
      <c r="C105" s="25">
        <v>0.15</v>
      </c>
      <c r="D105" s="8" t="str">
        <f t="shared" si="6"/>
        <v>kg</v>
      </c>
      <c r="E105" s="10">
        <f t="shared" si="7"/>
        <v>1.8</v>
      </c>
      <c r="F105" s="17">
        <f t="shared" si="8"/>
        <v>0.27</v>
      </c>
    </row>
    <row r="106" spans="1:6" x14ac:dyDescent="0.25">
      <c r="A106" s="6" t="s">
        <v>89</v>
      </c>
      <c r="B106" s="6" t="s">
        <v>23</v>
      </c>
      <c r="C106" s="24">
        <v>0.1</v>
      </c>
      <c r="D106" s="5" t="str">
        <f t="shared" si="6"/>
        <v>kg</v>
      </c>
      <c r="E106" s="7">
        <f t="shared" si="7"/>
        <v>1.95</v>
      </c>
      <c r="F106" s="13">
        <f t="shared" si="8"/>
        <v>0.19500000000000001</v>
      </c>
    </row>
    <row r="107" spans="1:6" x14ac:dyDescent="0.25">
      <c r="A107" s="9" t="s">
        <v>89</v>
      </c>
      <c r="B107" s="9" t="s">
        <v>24</v>
      </c>
      <c r="C107" s="25">
        <v>0.08</v>
      </c>
      <c r="D107" s="8" t="str">
        <f t="shared" si="6"/>
        <v>kg</v>
      </c>
      <c r="E107" s="10">
        <f t="shared" si="7"/>
        <v>2.2999999999999998</v>
      </c>
      <c r="F107" s="17">
        <f t="shared" si="8"/>
        <v>0.184</v>
      </c>
    </row>
    <row r="108" spans="1:6" x14ac:dyDescent="0.25">
      <c r="A108" s="6" t="s">
        <v>89</v>
      </c>
      <c r="B108" s="6" t="s">
        <v>22</v>
      </c>
      <c r="C108" s="24">
        <v>0.02</v>
      </c>
      <c r="D108" s="5" t="str">
        <f t="shared" si="6"/>
        <v>kg</v>
      </c>
      <c r="E108" s="7">
        <f t="shared" si="7"/>
        <v>8.9</v>
      </c>
      <c r="F108" s="13">
        <f t="shared" si="8"/>
        <v>0.17800000000000002</v>
      </c>
    </row>
    <row r="109" spans="1:6" x14ac:dyDescent="0.25">
      <c r="A109" s="9" t="s">
        <v>89</v>
      </c>
      <c r="B109" s="9" t="s">
        <v>54</v>
      </c>
      <c r="C109" s="25">
        <v>0.04</v>
      </c>
      <c r="D109" s="8" t="str">
        <f t="shared" si="6"/>
        <v>L</v>
      </c>
      <c r="E109" s="10">
        <f t="shared" si="7"/>
        <v>9.8000000000000007</v>
      </c>
      <c r="F109" s="17">
        <f t="shared" si="8"/>
        <v>0.39200000000000002</v>
      </c>
    </row>
    <row r="110" spans="1:6" x14ac:dyDescent="0.25">
      <c r="A110" s="6" t="s">
        <v>89</v>
      </c>
      <c r="B110" s="6" t="s">
        <v>70</v>
      </c>
      <c r="C110" s="24">
        <v>0.15</v>
      </c>
      <c r="D110" s="5" t="str">
        <f t="shared" ref="D110:D141" si="9">IFERROR(VLOOKUP(B110,$B$8:$E$58,3,FALSE()),"")</f>
        <v>L</v>
      </c>
      <c r="E110" s="7">
        <f t="shared" ref="E110:E141" si="10">IFERROR(VLOOKUP(B110,$B$8:$E$58,4,FALSE()),0)</f>
        <v>6.8</v>
      </c>
      <c r="F110" s="13">
        <f t="shared" ref="F110:F141" si="11">C110*E110</f>
        <v>1.02</v>
      </c>
    </row>
    <row r="111" spans="1:6" x14ac:dyDescent="0.25">
      <c r="A111" s="9" t="s">
        <v>89</v>
      </c>
      <c r="B111" s="9" t="s">
        <v>60</v>
      </c>
      <c r="C111" s="25">
        <v>5.0000000000000001E-3</v>
      </c>
      <c r="D111" s="8" t="str">
        <f t="shared" si="9"/>
        <v>kg</v>
      </c>
      <c r="E111" s="10">
        <f t="shared" si="10"/>
        <v>28</v>
      </c>
      <c r="F111" s="17">
        <f t="shared" si="11"/>
        <v>0.14000000000000001</v>
      </c>
    </row>
    <row r="112" spans="1:6" x14ac:dyDescent="0.25">
      <c r="A112" s="6" t="s">
        <v>89</v>
      </c>
      <c r="B112" s="6" t="s">
        <v>40</v>
      </c>
      <c r="C112" s="24">
        <v>0.08</v>
      </c>
      <c r="D112" s="5" t="str">
        <f t="shared" si="9"/>
        <v>kg</v>
      </c>
      <c r="E112" s="7">
        <f t="shared" si="10"/>
        <v>24.5</v>
      </c>
      <c r="F112" s="13">
        <f t="shared" si="11"/>
        <v>1.96</v>
      </c>
    </row>
    <row r="113" spans="1:6" x14ac:dyDescent="0.25">
      <c r="A113" s="9" t="s">
        <v>90</v>
      </c>
      <c r="B113" s="9" t="s">
        <v>11</v>
      </c>
      <c r="C113" s="25">
        <v>0.38</v>
      </c>
      <c r="D113" s="8" t="str">
        <f t="shared" si="9"/>
        <v>kg</v>
      </c>
      <c r="E113" s="10">
        <f t="shared" si="10"/>
        <v>42.5</v>
      </c>
      <c r="F113" s="17">
        <f t="shared" si="11"/>
        <v>16.149999999999999</v>
      </c>
    </row>
    <row r="114" spans="1:6" x14ac:dyDescent="0.25">
      <c r="A114" s="6" t="s">
        <v>90</v>
      </c>
      <c r="B114" s="6" t="s">
        <v>25</v>
      </c>
      <c r="C114" s="24">
        <v>0.6</v>
      </c>
      <c r="D114" s="5" t="str">
        <f t="shared" si="9"/>
        <v>kg</v>
      </c>
      <c r="E114" s="7">
        <f t="shared" si="10"/>
        <v>1.4</v>
      </c>
      <c r="F114" s="13">
        <f t="shared" si="11"/>
        <v>0.84</v>
      </c>
    </row>
    <row r="115" spans="1:6" x14ac:dyDescent="0.25">
      <c r="A115" s="9" t="s">
        <v>90</v>
      </c>
      <c r="B115" s="9" t="s">
        <v>13</v>
      </c>
      <c r="C115" s="25">
        <v>0.08</v>
      </c>
      <c r="D115" s="8" t="str">
        <f t="shared" si="9"/>
        <v>kg</v>
      </c>
      <c r="E115" s="10">
        <f t="shared" si="10"/>
        <v>14.9</v>
      </c>
      <c r="F115" s="17">
        <f t="shared" si="11"/>
        <v>1.1919999999999999</v>
      </c>
    </row>
    <row r="116" spans="1:6" x14ac:dyDescent="0.25">
      <c r="A116" s="6" t="s">
        <v>90</v>
      </c>
      <c r="B116" s="6" t="s">
        <v>21</v>
      </c>
      <c r="C116" s="24">
        <v>0.12</v>
      </c>
      <c r="D116" s="5" t="str">
        <f t="shared" si="9"/>
        <v>kg</v>
      </c>
      <c r="E116" s="7">
        <f t="shared" si="10"/>
        <v>1.8</v>
      </c>
      <c r="F116" s="13">
        <f t="shared" si="11"/>
        <v>0.216</v>
      </c>
    </row>
    <row r="117" spans="1:6" x14ac:dyDescent="0.25">
      <c r="A117" s="9" t="s">
        <v>90</v>
      </c>
      <c r="B117" s="9" t="s">
        <v>39</v>
      </c>
      <c r="C117" s="25">
        <v>0.05</v>
      </c>
      <c r="D117" s="8" t="str">
        <f t="shared" si="9"/>
        <v>kg</v>
      </c>
      <c r="E117" s="10">
        <f t="shared" si="10"/>
        <v>9.8000000000000007</v>
      </c>
      <c r="F117" s="17">
        <f t="shared" si="11"/>
        <v>0.49000000000000005</v>
      </c>
    </row>
    <row r="118" spans="1:6" x14ac:dyDescent="0.25">
      <c r="A118" s="6" t="s">
        <v>90</v>
      </c>
      <c r="B118" s="6" t="s">
        <v>56</v>
      </c>
      <c r="C118" s="24">
        <v>0.03</v>
      </c>
      <c r="D118" s="5" t="str">
        <f t="shared" si="9"/>
        <v>L</v>
      </c>
      <c r="E118" s="7">
        <f t="shared" si="10"/>
        <v>2.4</v>
      </c>
      <c r="F118" s="13">
        <f t="shared" si="11"/>
        <v>7.1999999999999995E-2</v>
      </c>
    </row>
    <row r="119" spans="1:6" x14ac:dyDescent="0.25">
      <c r="A119" s="9" t="s">
        <v>90</v>
      </c>
      <c r="B119" s="9" t="s">
        <v>57</v>
      </c>
      <c r="C119" s="25">
        <v>4.0000000000000001E-3</v>
      </c>
      <c r="D119" s="8" t="str">
        <f t="shared" si="9"/>
        <v>kg</v>
      </c>
      <c r="E119" s="10">
        <f t="shared" si="10"/>
        <v>0.65</v>
      </c>
      <c r="F119" s="17">
        <f t="shared" si="11"/>
        <v>2.6000000000000003E-3</v>
      </c>
    </row>
    <row r="120" spans="1:6" x14ac:dyDescent="0.25">
      <c r="A120" s="6" t="s">
        <v>91</v>
      </c>
      <c r="B120" s="6" t="s">
        <v>46</v>
      </c>
      <c r="C120" s="24">
        <v>0.4</v>
      </c>
      <c r="D120" s="5" t="str">
        <f t="shared" si="9"/>
        <v>kg</v>
      </c>
      <c r="E120" s="7">
        <f t="shared" si="10"/>
        <v>3.4</v>
      </c>
      <c r="F120" s="13">
        <f t="shared" si="11"/>
        <v>1.36</v>
      </c>
    </row>
    <row r="121" spans="1:6" x14ac:dyDescent="0.25">
      <c r="A121" s="9" t="s">
        <v>91</v>
      </c>
      <c r="B121" s="9" t="s">
        <v>30</v>
      </c>
      <c r="C121" s="25">
        <v>0.5</v>
      </c>
      <c r="D121" s="8" t="str">
        <f t="shared" si="9"/>
        <v>kg</v>
      </c>
      <c r="E121" s="10">
        <f t="shared" si="10"/>
        <v>3.1</v>
      </c>
      <c r="F121" s="17">
        <f t="shared" si="11"/>
        <v>1.55</v>
      </c>
    </row>
    <row r="122" spans="1:6" x14ac:dyDescent="0.25">
      <c r="A122" s="6" t="s">
        <v>91</v>
      </c>
      <c r="B122" s="6" t="s">
        <v>31</v>
      </c>
      <c r="C122" s="24">
        <v>0.4</v>
      </c>
      <c r="D122" s="5" t="str">
        <f t="shared" si="9"/>
        <v>kg</v>
      </c>
      <c r="E122" s="7">
        <f t="shared" si="10"/>
        <v>3.8</v>
      </c>
      <c r="F122" s="13">
        <f t="shared" si="11"/>
        <v>1.52</v>
      </c>
    </row>
    <row r="123" spans="1:6" x14ac:dyDescent="0.25">
      <c r="A123" s="9" t="s">
        <v>91</v>
      </c>
      <c r="B123" s="9" t="s">
        <v>29</v>
      </c>
      <c r="C123" s="25">
        <v>0.3</v>
      </c>
      <c r="D123" s="8" t="str">
        <f t="shared" si="9"/>
        <v>kg</v>
      </c>
      <c r="E123" s="10">
        <f t="shared" si="10"/>
        <v>4.5</v>
      </c>
      <c r="F123" s="17">
        <f t="shared" si="11"/>
        <v>1.3499999999999999</v>
      </c>
    </row>
    <row r="124" spans="1:6" x14ac:dyDescent="0.25">
      <c r="A124" s="6" t="s">
        <v>91</v>
      </c>
      <c r="B124" s="6" t="s">
        <v>28</v>
      </c>
      <c r="C124" s="24">
        <v>0.25</v>
      </c>
      <c r="D124" s="5" t="str">
        <f t="shared" si="9"/>
        <v>kg</v>
      </c>
      <c r="E124" s="7">
        <f t="shared" si="10"/>
        <v>6.8</v>
      </c>
      <c r="F124" s="13">
        <f t="shared" si="11"/>
        <v>1.7</v>
      </c>
    </row>
    <row r="125" spans="1:6" x14ac:dyDescent="0.25">
      <c r="A125" s="9" t="s">
        <v>91</v>
      </c>
      <c r="B125" s="9" t="s">
        <v>20</v>
      </c>
      <c r="C125" s="25">
        <v>0.8</v>
      </c>
      <c r="D125" s="8" t="str">
        <f t="shared" si="9"/>
        <v>kg</v>
      </c>
      <c r="E125" s="10">
        <f t="shared" si="10"/>
        <v>2.4</v>
      </c>
      <c r="F125" s="17">
        <f t="shared" si="11"/>
        <v>1.92</v>
      </c>
    </row>
    <row r="126" spans="1:6" x14ac:dyDescent="0.25">
      <c r="A126" s="6" t="s">
        <v>91</v>
      </c>
      <c r="B126" s="6" t="s">
        <v>41</v>
      </c>
      <c r="C126" s="24">
        <v>0.3</v>
      </c>
      <c r="D126" s="5" t="str">
        <f t="shared" si="9"/>
        <v>kg</v>
      </c>
      <c r="E126" s="7">
        <f t="shared" si="10"/>
        <v>11.2</v>
      </c>
      <c r="F126" s="13">
        <f t="shared" si="11"/>
        <v>3.36</v>
      </c>
    </row>
    <row r="127" spans="1:6" x14ac:dyDescent="0.25">
      <c r="A127" s="9" t="s">
        <v>91</v>
      </c>
      <c r="B127" s="9" t="s">
        <v>40</v>
      </c>
      <c r="C127" s="25">
        <v>0.1</v>
      </c>
      <c r="D127" s="8" t="str">
        <f t="shared" si="9"/>
        <v>kg</v>
      </c>
      <c r="E127" s="10">
        <f t="shared" si="10"/>
        <v>24.5</v>
      </c>
      <c r="F127" s="17">
        <f t="shared" si="11"/>
        <v>2.4500000000000002</v>
      </c>
    </row>
    <row r="128" spans="1:6" x14ac:dyDescent="0.25">
      <c r="A128" s="6" t="s">
        <v>91</v>
      </c>
      <c r="B128" s="6" t="s">
        <v>42</v>
      </c>
      <c r="C128" s="24">
        <v>0.2</v>
      </c>
      <c r="D128" s="5" t="str">
        <f t="shared" si="9"/>
        <v>kg</v>
      </c>
      <c r="E128" s="7">
        <f t="shared" si="10"/>
        <v>6.4</v>
      </c>
      <c r="F128" s="13">
        <f t="shared" si="11"/>
        <v>1.2800000000000002</v>
      </c>
    </row>
    <row r="129" spans="1:6" x14ac:dyDescent="0.25">
      <c r="A129" s="9" t="s">
        <v>91</v>
      </c>
      <c r="B129" s="9" t="s">
        <v>21</v>
      </c>
      <c r="C129" s="25">
        <v>0.15</v>
      </c>
      <c r="D129" s="8" t="str">
        <f t="shared" si="9"/>
        <v>kg</v>
      </c>
      <c r="E129" s="10">
        <f t="shared" si="10"/>
        <v>1.8</v>
      </c>
      <c r="F129" s="17">
        <f t="shared" si="11"/>
        <v>0.27</v>
      </c>
    </row>
    <row r="130" spans="1:6" x14ac:dyDescent="0.25">
      <c r="A130" s="6" t="s">
        <v>91</v>
      </c>
      <c r="B130" s="6" t="s">
        <v>22</v>
      </c>
      <c r="C130" s="24">
        <v>1.4999999999999999E-2</v>
      </c>
      <c r="D130" s="5" t="str">
        <f t="shared" si="9"/>
        <v>kg</v>
      </c>
      <c r="E130" s="7">
        <f t="shared" si="10"/>
        <v>8.9</v>
      </c>
      <c r="F130" s="13">
        <f t="shared" si="11"/>
        <v>0.13350000000000001</v>
      </c>
    </row>
    <row r="131" spans="1:6" x14ac:dyDescent="0.25">
      <c r="A131" s="9" t="s">
        <v>91</v>
      </c>
      <c r="B131" s="9" t="s">
        <v>54</v>
      </c>
      <c r="C131" s="25">
        <v>0.06</v>
      </c>
      <c r="D131" s="8" t="str">
        <f t="shared" si="9"/>
        <v>L</v>
      </c>
      <c r="E131" s="10">
        <f t="shared" si="10"/>
        <v>9.8000000000000007</v>
      </c>
      <c r="F131" s="17">
        <f t="shared" si="11"/>
        <v>0.58799999999999997</v>
      </c>
    </row>
    <row r="132" spans="1:6" x14ac:dyDescent="0.25">
      <c r="A132" s="6" t="s">
        <v>92</v>
      </c>
      <c r="B132" s="6" t="s">
        <v>64</v>
      </c>
      <c r="C132" s="24">
        <v>0.3</v>
      </c>
      <c r="D132" s="5" t="str">
        <f t="shared" si="9"/>
        <v>kg</v>
      </c>
      <c r="E132" s="7">
        <f t="shared" si="10"/>
        <v>12.8</v>
      </c>
      <c r="F132" s="13">
        <f t="shared" si="11"/>
        <v>3.84</v>
      </c>
    </row>
    <row r="133" spans="1:6" x14ac:dyDescent="0.25">
      <c r="A133" s="9" t="s">
        <v>92</v>
      </c>
      <c r="B133" s="9" t="s">
        <v>39</v>
      </c>
      <c r="C133" s="25">
        <v>0.25</v>
      </c>
      <c r="D133" s="8" t="str">
        <f t="shared" si="9"/>
        <v>kg</v>
      </c>
      <c r="E133" s="10">
        <f t="shared" si="10"/>
        <v>9.8000000000000007</v>
      </c>
      <c r="F133" s="17">
        <f t="shared" si="11"/>
        <v>2.4500000000000002</v>
      </c>
    </row>
    <row r="134" spans="1:6" x14ac:dyDescent="0.25">
      <c r="A134" s="6" t="s">
        <v>92</v>
      </c>
      <c r="B134" s="6" t="s">
        <v>49</v>
      </c>
      <c r="C134" s="24">
        <v>0.28000000000000003</v>
      </c>
      <c r="D134" s="5" t="str">
        <f t="shared" si="9"/>
        <v>kg</v>
      </c>
      <c r="E134" s="7">
        <f t="shared" si="10"/>
        <v>1.4</v>
      </c>
      <c r="F134" s="13">
        <f t="shared" si="11"/>
        <v>0.39200000000000002</v>
      </c>
    </row>
    <row r="135" spans="1:6" x14ac:dyDescent="0.25">
      <c r="A135" s="9" t="s">
        <v>92</v>
      </c>
      <c r="B135" s="9" t="s">
        <v>43</v>
      </c>
      <c r="C135" s="25">
        <v>6</v>
      </c>
      <c r="D135" s="8" t="str">
        <f t="shared" si="9"/>
        <v>Stueck</v>
      </c>
      <c r="E135" s="10">
        <f t="shared" si="10"/>
        <v>0.32</v>
      </c>
      <c r="F135" s="17">
        <f t="shared" si="11"/>
        <v>1.92</v>
      </c>
    </row>
    <row r="136" spans="1:6" x14ac:dyDescent="0.25">
      <c r="A136" s="6" t="s">
        <v>92</v>
      </c>
      <c r="B136" s="6" t="s">
        <v>48</v>
      </c>
      <c r="C136" s="24">
        <v>0.18</v>
      </c>
      <c r="D136" s="5" t="str">
        <f t="shared" si="9"/>
        <v>kg</v>
      </c>
      <c r="E136" s="7">
        <f t="shared" si="10"/>
        <v>1.2</v>
      </c>
      <c r="F136" s="13">
        <f t="shared" si="11"/>
        <v>0.216</v>
      </c>
    </row>
    <row r="137" spans="1:6" x14ac:dyDescent="0.25">
      <c r="A137" s="9" t="s">
        <v>92</v>
      </c>
      <c r="B137" s="9" t="s">
        <v>66</v>
      </c>
      <c r="C137" s="25">
        <v>0.04</v>
      </c>
      <c r="D137" s="8" t="str">
        <f t="shared" si="9"/>
        <v>kg</v>
      </c>
      <c r="E137" s="10">
        <f t="shared" si="10"/>
        <v>14.5</v>
      </c>
      <c r="F137" s="17">
        <f t="shared" si="11"/>
        <v>0.57999999999999996</v>
      </c>
    </row>
    <row r="138" spans="1:6" x14ac:dyDescent="0.25">
      <c r="A138" s="6" t="s">
        <v>92</v>
      </c>
      <c r="B138" s="6" t="s">
        <v>51</v>
      </c>
      <c r="C138" s="24">
        <v>0.01</v>
      </c>
      <c r="D138" s="5" t="str">
        <f t="shared" si="9"/>
        <v>kg</v>
      </c>
      <c r="E138" s="7">
        <f t="shared" si="10"/>
        <v>6.5</v>
      </c>
      <c r="F138" s="13">
        <f t="shared" si="11"/>
        <v>6.5000000000000002E-2</v>
      </c>
    </row>
    <row r="139" spans="1:6" x14ac:dyDescent="0.25">
      <c r="A139" s="9" t="s">
        <v>92</v>
      </c>
      <c r="B139" s="9" t="s">
        <v>67</v>
      </c>
      <c r="C139" s="25">
        <v>0.02</v>
      </c>
      <c r="D139" s="8" t="str">
        <f t="shared" si="9"/>
        <v>kg</v>
      </c>
      <c r="E139" s="10">
        <f t="shared" si="10"/>
        <v>16</v>
      </c>
      <c r="F139" s="17">
        <f t="shared" si="11"/>
        <v>0.32</v>
      </c>
    </row>
    <row r="140" spans="1:6" x14ac:dyDescent="0.25">
      <c r="A140" s="6" t="s">
        <v>94</v>
      </c>
      <c r="B140" s="6" t="s">
        <v>32</v>
      </c>
      <c r="C140" s="24">
        <v>0.4</v>
      </c>
      <c r="D140" s="5" t="str">
        <f t="shared" si="9"/>
        <v>kg</v>
      </c>
      <c r="E140" s="7">
        <f t="shared" si="10"/>
        <v>3.4</v>
      </c>
      <c r="F140" s="13">
        <f t="shared" si="11"/>
        <v>1.36</v>
      </c>
    </row>
    <row r="141" spans="1:6" x14ac:dyDescent="0.25">
      <c r="A141" s="9" t="s">
        <v>94</v>
      </c>
      <c r="B141" s="9" t="s">
        <v>49</v>
      </c>
      <c r="C141" s="25">
        <v>0.12</v>
      </c>
      <c r="D141" s="8" t="str">
        <f t="shared" si="9"/>
        <v>kg</v>
      </c>
      <c r="E141" s="10">
        <f t="shared" si="10"/>
        <v>1.4</v>
      </c>
      <c r="F141" s="17">
        <f t="shared" si="11"/>
        <v>0.16799999999999998</v>
      </c>
    </row>
    <row r="142" spans="1:6" x14ac:dyDescent="0.25">
      <c r="A142" s="6" t="s">
        <v>94</v>
      </c>
      <c r="B142" s="6" t="s">
        <v>68</v>
      </c>
      <c r="C142" s="24">
        <v>1</v>
      </c>
      <c r="D142" s="5" t="str">
        <f t="shared" ref="D142:D173" si="12">IFERROR(VLOOKUP(B142,$B$8:$E$58,3,FALSE()),"")</f>
        <v>L</v>
      </c>
      <c r="E142" s="7">
        <f t="shared" ref="E142:E173" si="13">IFERROR(VLOOKUP(B142,$B$8:$E$58,4,FALSE()),0)</f>
        <v>0.45</v>
      </c>
      <c r="F142" s="13">
        <f t="shared" ref="F142:F173" si="14">C142*E142</f>
        <v>0.45</v>
      </c>
    </row>
    <row r="143" spans="1:6" x14ac:dyDescent="0.25">
      <c r="A143" s="9" t="s">
        <v>94</v>
      </c>
      <c r="B143" s="9" t="s">
        <v>61</v>
      </c>
      <c r="C143" s="25">
        <v>8.0000000000000002E-3</v>
      </c>
      <c r="D143" s="8" t="str">
        <f t="shared" si="12"/>
        <v>kg</v>
      </c>
      <c r="E143" s="10">
        <f t="shared" si="13"/>
        <v>34</v>
      </c>
      <c r="F143" s="17">
        <f t="shared" si="14"/>
        <v>0.27200000000000002</v>
      </c>
    </row>
    <row r="144" spans="1:6" x14ac:dyDescent="0.25">
      <c r="A144" s="6"/>
      <c r="B144" s="6"/>
      <c r="C144" s="24"/>
      <c r="D144" s="5" t="str">
        <f t="shared" si="12"/>
        <v/>
      </c>
      <c r="E144" s="7">
        <f t="shared" si="13"/>
        <v>0</v>
      </c>
      <c r="F144" s="13" t="str">
        <f t="shared" ref="F144:F175" si="15">IF(B144="","",C144*E144)</f>
        <v/>
      </c>
    </row>
    <row r="145" spans="1:6" x14ac:dyDescent="0.25">
      <c r="A145" s="9"/>
      <c r="B145" s="9"/>
      <c r="C145" s="25"/>
      <c r="D145" s="8" t="str">
        <f t="shared" si="12"/>
        <v/>
      </c>
      <c r="E145" s="10">
        <f t="shared" si="13"/>
        <v>0</v>
      </c>
      <c r="F145" s="17" t="str">
        <f t="shared" si="15"/>
        <v/>
      </c>
    </row>
    <row r="146" spans="1:6" x14ac:dyDescent="0.25">
      <c r="A146" s="6"/>
      <c r="B146" s="6"/>
      <c r="C146" s="24"/>
      <c r="D146" s="5" t="str">
        <f t="shared" si="12"/>
        <v/>
      </c>
      <c r="E146" s="7">
        <f t="shared" si="13"/>
        <v>0</v>
      </c>
      <c r="F146" s="13" t="str">
        <f t="shared" si="15"/>
        <v/>
      </c>
    </row>
    <row r="147" spans="1:6" x14ac:dyDescent="0.25">
      <c r="A147" s="9"/>
      <c r="B147" s="9"/>
      <c r="C147" s="25"/>
      <c r="D147" s="8" t="str">
        <f t="shared" si="12"/>
        <v/>
      </c>
      <c r="E147" s="10">
        <f t="shared" si="13"/>
        <v>0</v>
      </c>
      <c r="F147" s="17" t="str">
        <f t="shared" si="15"/>
        <v/>
      </c>
    </row>
    <row r="148" spans="1:6" x14ac:dyDescent="0.25">
      <c r="A148" s="6"/>
      <c r="B148" s="6"/>
      <c r="C148" s="24"/>
      <c r="D148" s="5" t="str">
        <f t="shared" si="12"/>
        <v/>
      </c>
      <c r="E148" s="7">
        <f t="shared" si="13"/>
        <v>0</v>
      </c>
      <c r="F148" s="13" t="str">
        <f t="shared" si="15"/>
        <v/>
      </c>
    </row>
    <row r="149" spans="1:6" x14ac:dyDescent="0.25">
      <c r="A149" s="9"/>
      <c r="B149" s="9"/>
      <c r="C149" s="25"/>
      <c r="D149" s="8" t="str">
        <f t="shared" si="12"/>
        <v/>
      </c>
      <c r="E149" s="10">
        <f t="shared" si="13"/>
        <v>0</v>
      </c>
      <c r="F149" s="17" t="str">
        <f t="shared" si="15"/>
        <v/>
      </c>
    </row>
    <row r="150" spans="1:6" x14ac:dyDescent="0.25">
      <c r="A150" s="6"/>
      <c r="B150" s="6"/>
      <c r="C150" s="24"/>
      <c r="D150" s="5" t="str">
        <f t="shared" si="12"/>
        <v/>
      </c>
      <c r="E150" s="7">
        <f t="shared" si="13"/>
        <v>0</v>
      </c>
      <c r="F150" s="13" t="str">
        <f t="shared" si="15"/>
        <v/>
      </c>
    </row>
    <row r="151" spans="1:6" x14ac:dyDescent="0.25">
      <c r="A151" s="9"/>
      <c r="B151" s="9"/>
      <c r="C151" s="25"/>
      <c r="D151" s="8" t="str">
        <f t="shared" si="12"/>
        <v/>
      </c>
      <c r="E151" s="10">
        <f t="shared" si="13"/>
        <v>0</v>
      </c>
      <c r="F151" s="17" t="str">
        <f t="shared" si="15"/>
        <v/>
      </c>
    </row>
    <row r="152" spans="1:6" x14ac:dyDescent="0.25">
      <c r="A152" s="6"/>
      <c r="B152" s="6"/>
      <c r="C152" s="24"/>
      <c r="D152" s="5" t="str">
        <f t="shared" si="12"/>
        <v/>
      </c>
      <c r="E152" s="7">
        <f t="shared" si="13"/>
        <v>0</v>
      </c>
      <c r="F152" s="13" t="str">
        <f t="shared" si="15"/>
        <v/>
      </c>
    </row>
    <row r="153" spans="1:6" x14ac:dyDescent="0.25">
      <c r="A153" s="9"/>
      <c r="B153" s="9"/>
      <c r="C153" s="25"/>
      <c r="D153" s="8" t="str">
        <f t="shared" si="12"/>
        <v/>
      </c>
      <c r="E153" s="10">
        <f t="shared" si="13"/>
        <v>0</v>
      </c>
      <c r="F153" s="17" t="str">
        <f t="shared" si="15"/>
        <v/>
      </c>
    </row>
    <row r="154" spans="1:6" x14ac:dyDescent="0.25">
      <c r="A154" s="6"/>
      <c r="B154" s="6"/>
      <c r="C154" s="24"/>
      <c r="D154" s="5" t="str">
        <f t="shared" si="12"/>
        <v/>
      </c>
      <c r="E154" s="7">
        <f t="shared" si="13"/>
        <v>0</v>
      </c>
      <c r="F154" s="13" t="str">
        <f t="shared" si="15"/>
        <v/>
      </c>
    </row>
    <row r="155" spans="1:6" x14ac:dyDescent="0.25">
      <c r="A155" s="9"/>
      <c r="B155" s="9"/>
      <c r="C155" s="25"/>
      <c r="D155" s="8" t="str">
        <f t="shared" si="12"/>
        <v/>
      </c>
      <c r="E155" s="10">
        <f t="shared" si="13"/>
        <v>0</v>
      </c>
      <c r="F155" s="17" t="str">
        <f t="shared" si="15"/>
        <v/>
      </c>
    </row>
    <row r="156" spans="1:6" x14ac:dyDescent="0.25">
      <c r="A156" s="6"/>
      <c r="B156" s="6"/>
      <c r="C156" s="24"/>
      <c r="D156" s="5" t="str">
        <f t="shared" si="12"/>
        <v/>
      </c>
      <c r="E156" s="7">
        <f t="shared" si="13"/>
        <v>0</v>
      </c>
      <c r="F156" s="13" t="str">
        <f t="shared" si="15"/>
        <v/>
      </c>
    </row>
    <row r="157" spans="1:6" x14ac:dyDescent="0.25">
      <c r="A157" s="9"/>
      <c r="B157" s="9"/>
      <c r="C157" s="25"/>
      <c r="D157" s="8" t="str">
        <f t="shared" si="12"/>
        <v/>
      </c>
      <c r="E157" s="10">
        <f t="shared" si="13"/>
        <v>0</v>
      </c>
      <c r="F157" s="17" t="str">
        <f t="shared" si="15"/>
        <v/>
      </c>
    </row>
    <row r="158" spans="1:6" x14ac:dyDescent="0.25">
      <c r="A158" s="6"/>
      <c r="B158" s="6"/>
      <c r="C158" s="24"/>
      <c r="D158" s="5" t="str">
        <f t="shared" si="12"/>
        <v/>
      </c>
      <c r="E158" s="7">
        <f t="shared" si="13"/>
        <v>0</v>
      </c>
      <c r="F158" s="13" t="str">
        <f t="shared" si="15"/>
        <v/>
      </c>
    </row>
    <row r="159" spans="1:6" x14ac:dyDescent="0.25">
      <c r="A159" s="9"/>
      <c r="B159" s="9"/>
      <c r="C159" s="25"/>
      <c r="D159" s="8" t="str">
        <f t="shared" si="12"/>
        <v/>
      </c>
      <c r="E159" s="10">
        <f t="shared" si="13"/>
        <v>0</v>
      </c>
      <c r="F159" s="17" t="str">
        <f t="shared" si="15"/>
        <v/>
      </c>
    </row>
    <row r="160" spans="1:6" x14ac:dyDescent="0.25">
      <c r="A160" s="6"/>
      <c r="B160" s="6"/>
      <c r="C160" s="24"/>
      <c r="D160" s="5" t="str">
        <f t="shared" si="12"/>
        <v/>
      </c>
      <c r="E160" s="7">
        <f t="shared" si="13"/>
        <v>0</v>
      </c>
      <c r="F160" s="13" t="str">
        <f t="shared" si="15"/>
        <v/>
      </c>
    </row>
    <row r="161" spans="1:6" x14ac:dyDescent="0.25">
      <c r="A161" s="9"/>
      <c r="B161" s="9"/>
      <c r="C161" s="25"/>
      <c r="D161" s="8" t="str">
        <f t="shared" si="12"/>
        <v/>
      </c>
      <c r="E161" s="10">
        <f t="shared" si="13"/>
        <v>0</v>
      </c>
      <c r="F161" s="17" t="str">
        <f t="shared" si="15"/>
        <v/>
      </c>
    </row>
    <row r="162" spans="1:6" x14ac:dyDescent="0.25">
      <c r="A162" s="6"/>
      <c r="B162" s="6"/>
      <c r="C162" s="24"/>
      <c r="D162" s="5" t="str">
        <f t="shared" si="12"/>
        <v/>
      </c>
      <c r="E162" s="7">
        <f t="shared" si="13"/>
        <v>0</v>
      </c>
      <c r="F162" s="13" t="str">
        <f t="shared" si="15"/>
        <v/>
      </c>
    </row>
    <row r="163" spans="1:6" x14ac:dyDescent="0.25">
      <c r="A163" s="9"/>
      <c r="B163" s="9"/>
      <c r="C163" s="25"/>
      <c r="D163" s="8" t="str">
        <f t="shared" si="12"/>
        <v/>
      </c>
      <c r="E163" s="10">
        <f t="shared" si="13"/>
        <v>0</v>
      </c>
      <c r="F163" s="17" t="str">
        <f t="shared" si="15"/>
        <v/>
      </c>
    </row>
    <row r="164" spans="1:6" x14ac:dyDescent="0.25">
      <c r="A164" s="6"/>
      <c r="B164" s="6"/>
      <c r="C164" s="24"/>
      <c r="D164" s="5" t="str">
        <f t="shared" si="12"/>
        <v/>
      </c>
      <c r="E164" s="7">
        <f t="shared" si="13"/>
        <v>0</v>
      </c>
      <c r="F164" s="13" t="str">
        <f t="shared" si="15"/>
        <v/>
      </c>
    </row>
    <row r="165" spans="1:6" x14ac:dyDescent="0.25">
      <c r="A165" s="9"/>
      <c r="B165" s="9"/>
      <c r="C165" s="25"/>
      <c r="D165" s="8" t="str">
        <f t="shared" si="12"/>
        <v/>
      </c>
      <c r="E165" s="10">
        <f t="shared" si="13"/>
        <v>0</v>
      </c>
      <c r="F165" s="17" t="str">
        <f t="shared" si="15"/>
        <v/>
      </c>
    </row>
    <row r="166" spans="1:6" x14ac:dyDescent="0.25">
      <c r="A166" s="6"/>
      <c r="B166" s="6"/>
      <c r="C166" s="24"/>
      <c r="D166" s="5" t="str">
        <f t="shared" si="12"/>
        <v/>
      </c>
      <c r="E166" s="7">
        <f t="shared" si="13"/>
        <v>0</v>
      </c>
      <c r="F166" s="13" t="str">
        <f t="shared" si="15"/>
        <v/>
      </c>
    </row>
    <row r="167" spans="1:6" x14ac:dyDescent="0.25">
      <c r="A167" s="9"/>
      <c r="B167" s="9"/>
      <c r="C167" s="25"/>
      <c r="D167" s="8" t="str">
        <f t="shared" si="12"/>
        <v/>
      </c>
      <c r="E167" s="10">
        <f t="shared" si="13"/>
        <v>0</v>
      </c>
      <c r="F167" s="17" t="str">
        <f t="shared" si="15"/>
        <v/>
      </c>
    </row>
    <row r="168" spans="1:6" x14ac:dyDescent="0.25">
      <c r="A168" s="6"/>
      <c r="B168" s="6"/>
      <c r="C168" s="24"/>
      <c r="D168" s="5" t="str">
        <f t="shared" si="12"/>
        <v/>
      </c>
      <c r="E168" s="7">
        <f t="shared" si="13"/>
        <v>0</v>
      </c>
      <c r="F168" s="13" t="str">
        <f t="shared" si="15"/>
        <v/>
      </c>
    </row>
    <row r="169" spans="1:6" x14ac:dyDescent="0.25">
      <c r="A169" s="9"/>
      <c r="B169" s="9"/>
      <c r="C169" s="25"/>
      <c r="D169" s="8" t="str">
        <f t="shared" si="12"/>
        <v/>
      </c>
      <c r="E169" s="10">
        <f t="shared" si="13"/>
        <v>0</v>
      </c>
      <c r="F169" s="17" t="str">
        <f t="shared" si="15"/>
        <v/>
      </c>
    </row>
    <row r="170" spans="1:6" x14ac:dyDescent="0.25">
      <c r="A170" s="6"/>
      <c r="B170" s="6"/>
      <c r="C170" s="24"/>
      <c r="D170" s="5" t="str">
        <f t="shared" si="12"/>
        <v/>
      </c>
      <c r="E170" s="7">
        <f t="shared" si="13"/>
        <v>0</v>
      </c>
      <c r="F170" s="13" t="str">
        <f t="shared" si="15"/>
        <v/>
      </c>
    </row>
    <row r="171" spans="1:6" x14ac:dyDescent="0.25">
      <c r="A171" s="9"/>
      <c r="B171" s="9"/>
      <c r="C171" s="25"/>
      <c r="D171" s="8" t="str">
        <f t="shared" si="12"/>
        <v/>
      </c>
      <c r="E171" s="10">
        <f t="shared" si="13"/>
        <v>0</v>
      </c>
      <c r="F171" s="17" t="str">
        <f t="shared" si="15"/>
        <v/>
      </c>
    </row>
    <row r="172" spans="1:6" x14ac:dyDescent="0.25">
      <c r="A172" s="6"/>
      <c r="B172" s="6"/>
      <c r="C172" s="24"/>
      <c r="D172" s="5" t="str">
        <f t="shared" si="12"/>
        <v/>
      </c>
      <c r="E172" s="7">
        <f t="shared" si="13"/>
        <v>0</v>
      </c>
      <c r="F172" s="13" t="str">
        <f t="shared" si="15"/>
        <v/>
      </c>
    </row>
    <row r="173" spans="1:6" x14ac:dyDescent="0.25">
      <c r="A173" s="9"/>
      <c r="B173" s="9"/>
      <c r="C173" s="25"/>
      <c r="D173" s="8" t="str">
        <f t="shared" si="12"/>
        <v/>
      </c>
      <c r="E173" s="10">
        <f t="shared" si="13"/>
        <v>0</v>
      </c>
      <c r="F173" s="17" t="str">
        <f t="shared" si="15"/>
        <v/>
      </c>
    </row>
    <row r="174" spans="1:6" x14ac:dyDescent="0.25">
      <c r="A174" s="6"/>
      <c r="B174" s="6"/>
      <c r="C174" s="24"/>
      <c r="D174" s="5" t="str">
        <f t="shared" ref="D174:D207" si="16">IFERROR(VLOOKUP(B174,$B$8:$E$58,3,FALSE()),"")</f>
        <v/>
      </c>
      <c r="E174" s="7">
        <f t="shared" ref="E174:E207" si="17">IFERROR(VLOOKUP(B174,$B$8:$E$58,4,FALSE()),0)</f>
        <v>0</v>
      </c>
      <c r="F174" s="13" t="str">
        <f t="shared" si="15"/>
        <v/>
      </c>
    </row>
    <row r="175" spans="1:6" x14ac:dyDescent="0.25">
      <c r="A175" s="9"/>
      <c r="B175" s="9"/>
      <c r="C175" s="25"/>
      <c r="D175" s="8" t="str">
        <f t="shared" si="16"/>
        <v/>
      </c>
      <c r="E175" s="10">
        <f t="shared" si="17"/>
        <v>0</v>
      </c>
      <c r="F175" s="17" t="str">
        <f t="shared" si="15"/>
        <v/>
      </c>
    </row>
    <row r="176" spans="1:6" x14ac:dyDescent="0.25">
      <c r="A176" s="6"/>
      <c r="B176" s="6"/>
      <c r="C176" s="24"/>
      <c r="D176" s="5" t="str">
        <f t="shared" si="16"/>
        <v/>
      </c>
      <c r="E176" s="7">
        <f t="shared" si="17"/>
        <v>0</v>
      </c>
      <c r="F176" s="13" t="str">
        <f t="shared" ref="F176:F207" si="18">IF(B176="","",C176*E176)</f>
        <v/>
      </c>
    </row>
    <row r="177" spans="1:6" x14ac:dyDescent="0.25">
      <c r="A177" s="9"/>
      <c r="B177" s="9"/>
      <c r="C177" s="25"/>
      <c r="D177" s="8" t="str">
        <f t="shared" si="16"/>
        <v/>
      </c>
      <c r="E177" s="10">
        <f t="shared" si="17"/>
        <v>0</v>
      </c>
      <c r="F177" s="17" t="str">
        <f t="shared" si="18"/>
        <v/>
      </c>
    </row>
    <row r="178" spans="1:6" x14ac:dyDescent="0.25">
      <c r="A178" s="6"/>
      <c r="B178" s="6"/>
      <c r="C178" s="24"/>
      <c r="D178" s="5" t="str">
        <f t="shared" si="16"/>
        <v/>
      </c>
      <c r="E178" s="7">
        <f t="shared" si="17"/>
        <v>0</v>
      </c>
      <c r="F178" s="13" t="str">
        <f t="shared" si="18"/>
        <v/>
      </c>
    </row>
    <row r="179" spans="1:6" x14ac:dyDescent="0.25">
      <c r="A179" s="9"/>
      <c r="B179" s="9"/>
      <c r="C179" s="25"/>
      <c r="D179" s="8" t="str">
        <f t="shared" si="16"/>
        <v/>
      </c>
      <c r="E179" s="10">
        <f t="shared" si="17"/>
        <v>0</v>
      </c>
      <c r="F179" s="17" t="str">
        <f t="shared" si="18"/>
        <v/>
      </c>
    </row>
    <row r="180" spans="1:6" x14ac:dyDescent="0.25">
      <c r="A180" s="6"/>
      <c r="B180" s="6"/>
      <c r="C180" s="24"/>
      <c r="D180" s="5" t="str">
        <f t="shared" si="16"/>
        <v/>
      </c>
      <c r="E180" s="7">
        <f t="shared" si="17"/>
        <v>0</v>
      </c>
      <c r="F180" s="13" t="str">
        <f t="shared" si="18"/>
        <v/>
      </c>
    </row>
    <row r="181" spans="1:6" x14ac:dyDescent="0.25">
      <c r="A181" s="9"/>
      <c r="B181" s="9"/>
      <c r="C181" s="25"/>
      <c r="D181" s="8" t="str">
        <f t="shared" si="16"/>
        <v/>
      </c>
      <c r="E181" s="10">
        <f t="shared" si="17"/>
        <v>0</v>
      </c>
      <c r="F181" s="17" t="str">
        <f t="shared" si="18"/>
        <v/>
      </c>
    </row>
    <row r="182" spans="1:6" x14ac:dyDescent="0.25">
      <c r="A182" s="6"/>
      <c r="B182" s="6"/>
      <c r="C182" s="24"/>
      <c r="D182" s="5" t="str">
        <f t="shared" si="16"/>
        <v/>
      </c>
      <c r="E182" s="7">
        <f t="shared" si="17"/>
        <v>0</v>
      </c>
      <c r="F182" s="13" t="str">
        <f t="shared" si="18"/>
        <v/>
      </c>
    </row>
    <row r="183" spans="1:6" x14ac:dyDescent="0.25">
      <c r="A183" s="9"/>
      <c r="B183" s="9"/>
      <c r="C183" s="25"/>
      <c r="D183" s="8" t="str">
        <f t="shared" si="16"/>
        <v/>
      </c>
      <c r="E183" s="10">
        <f t="shared" si="17"/>
        <v>0</v>
      </c>
      <c r="F183" s="17" t="str">
        <f t="shared" si="18"/>
        <v/>
      </c>
    </row>
    <row r="184" spans="1:6" x14ac:dyDescent="0.25">
      <c r="A184" s="6"/>
      <c r="B184" s="6"/>
      <c r="C184" s="24"/>
      <c r="D184" s="5" t="str">
        <f t="shared" si="16"/>
        <v/>
      </c>
      <c r="E184" s="7">
        <f t="shared" si="17"/>
        <v>0</v>
      </c>
      <c r="F184" s="13" t="str">
        <f t="shared" si="18"/>
        <v/>
      </c>
    </row>
    <row r="185" spans="1:6" x14ac:dyDescent="0.25">
      <c r="A185" s="9"/>
      <c r="B185" s="9"/>
      <c r="C185" s="25"/>
      <c r="D185" s="8" t="str">
        <f t="shared" si="16"/>
        <v/>
      </c>
      <c r="E185" s="10">
        <f t="shared" si="17"/>
        <v>0</v>
      </c>
      <c r="F185" s="17" t="str">
        <f t="shared" si="18"/>
        <v/>
      </c>
    </row>
    <row r="186" spans="1:6" x14ac:dyDescent="0.25">
      <c r="A186" s="6"/>
      <c r="B186" s="6"/>
      <c r="C186" s="24"/>
      <c r="D186" s="5" t="str">
        <f t="shared" si="16"/>
        <v/>
      </c>
      <c r="E186" s="7">
        <f t="shared" si="17"/>
        <v>0</v>
      </c>
      <c r="F186" s="13" t="str">
        <f t="shared" si="18"/>
        <v/>
      </c>
    </row>
    <row r="187" spans="1:6" x14ac:dyDescent="0.25">
      <c r="A187" s="9"/>
      <c r="B187" s="9"/>
      <c r="C187" s="25"/>
      <c r="D187" s="8" t="str">
        <f t="shared" si="16"/>
        <v/>
      </c>
      <c r="E187" s="10">
        <f t="shared" si="17"/>
        <v>0</v>
      </c>
      <c r="F187" s="17" t="str">
        <f t="shared" si="18"/>
        <v/>
      </c>
    </row>
    <row r="188" spans="1:6" x14ac:dyDescent="0.25">
      <c r="A188" s="6"/>
      <c r="B188" s="6"/>
      <c r="C188" s="24"/>
      <c r="D188" s="5" t="str">
        <f t="shared" si="16"/>
        <v/>
      </c>
      <c r="E188" s="7">
        <f t="shared" si="17"/>
        <v>0</v>
      </c>
      <c r="F188" s="13" t="str">
        <f t="shared" si="18"/>
        <v/>
      </c>
    </row>
    <row r="189" spans="1:6" x14ac:dyDescent="0.25">
      <c r="A189" s="9"/>
      <c r="B189" s="9"/>
      <c r="C189" s="25"/>
      <c r="D189" s="8" t="str">
        <f t="shared" si="16"/>
        <v/>
      </c>
      <c r="E189" s="10">
        <f t="shared" si="17"/>
        <v>0</v>
      </c>
      <c r="F189" s="17" t="str">
        <f t="shared" si="18"/>
        <v/>
      </c>
    </row>
    <row r="190" spans="1:6" x14ac:dyDescent="0.25">
      <c r="A190" s="6"/>
      <c r="B190" s="6"/>
      <c r="C190" s="24"/>
      <c r="D190" s="5" t="str">
        <f t="shared" si="16"/>
        <v/>
      </c>
      <c r="E190" s="7">
        <f t="shared" si="17"/>
        <v>0</v>
      </c>
      <c r="F190" s="13" t="str">
        <f t="shared" si="18"/>
        <v/>
      </c>
    </row>
    <row r="191" spans="1:6" x14ac:dyDescent="0.25">
      <c r="A191" s="9"/>
      <c r="B191" s="9"/>
      <c r="C191" s="25"/>
      <c r="D191" s="8" t="str">
        <f t="shared" si="16"/>
        <v/>
      </c>
      <c r="E191" s="10">
        <f t="shared" si="17"/>
        <v>0</v>
      </c>
      <c r="F191" s="17" t="str">
        <f t="shared" si="18"/>
        <v/>
      </c>
    </row>
    <row r="192" spans="1:6" x14ac:dyDescent="0.25">
      <c r="A192" s="6"/>
      <c r="B192" s="6"/>
      <c r="C192" s="24"/>
      <c r="D192" s="5" t="str">
        <f t="shared" si="16"/>
        <v/>
      </c>
      <c r="E192" s="7">
        <f t="shared" si="17"/>
        <v>0</v>
      </c>
      <c r="F192" s="13" t="str">
        <f t="shared" si="18"/>
        <v/>
      </c>
    </row>
    <row r="193" spans="1:6" x14ac:dyDescent="0.25">
      <c r="A193" s="9"/>
      <c r="B193" s="9"/>
      <c r="C193" s="25"/>
      <c r="D193" s="8" t="str">
        <f t="shared" si="16"/>
        <v/>
      </c>
      <c r="E193" s="10">
        <f t="shared" si="17"/>
        <v>0</v>
      </c>
      <c r="F193" s="17" t="str">
        <f t="shared" si="18"/>
        <v/>
      </c>
    </row>
    <row r="194" spans="1:6" x14ac:dyDescent="0.25">
      <c r="A194" s="6"/>
      <c r="B194" s="6"/>
      <c r="C194" s="24"/>
      <c r="D194" s="5" t="str">
        <f t="shared" si="16"/>
        <v/>
      </c>
      <c r="E194" s="7">
        <f t="shared" si="17"/>
        <v>0</v>
      </c>
      <c r="F194" s="13" t="str">
        <f t="shared" si="18"/>
        <v/>
      </c>
    </row>
    <row r="195" spans="1:6" x14ac:dyDescent="0.25">
      <c r="A195" s="9"/>
      <c r="B195" s="9"/>
      <c r="C195" s="25"/>
      <c r="D195" s="8" t="str">
        <f t="shared" si="16"/>
        <v/>
      </c>
      <c r="E195" s="10">
        <f t="shared" si="17"/>
        <v>0</v>
      </c>
      <c r="F195" s="17" t="str">
        <f t="shared" si="18"/>
        <v/>
      </c>
    </row>
    <row r="196" spans="1:6" x14ac:dyDescent="0.25">
      <c r="A196" s="6"/>
      <c r="B196" s="6"/>
      <c r="C196" s="24"/>
      <c r="D196" s="5" t="str">
        <f t="shared" si="16"/>
        <v/>
      </c>
      <c r="E196" s="7">
        <f t="shared" si="17"/>
        <v>0</v>
      </c>
      <c r="F196" s="13" t="str">
        <f t="shared" si="18"/>
        <v/>
      </c>
    </row>
    <row r="197" spans="1:6" x14ac:dyDescent="0.25">
      <c r="A197" s="9"/>
      <c r="B197" s="9"/>
      <c r="C197" s="25"/>
      <c r="D197" s="8" t="str">
        <f t="shared" si="16"/>
        <v/>
      </c>
      <c r="E197" s="10">
        <f t="shared" si="17"/>
        <v>0</v>
      </c>
      <c r="F197" s="17" t="str">
        <f t="shared" si="18"/>
        <v/>
      </c>
    </row>
    <row r="198" spans="1:6" x14ac:dyDescent="0.25">
      <c r="A198" s="6"/>
      <c r="B198" s="6"/>
      <c r="C198" s="24"/>
      <c r="D198" s="5" t="str">
        <f t="shared" si="16"/>
        <v/>
      </c>
      <c r="E198" s="7">
        <f t="shared" si="17"/>
        <v>0</v>
      </c>
      <c r="F198" s="13" t="str">
        <f t="shared" si="18"/>
        <v/>
      </c>
    </row>
    <row r="199" spans="1:6" x14ac:dyDescent="0.25">
      <c r="A199" s="9"/>
      <c r="B199" s="9"/>
      <c r="C199" s="25"/>
      <c r="D199" s="8" t="str">
        <f t="shared" si="16"/>
        <v/>
      </c>
      <c r="E199" s="10">
        <f t="shared" si="17"/>
        <v>0</v>
      </c>
      <c r="F199" s="17" t="str">
        <f t="shared" si="18"/>
        <v/>
      </c>
    </row>
    <row r="200" spans="1:6" x14ac:dyDescent="0.25">
      <c r="A200" s="6"/>
      <c r="B200" s="6"/>
      <c r="C200" s="24"/>
      <c r="D200" s="5" t="str">
        <f t="shared" si="16"/>
        <v/>
      </c>
      <c r="E200" s="7">
        <f t="shared" si="17"/>
        <v>0</v>
      </c>
      <c r="F200" s="13" t="str">
        <f t="shared" si="18"/>
        <v/>
      </c>
    </row>
    <row r="201" spans="1:6" x14ac:dyDescent="0.25">
      <c r="A201" s="9"/>
      <c r="B201" s="9"/>
      <c r="C201" s="25"/>
      <c r="D201" s="8" t="str">
        <f t="shared" si="16"/>
        <v/>
      </c>
      <c r="E201" s="10">
        <f t="shared" si="17"/>
        <v>0</v>
      </c>
      <c r="F201" s="17" t="str">
        <f t="shared" si="18"/>
        <v/>
      </c>
    </row>
    <row r="202" spans="1:6" x14ac:dyDescent="0.25">
      <c r="A202" s="6"/>
      <c r="B202" s="6"/>
      <c r="C202" s="24"/>
      <c r="D202" s="5" t="str">
        <f t="shared" si="16"/>
        <v/>
      </c>
      <c r="E202" s="7">
        <f t="shared" si="17"/>
        <v>0</v>
      </c>
      <c r="F202" s="13" t="str">
        <f t="shared" si="18"/>
        <v/>
      </c>
    </row>
    <row r="203" spans="1:6" x14ac:dyDescent="0.25">
      <c r="A203" s="9"/>
      <c r="B203" s="9"/>
      <c r="C203" s="25"/>
      <c r="D203" s="8" t="str">
        <f t="shared" si="16"/>
        <v/>
      </c>
      <c r="E203" s="10">
        <f t="shared" si="17"/>
        <v>0</v>
      </c>
      <c r="F203" s="17" t="str">
        <f t="shared" si="18"/>
        <v/>
      </c>
    </row>
    <row r="204" spans="1:6" x14ac:dyDescent="0.25">
      <c r="A204" s="6"/>
      <c r="B204" s="6"/>
      <c r="C204" s="24"/>
      <c r="D204" s="5" t="str">
        <f t="shared" si="16"/>
        <v/>
      </c>
      <c r="E204" s="7">
        <f t="shared" si="17"/>
        <v>0</v>
      </c>
      <c r="F204" s="13" t="str">
        <f t="shared" si="18"/>
        <v/>
      </c>
    </row>
    <row r="205" spans="1:6" x14ac:dyDescent="0.25">
      <c r="A205" s="9"/>
      <c r="B205" s="9"/>
      <c r="C205" s="25"/>
      <c r="D205" s="8" t="str">
        <f t="shared" si="16"/>
        <v/>
      </c>
      <c r="E205" s="10">
        <f t="shared" si="17"/>
        <v>0</v>
      </c>
      <c r="F205" s="17" t="str">
        <f t="shared" si="18"/>
        <v/>
      </c>
    </row>
    <row r="206" spans="1:6" x14ac:dyDescent="0.25">
      <c r="A206" s="6"/>
      <c r="B206" s="6"/>
      <c r="C206" s="24"/>
      <c r="D206" s="5" t="str">
        <f t="shared" si="16"/>
        <v/>
      </c>
      <c r="E206" s="7">
        <f t="shared" si="17"/>
        <v>0</v>
      </c>
      <c r="F206" s="13" t="str">
        <f t="shared" si="18"/>
        <v/>
      </c>
    </row>
    <row r="207" spans="1:6" x14ac:dyDescent="0.25">
      <c r="A207" s="9"/>
      <c r="B207" s="9"/>
      <c r="C207" s="25"/>
      <c r="D207" s="8" t="str">
        <f t="shared" si="16"/>
        <v/>
      </c>
      <c r="E207" s="10">
        <f t="shared" si="17"/>
        <v>0</v>
      </c>
      <c r="F207" s="17" t="str">
        <f t="shared" si="18"/>
        <v/>
      </c>
    </row>
  </sheetData>
  <mergeCells count="8">
    <mergeCell ref="A61:L61"/>
    <mergeCell ref="A74:L74"/>
    <mergeCell ref="A75:L75"/>
    <mergeCell ref="A1:L1"/>
    <mergeCell ref="A2:L2"/>
    <mergeCell ref="A4:L4"/>
    <mergeCell ref="A5:L5"/>
    <mergeCell ref="A60:L60"/>
  </mergeCells>
  <conditionalFormatting sqref="G64:G71">
    <cfRule type="colorScale" priority="3">
      <colorScale>
        <cfvo type="num" val="0.15"/>
        <cfvo type="num" val="0.3"/>
        <cfvo type="num" val="0.5"/>
        <color rgb="FFA9DFBF"/>
        <color rgb="FFFAD7A0"/>
        <color rgb="FFF5B7B1"/>
      </colorScale>
    </cfRule>
  </conditionalFormatting>
  <conditionalFormatting sqref="L64:L71">
    <cfRule type="colorScale" priority="2">
      <colorScale>
        <cfvo type="num" val="0.5"/>
        <cfvo type="num" val="0.7"/>
        <cfvo type="num" val="0.85"/>
        <color rgb="FFF5B7B1"/>
        <color rgb="FFFAD7A0"/>
        <color rgb="FFA9DFBF"/>
      </colorScale>
    </cfRule>
  </conditionalFormatting>
  <dataValidations count="2">
    <dataValidation type="list" allowBlank="1" errorTitle="Ungueltige Auswahl" error="Bitte eine Zutat aus der Liste waehlen" sqref="B78:B207" xr:uid="{00000000-0002-0000-0000-000000000000}">
      <formula1>ZutatenListe</formula1>
      <formula2>0</formula2>
    </dataValidation>
    <dataValidation type="list" allowBlank="1" errorTitle="Ungueltige Auswahl" error="Bitte ein Rezept aus der Liste waehlen" sqref="A78:A207" xr:uid="{00000000-0002-0000-0000-000001000000}">
      <formula1>$B$64:$B$71</formula1>
      <formula2>0</formula2>
    </dataValidation>
  </dataValidations>
  <printOptions horizontalCentered="1"/>
  <pageMargins left="0.75" right="0.75" top="1" bottom="1" header="0.511811023622047" footer="0.511811023622047"/>
  <pageSetup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Rezeptkalkulation</vt:lpstr>
      <vt:lpstr>ZutatenListe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2026-06-12T05:38:59Z</dcterms:created>
  <dcterms:modified xsi:type="dcterms:W3CDTF">2026-06-12T06:31:05Z</dcterms:modified>
  <dc:language>en-US</dc:language>
</cp:coreProperties>
</file>