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organgstabelle" sheetId="1" state="visible" r:id="rId3"/>
    <sheet name="Netzplan Diagramm" sheetId="2" state="visible" r:id="rId4"/>
    <sheet name="Gantt-Diagramm" sheetId="3" state="visible" r:id="rId5"/>
  </sheets>
  <definedNames>
    <definedName function="false" hidden="true" localSheetId="0" name="_xlnm._FilterDatabase" vbProcedure="false">Vorgangstabelle!$A$10:$P$10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<sst xmlns="http://schemas.openxmlformats.org/spreadsheetml/2006/main" count="275" uniqueCount="154">
  <si>
    <t xml:space="preserve">  NETZPLAN   ·   Projektzeitplanung nach Netzplantechnik (CPM)</t>
  </si>
  <si>
    <t xml:space="preserve">  FAZ/FEZ/SAZ/SEZ und kritischer Pfad werden automatisch berechnet  ·  Kritische Vorgänge (Puffer = 0) sind farblich hervorgehoben</t>
  </si>
  <si>
    <t xml:space="preserve">Vorgänge gesamt</t>
  </si>
  <si>
    <t xml:space="preserve">Gesamtdauer (T.)</t>
  </si>
  <si>
    <t xml:space="preserve">Kritischer Pfad (T.)</t>
  </si>
  <si>
    <t xml:space="preserve">Kritische Vorgänge</t>
  </si>
  <si>
    <t xml:space="preserve">Ø Puffer (T.)</t>
  </si>
  <si>
    <t xml:space="preserve">Fortschritt (Ø)</t>
  </si>
  <si>
    <t xml:space="preserve">Projektstart</t>
  </si>
  <si>
    <t xml:space="preserve">Projektende</t>
  </si>
  <si>
    <t xml:space="preserve">  Projekt-Steuerung</t>
  </si>
  <si>
    <t xml:space="preserve">Projektname:</t>
  </si>
  <si>
    <t xml:space="preserve">Musterprojekt 2026</t>
  </si>
  <si>
    <t xml:space="preserve">Projektleiter:</t>
  </si>
  <si>
    <t xml:space="preserve">M. Becker</t>
  </si>
  <si>
    <t xml:space="preserve">Kunde:</t>
  </si>
  <si>
    <t xml:space="preserve">Beispiel-Kunde AG</t>
  </si>
  <si>
    <t xml:space="preserve">Projekt-Nr.:</t>
  </si>
  <si>
    <t xml:space="preserve">P-2026-014</t>
  </si>
  <si>
    <t xml:space="preserve">Heute:</t>
  </si>
  <si>
    <t xml:space="preserve">Start:</t>
  </si>
  <si>
    <t xml:space="preserve">Nr.</t>
  </si>
  <si>
    <t xml:space="preserve">Vorgang</t>
  </si>
  <si>
    <t xml:space="preserve">Bezeichnung</t>
  </si>
  <si>
    <t xml:space="preserve">Dauer (T.)</t>
  </si>
  <si>
    <t xml:space="preserve">Vorgänger</t>
  </si>
  <si>
    <t xml:space="preserve">FAZ</t>
  </si>
  <si>
    <t xml:space="preserve">FEZ</t>
  </si>
  <si>
    <t xml:space="preserve">SAZ</t>
  </si>
  <si>
    <t xml:space="preserve">SEZ</t>
  </si>
  <si>
    <t xml:space="preserve">Gesamt-puffer</t>
  </si>
  <si>
    <t xml:space="preserve">Kritisch?</t>
  </si>
  <si>
    <t xml:space="preserve">Start (Datum)</t>
  </si>
  <si>
    <t xml:space="preserve">Ende (Datum)</t>
  </si>
  <si>
    <t xml:space="preserve">Verantwortlich</t>
  </si>
  <si>
    <t xml:space="preserve">Status</t>
  </si>
  <si>
    <t xml:space="preserve">Fortschritt</t>
  </si>
  <si>
    <t xml:space="preserve">A</t>
  </si>
  <si>
    <t xml:space="preserve">Projektstart &amp; Kickoff</t>
  </si>
  <si>
    <t xml:space="preserve">–</t>
  </si>
  <si>
    <t xml:space="preserve">Erledigt</t>
  </si>
  <si>
    <t xml:space="preserve">B</t>
  </si>
  <si>
    <t xml:space="preserve">Anforderungsanalyse</t>
  </si>
  <si>
    <t xml:space="preserve">S. Krüger</t>
  </si>
  <si>
    <t xml:space="preserve">C</t>
  </si>
  <si>
    <t xml:space="preserve">Konzeption &amp; Design</t>
  </si>
  <si>
    <t xml:space="preserve">J. Hoffmann</t>
  </si>
  <si>
    <t xml:space="preserve">In Bearbeitung</t>
  </si>
  <si>
    <t xml:space="preserve">D</t>
  </si>
  <si>
    <t xml:space="preserve">Lieferantenauswahl</t>
  </si>
  <si>
    <t xml:space="preserve">T. Vogel</t>
  </si>
  <si>
    <t xml:space="preserve">E</t>
  </si>
  <si>
    <t xml:space="preserve">Beschaffung Komponenten</t>
  </si>
  <si>
    <t xml:space="preserve">Offen</t>
  </si>
  <si>
    <t xml:space="preserve">F</t>
  </si>
  <si>
    <t xml:space="preserve">Entwicklung Hauptmodul</t>
  </si>
  <si>
    <t xml:space="preserve">L. Petersen</t>
  </si>
  <si>
    <t xml:space="preserve">G</t>
  </si>
  <si>
    <t xml:space="preserve">Entwicklung Nebenmodul</t>
  </si>
  <si>
    <t xml:space="preserve">K. Wagner</t>
  </si>
  <si>
    <t xml:space="preserve">H</t>
  </si>
  <si>
    <t xml:space="preserve">Integration &amp; Aufbau</t>
  </si>
  <si>
    <t xml:space="preserve">E, F</t>
  </si>
  <si>
    <t xml:space="preserve">I</t>
  </si>
  <si>
    <t xml:space="preserve">Modultests</t>
  </si>
  <si>
    <t xml:space="preserve">F, G</t>
  </si>
  <si>
    <t xml:space="preserve">J</t>
  </si>
  <si>
    <t xml:space="preserve">Systemtest</t>
  </si>
  <si>
    <t xml:space="preserve">H, I</t>
  </si>
  <si>
    <t xml:space="preserve">K</t>
  </si>
  <si>
    <t xml:space="preserve">Abnahme &amp; Dokumentation</t>
  </si>
  <si>
    <t xml:space="preserve">L</t>
  </si>
  <si>
    <t xml:space="preserve">Übergabe &amp; Go-Live</t>
  </si>
  <si>
    <t xml:space="preserve">Legende &amp; Hinweise:</t>
  </si>
  <si>
    <t xml:space="preserve">Kritischer Vorgang (Puffer = 0)</t>
  </si>
  <si>
    <t xml:space="preserve">Status: Erledigt</t>
  </si>
  <si>
    <t xml:space="preserve">Status: In Bearbeitung</t>
  </si>
  <si>
    <t xml:space="preserve">Berechnungsformeln (CPM):  FAZ = MAX(FEZ der Vorgänger)  ·  FEZ = FAZ + Dauer  ·  SEZ = MIN(SAZ der Nachfolger)  ·  SAZ = SEZ − Dauer  ·  Gesamtpuffer = SAZ − FAZ  ·  Kritisch wenn Puffer = 0</t>
  </si>
  <si>
    <t xml:space="preserve">  NETZPLAN-DIAGRAMM   ·   Knotendarstellung mit FAZ/FEZ/SAZ/SEZ/Puffer</t>
  </si>
  <si>
    <t xml:space="preserve">  Kritischer Pfad ist coral hervorgehoben  ·  Werte werden aus dem Blatt 'Vorgangstabelle' übernommen</t>
  </si>
  <si>
    <t xml:space="preserve">→</t>
  </si>
  <si>
    <t xml:space="preserve">FAZ      FEZ</t>
  </si>
  <si>
    <t xml:space="preserve">  Knoten-Aufbau (Legende)</t>
  </si>
  <si>
    <t xml:space="preserve">X</t>
  </si>
  <si>
    <t xml:space="preserve">Vorgangsname</t>
  </si>
  <si>
    <t xml:space="preserve">FAZ = Frühester Anfangszeitpunkt   ·   FEZ = Frühester Endzeitpunkt
SAZ = Spätester Anfangszeitpunkt  ·   SEZ = Spätester Endzeitpunkt
GP  = Gesamtpuffer (SAZ − FAZ)   ·   Knoten coral = kritischer Pfad</t>
  </si>
  <si>
    <t xml:space="preserve">Dauer: x Tage</t>
  </si>
  <si>
    <t xml:space="preserve">frühester</t>
  </si>
  <si>
    <t xml:space="preserve">  GANTT-DIAGRAMM   ·   Visualisierung des Projektablaufs</t>
  </si>
  <si>
    <t xml:space="preserve">  Kritische Vorgänge sind coral dargestellt  ·  Normale Vorgänge indigo  ·  Projektdauer: 51 Tage</t>
  </si>
  <si>
    <t xml:space="preserve">Vg.</t>
  </si>
  <si>
    <t xml:space="preserve">Dauer</t>
  </si>
  <si>
    <t xml:space="preserve">Verant.</t>
  </si>
  <si>
    <t xml:space="preserve">06.04</t>
  </si>
  <si>
    <t xml:space="preserve">07.04</t>
  </si>
  <si>
    <t xml:space="preserve">08.04</t>
  </si>
  <si>
    <t xml:space="preserve">09.04</t>
  </si>
  <si>
    <t xml:space="preserve">10.04</t>
  </si>
  <si>
    <t xml:space="preserve">11.04</t>
  </si>
  <si>
    <t xml:space="preserve">12.04</t>
  </si>
  <si>
    <t xml:space="preserve">13.04</t>
  </si>
  <si>
    <t xml:space="preserve">14.04</t>
  </si>
  <si>
    <t xml:space="preserve">15.04</t>
  </si>
  <si>
    <t xml:space="preserve">16.04</t>
  </si>
  <si>
    <t xml:space="preserve">17.04</t>
  </si>
  <si>
    <t xml:space="preserve">18.04</t>
  </si>
  <si>
    <t xml:space="preserve">19.04</t>
  </si>
  <si>
    <t xml:space="preserve">20.04</t>
  </si>
  <si>
    <t xml:space="preserve">21.04</t>
  </si>
  <si>
    <t xml:space="preserve">22.04</t>
  </si>
  <si>
    <t xml:space="preserve">23.04</t>
  </si>
  <si>
    <t xml:space="preserve">24.04</t>
  </si>
  <si>
    <t xml:space="preserve">25.04</t>
  </si>
  <si>
    <t xml:space="preserve">26.04</t>
  </si>
  <si>
    <t xml:space="preserve">27.04</t>
  </si>
  <si>
    <t xml:space="preserve">28.04</t>
  </si>
  <si>
    <t xml:space="preserve">29.04</t>
  </si>
  <si>
    <t xml:space="preserve">30.04</t>
  </si>
  <si>
    <t xml:space="preserve">01.05</t>
  </si>
  <si>
    <t xml:space="preserve">02.05</t>
  </si>
  <si>
    <t xml:space="preserve">03.05</t>
  </si>
  <si>
    <t xml:space="preserve">04.05</t>
  </si>
  <si>
    <t xml:space="preserve">05.05</t>
  </si>
  <si>
    <t xml:space="preserve">06.05</t>
  </si>
  <si>
    <t xml:space="preserve">07.05</t>
  </si>
  <si>
    <t xml:space="preserve">08.05</t>
  </si>
  <si>
    <t xml:space="preserve">09.05</t>
  </si>
  <si>
    <t xml:space="preserve">10.05</t>
  </si>
  <si>
    <t xml:space="preserve">11.05</t>
  </si>
  <si>
    <t xml:space="preserve">12.05</t>
  </si>
  <si>
    <t xml:space="preserve">13.05</t>
  </si>
  <si>
    <t xml:space="preserve">14.05</t>
  </si>
  <si>
    <t xml:space="preserve">15.05</t>
  </si>
  <si>
    <t xml:space="preserve">16.05</t>
  </si>
  <si>
    <t xml:space="preserve">17.05</t>
  </si>
  <si>
    <t xml:space="preserve">18.05</t>
  </si>
  <si>
    <t xml:space="preserve">19.05</t>
  </si>
  <si>
    <t xml:space="preserve">20.05</t>
  </si>
  <si>
    <t xml:space="preserve">21.05</t>
  </si>
  <si>
    <t xml:space="preserve">22.05</t>
  </si>
  <si>
    <t xml:space="preserve">23.05</t>
  </si>
  <si>
    <t xml:space="preserve">24.05</t>
  </si>
  <si>
    <t xml:space="preserve">25.05</t>
  </si>
  <si>
    <t xml:space="preserve">26.05</t>
  </si>
  <si>
    <t xml:space="preserve">27.05</t>
  </si>
  <si>
    <t xml:space="preserve">28.05</t>
  </si>
  <si>
    <t xml:space="preserve">29.05</t>
  </si>
  <si>
    <t xml:space="preserve">30.05</t>
  </si>
  <si>
    <t xml:space="preserve">31.05</t>
  </si>
  <si>
    <t xml:space="preserve">Legende:</t>
  </si>
  <si>
    <t xml:space="preserve">Normaler Vorgang</t>
  </si>
  <si>
    <t xml:space="preserve">Kritischer Vorgang</t>
  </si>
  <si>
    <t xml:space="preserve">Pufferzeit</t>
  </si>
  <si>
    <t xml:space="preserve">Wochenende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</si>
</sst>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General"/>
    <numFmt numFmtId="166" formatCode="0%"/>
    <numFmt numFmtId="167" formatCode="dd\.mm\.yyyy"/>
  </numFmts>
  <fonts count="3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Calibri"/>
      <family val="0"/>
      <charset val="1"/>
    </font>
    <font>
      <i val="true"/>
      <sz val="9"/>
      <color rgb="FFFFFFFF"/>
      <name val="Calibri"/>
      <family val="0"/>
      <charset val="1"/>
    </font>
    <font>
      <sz val="8"/>
      <color rgb="FF5C6175"/>
      <name val="Calibri"/>
      <family val="0"/>
      <charset val="1"/>
    </font>
    <font>
      <b val="true"/>
      <sz val="16"/>
      <color rgb="FF2E3192"/>
      <name val="Calibri"/>
      <family val="0"/>
      <charset val="1"/>
    </font>
    <font>
      <b val="true"/>
      <sz val="16"/>
      <color rgb="FFFF6B47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8"/>
      <color rgb="FF5C6175"/>
      <name val="Calibri"/>
      <family val="0"/>
      <charset val="1"/>
    </font>
    <font>
      <b val="true"/>
      <sz val="9"/>
      <color rgb="FF2E3192"/>
      <name val="Calibri"/>
      <family val="0"/>
      <charset val="1"/>
    </font>
    <font>
      <b val="true"/>
      <sz val="9"/>
      <color rgb="FFFFFFFF"/>
      <name val="Calibri"/>
      <family val="0"/>
      <charset val="1"/>
    </font>
    <font>
      <b val="true"/>
      <sz val="11"/>
      <color rgb="FF2E3192"/>
      <name val="Calibri"/>
      <family val="0"/>
      <charset val="1"/>
    </font>
    <font>
      <b val="true"/>
      <sz val="9"/>
      <color rgb="FF1A1D2E"/>
      <name val="Calibri"/>
      <family val="0"/>
      <charset val="1"/>
    </font>
    <font>
      <b val="true"/>
      <sz val="10"/>
      <color rgb="FF1A1D2E"/>
      <name val="Calibri"/>
      <family val="0"/>
      <charset val="1"/>
    </font>
    <font>
      <b val="true"/>
      <sz val="9"/>
      <color rgb="FF5C6175"/>
      <name val="Calibri"/>
      <family val="0"/>
      <charset val="1"/>
    </font>
    <font>
      <b val="true"/>
      <sz val="10"/>
      <color rgb="FF2E3192"/>
      <name val="Calibri"/>
      <family val="0"/>
      <charset val="1"/>
    </font>
    <font>
      <b val="true"/>
      <sz val="10"/>
      <color rgb="FF5560C7"/>
      <name val="Calibri"/>
      <family val="0"/>
      <charset val="1"/>
    </font>
    <font>
      <b val="true"/>
      <sz val="10"/>
      <color rgb="FFFF6B47"/>
      <name val="Calibri"/>
      <family val="0"/>
      <charset val="1"/>
    </font>
    <font>
      <sz val="9"/>
      <color rgb="FF1A1D2E"/>
      <name val="Calibri"/>
      <family val="0"/>
      <charset val="1"/>
    </font>
    <font>
      <b val="true"/>
      <sz val="9"/>
      <color rgb="FF1A7A4A"/>
      <name val="Calibri"/>
      <family val="0"/>
      <charset val="1"/>
    </font>
    <font>
      <b val="true"/>
      <sz val="9"/>
      <color rgb="FFB7950A"/>
      <name val="Calibri"/>
      <family val="0"/>
      <charset val="1"/>
    </font>
    <font>
      <sz val="8"/>
      <color rgb="FFFF6B47"/>
      <name val="Calibri"/>
      <family val="0"/>
      <charset val="1"/>
    </font>
    <font>
      <sz val="8"/>
      <color rgb="FF1A7A4A"/>
      <name val="Calibri"/>
      <family val="0"/>
      <charset val="1"/>
    </font>
    <font>
      <sz val="8"/>
      <color rgb="FFB7950A"/>
      <name val="Calibri"/>
      <family val="0"/>
      <charset val="1"/>
    </font>
    <font>
      <i val="true"/>
      <sz val="8"/>
      <color rgb="FF5C6175"/>
      <name val="Calibri"/>
      <family val="0"/>
      <charset val="1"/>
    </font>
    <font>
      <b val="true"/>
      <sz val="22"/>
      <color rgb="FFFFFFFF"/>
      <name val="Calibri"/>
      <family val="0"/>
      <charset val="1"/>
    </font>
    <font>
      <i val="true"/>
      <sz val="8"/>
      <color rgb="FFFFFFFF"/>
      <name val="Calibri"/>
      <family val="0"/>
      <charset val="1"/>
    </font>
    <font>
      <b val="true"/>
      <sz val="14"/>
      <color rgb="FF5560C7"/>
      <name val="Calibri"/>
      <family val="0"/>
      <charset val="1"/>
    </font>
    <font>
      <b val="true"/>
      <sz val="14"/>
      <color rgb="FF2E3192"/>
      <name val="Calibri"/>
      <family val="0"/>
      <charset val="1"/>
    </font>
    <font>
      <b val="true"/>
      <sz val="7"/>
      <color rgb="FF5C6175"/>
      <name val="Calibri"/>
      <family val="0"/>
      <charset val="1"/>
    </font>
    <font>
      <b val="true"/>
      <sz val="10"/>
      <color rgb="FF1A7A4A"/>
      <name val="Calibri"/>
      <family val="0"/>
      <charset val="1"/>
    </font>
    <font>
      <i val="true"/>
      <sz val="7"/>
      <color rgb="FF5C6175"/>
      <name val="Calibri"/>
      <family val="0"/>
      <charset val="1"/>
    </font>
    <font>
      <b val="true"/>
      <sz val="14"/>
      <color rgb="FFFF6B47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b val="true"/>
      <sz val="7"/>
      <color rgb="FFFFFFFF"/>
      <name val="Calibri"/>
      <family val="0"/>
      <charset val="1"/>
    </font>
    <font>
      <sz val="6"/>
      <color rgb="FFFFFFFF"/>
      <name val="Calibri"/>
      <family val="0"/>
      <charset val="1"/>
    </font>
    <font>
      <b val="true"/>
      <sz val="8"/>
      <color rgb="FFFFFFFF"/>
      <name val="Calibri"/>
      <family val="0"/>
      <charset val="1"/>
    </font>
  </fonts>
  <fills count="14">
    <fill>
      <patternFill patternType="none"/>
    </fill>
    <fill>
      <patternFill patternType="gray125"/>
    </fill>
    <fill>
      <patternFill patternType="solid">
        <fgColor rgb="FF2E3192"/>
        <bgColor rgb="FF1F2470"/>
      </patternFill>
    </fill>
    <fill>
      <patternFill patternType="solid">
        <fgColor rgb="FF1F2470"/>
        <bgColor rgb="FF2E3192"/>
      </patternFill>
    </fill>
    <fill>
      <patternFill patternType="solid">
        <fgColor rgb="FFFF6B47"/>
        <bgColor rgb="FFFF8080"/>
      </patternFill>
    </fill>
    <fill>
      <patternFill patternType="solid">
        <fgColor rgb="FFF2F3F7"/>
        <bgColor rgb="FFEEEEEE"/>
      </patternFill>
    </fill>
    <fill>
      <patternFill patternType="solid">
        <fgColor rgb="FF5560C7"/>
        <bgColor rgb="FF5C6175"/>
      </patternFill>
    </fill>
    <fill>
      <patternFill patternType="solid">
        <fgColor rgb="FFFFFFFF"/>
        <bgColor rgb="FFF2F3F7"/>
      </patternFill>
    </fill>
    <fill>
      <patternFill patternType="solid">
        <fgColor rgb="FFF5F1E8"/>
        <bgColor rgb="FFEEEEEE"/>
      </patternFill>
    </fill>
    <fill>
      <patternFill patternType="solid">
        <fgColor rgb="FFFFE4DC"/>
        <bgColor rgb="FFFADBD8"/>
      </patternFill>
    </fill>
    <fill>
      <patternFill patternType="solid">
        <fgColor rgb="FFD5F5E3"/>
        <bgColor rgb="FFEBECF5"/>
      </patternFill>
    </fill>
    <fill>
      <patternFill patternType="solid">
        <fgColor rgb="FFFFF2CC"/>
        <bgColor rgb="FFF5F1E8"/>
      </patternFill>
    </fill>
    <fill>
      <patternFill patternType="solid">
        <fgColor rgb="FFEBECF5"/>
        <bgColor rgb="FFEEEEEE"/>
      </patternFill>
    </fill>
    <fill>
      <patternFill patternType="solid">
        <fgColor rgb="FF8A8FA0"/>
        <bgColor rgb="FF808080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>
        <color rgb="FF2E3192"/>
      </left>
      <right/>
      <top style="medium">
        <color rgb="FF2E3192"/>
      </top>
      <bottom/>
      <diagonal/>
    </border>
    <border diagonalUp="false" diagonalDown="false">
      <left style="medium">
        <color rgb="FF2E3192"/>
      </left>
      <right/>
      <top/>
      <bottom style="medium">
        <color rgb="FF2E3192"/>
      </bottom>
      <diagonal/>
    </border>
    <border diagonalUp="false" diagonalDown="false">
      <left style="thin">
        <color rgb="FFB8BCC9"/>
      </left>
      <right/>
      <top style="thin">
        <color rgb="FFB8BCC9"/>
      </top>
      <bottom style="thin">
        <color rgb="FFB8BCC9"/>
      </bottom>
      <diagonal/>
    </border>
    <border diagonalUp="false" diagonalDown="false">
      <left/>
      <right/>
      <top style="thin">
        <color rgb="FFB8BCC9"/>
      </top>
      <bottom style="thin">
        <color rgb="FFB8BCC9"/>
      </bottom>
      <diagonal/>
    </border>
    <border diagonalUp="false" diagonalDown="false">
      <left/>
      <right style="thin">
        <color rgb="FFB8BCC9"/>
      </right>
      <top style="thin">
        <color rgb="FFB8BCC9"/>
      </top>
      <bottom style="thin">
        <color rgb="FFB8BCC9"/>
      </bottom>
      <diagonal/>
    </border>
    <border diagonalUp="false" diagonalDown="false">
      <left/>
      <right style="thin">
        <color rgb="FFFFFFFF"/>
      </right>
      <top/>
      <bottom style="medium">
        <color rgb="FFFF6B47"/>
      </bottom>
      <diagonal/>
    </border>
    <border diagonalUp="false" diagonalDown="false">
      <left/>
      <right/>
      <top/>
      <bottom style="thin">
        <color rgb="FFDDDDDD"/>
      </bottom>
      <diagonal/>
    </border>
    <border diagonalUp="false" diagonalDown="false">
      <left style="medium">
        <color rgb="FFFF6B47"/>
      </left>
      <right/>
      <top style="thin">
        <color rgb="FFD8DAE5"/>
      </top>
      <bottom style="thin">
        <color rgb="FFD8DAE5"/>
      </bottom>
      <diagonal/>
    </border>
    <border diagonalUp="false" diagonalDown="false">
      <left style="medium">
        <color rgb="FF1A7A4A"/>
      </left>
      <right/>
      <top style="thin">
        <color rgb="FFD8DAE5"/>
      </top>
      <bottom style="thin">
        <color rgb="FFD8DAE5"/>
      </bottom>
      <diagonal/>
    </border>
    <border diagonalUp="false" diagonalDown="false">
      <left style="medium">
        <color rgb="FFB7950A"/>
      </left>
      <right/>
      <top style="thin">
        <color rgb="FFD8DAE5"/>
      </top>
      <bottom style="thin">
        <color rgb="FFD8DAE5"/>
      </bottom>
      <diagonal/>
    </border>
    <border diagonalUp="false" diagonalDown="false">
      <left style="medium">
        <color rgb="FF2E3192"/>
      </left>
      <right/>
      <top style="thin">
        <color rgb="FFD8DAE5"/>
      </top>
      <bottom style="thin">
        <color rgb="FFD8DAE5"/>
      </bottom>
      <diagonal/>
    </border>
    <border diagonalUp="false" diagonalDown="false">
      <left/>
      <right/>
      <top style="medium">
        <color rgb="FF2E3192"/>
      </top>
      <bottom style="thin">
        <color rgb="FF2E3192"/>
      </bottom>
      <diagonal/>
    </border>
    <border diagonalUp="false" diagonalDown="false">
      <left/>
      <right/>
      <top/>
      <bottom style="thin">
        <color rgb="FF2E3192"/>
      </bottom>
      <diagonal/>
    </border>
    <border diagonalUp="false" diagonalDown="false">
      <left style="medium">
        <color rgb="FF2E3192"/>
      </left>
      <right/>
      <top/>
      <bottom/>
      <diagonal/>
    </border>
    <border diagonalUp="false" diagonalDown="false">
      <left style="medium">
        <color rgb="FFFF6B47"/>
      </left>
      <right/>
      <top style="medium">
        <color rgb="FFFF6B47"/>
      </top>
      <bottom/>
      <diagonal/>
    </border>
    <border diagonalUp="false" diagonalDown="false">
      <left/>
      <right/>
      <top style="medium">
        <color rgb="FFFF6B47"/>
      </top>
      <bottom style="thin">
        <color rgb="FFFF6B47"/>
      </bottom>
      <diagonal/>
    </border>
    <border diagonalUp="false" diagonalDown="false">
      <left/>
      <right/>
      <top/>
      <bottom style="thin">
        <color rgb="FFFF6B47"/>
      </bottom>
      <diagonal/>
    </border>
    <border diagonalUp="false" diagonalDown="false">
      <left/>
      <right/>
      <top/>
      <bottom style="medium">
        <color rgb="FF2E3192"/>
      </bottom>
      <diagonal/>
    </border>
    <border diagonalUp="false" diagonalDown="false">
      <left style="medium">
        <color rgb="FFFF6B47"/>
      </left>
      <right/>
      <top/>
      <bottom/>
      <diagonal/>
    </border>
    <border diagonalUp="false" diagonalDown="false">
      <left style="medium">
        <color rgb="FFFF6B47"/>
      </left>
      <right/>
      <top/>
      <bottom style="medium">
        <color rgb="FFFF6B47"/>
      </bottom>
      <diagonal/>
    </border>
    <border diagonalUp="false" diagonalDown="false">
      <left/>
      <right/>
      <top/>
      <bottom style="medium">
        <color rgb="FFFF6B47"/>
      </bottom>
      <diagonal/>
    </border>
    <border diagonalUp="false" diagonalDown="false">
      <left style="thin">
        <color rgb="FFD8DAE5"/>
      </left>
      <right/>
      <top style="thin">
        <color rgb="FFD8DAE5"/>
      </top>
      <bottom/>
      <diagonal/>
    </border>
    <border diagonalUp="false" diagonalDown="false">
      <left style="thin">
        <color rgb="FFD8DAE5"/>
      </left>
      <right/>
      <top style="thin">
        <color rgb="FFD8DAE5"/>
      </top>
      <bottom style="thin">
        <color rgb="FFD8DAE5"/>
      </bottom>
      <diagonal/>
    </border>
    <border diagonalUp="false" diagonalDown="false">
      <left style="medium">
        <color rgb="FF2E3192"/>
      </left>
      <right/>
      <top style="thin">
        <color rgb="FFD8DAE5"/>
      </top>
      <bottom/>
      <diagonal/>
    </border>
    <border diagonalUp="false" diagonalDown="false">
      <left/>
      <right style="thin">
        <color rgb="FFEEEEEE"/>
      </right>
      <top/>
      <bottom style="thin">
        <color rgb="FFEEEEEE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7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7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8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6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5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1" fillId="7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3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8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7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0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8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1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7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7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7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7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7" fillId="7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8" fillId="7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7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7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0" fillId="7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7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1" fillId="7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7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7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3" fillId="9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4" fillId="1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11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6" fillId="5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8" fillId="2" borderId="1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30" fillId="12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1" fillId="1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30" fillId="1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4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1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9" fillId="12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2" fillId="1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9" fillId="1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4" borderId="1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1" fillId="1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3" fillId="12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1" fillId="12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30" fillId="9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1" fillId="9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30" fillId="9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9" fillId="9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9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9" fillId="9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1" fillId="9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3" fillId="9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1" fillId="9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5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2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5" borderId="2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8" fillId="2" borderId="2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12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12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6" fillId="2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7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7" fillId="1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4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8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4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8" borderId="2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5" borderId="2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7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7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7" borderId="2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7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6" borderId="2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8" fillId="2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8" fillId="4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8" fillId="6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8" fillId="13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8">
    <dxf>
      <fill>
        <patternFill patternType="solid">
          <fgColor rgb="FF2E3192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1F2470"/>
          <bgColor rgb="FF000000"/>
        </patternFill>
      </fill>
    </dxf>
    <dxf>
      <fill>
        <patternFill>
          <bgColor rgb="FFFFE4DC"/>
        </patternFill>
      </fill>
    </dxf>
    <dxf>
      <fill>
        <patternFill>
          <bgColor rgb="FFD5F5E3"/>
        </patternFill>
      </fill>
    </dxf>
    <dxf>
      <fill>
        <patternFill>
          <bgColor rgb="FFFFF2CC"/>
        </patternFill>
      </fill>
    </dxf>
    <dxf>
      <fill>
        <patternFill>
          <bgColor rgb="FFFADBD8"/>
        </patternFill>
      </fill>
    </dxf>
    <dxf>
      <font>
        <name val="Calibri"/>
        <charset val="1"/>
        <family val="0"/>
        <b val="1"/>
        <color rgb="FFFF6B47"/>
        <sz val="10"/>
      </font>
      <fill>
        <patternFill>
          <bgColor rgb="FFFFE4D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7950A"/>
      <rgbColor rgb="FF800080"/>
      <rgbColor rgb="FF1A7A4A"/>
      <rgbColor rgb="FFB8BCC9"/>
      <rgbColor rgb="FF808080"/>
      <rgbColor rgb="FF9999FF"/>
      <rgbColor rgb="FF993366"/>
      <rgbColor rgb="FFFFF2CC"/>
      <rgbColor rgb="FFEBECF5"/>
      <rgbColor rgb="FF660066"/>
      <rgbColor rgb="FFFF8080"/>
      <rgbColor rgb="FF0066CC"/>
      <rgbColor rgb="FFD8DA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3F7"/>
      <rgbColor rgb="FFD5F5E3"/>
      <rgbColor rgb="FFF5F1E8"/>
      <rgbColor rgb="FFDDDDDD"/>
      <rgbColor rgb="FFFFE4DC"/>
      <rgbColor rgb="FFEEEEEE"/>
      <rgbColor rgb="FFFADBD8"/>
      <rgbColor rgb="FF5560C7"/>
      <rgbColor rgb="FF33CCCC"/>
      <rgbColor rgb="FF99CC00"/>
      <rgbColor rgb="FFFFCC00"/>
      <rgbColor rgb="FFFF9900"/>
      <rgbColor rgb="FFFF6B47"/>
      <rgbColor rgb="FF5C6175"/>
      <rgbColor rgb="FF8A8FA0"/>
      <rgbColor rgb="FF1F2470"/>
      <rgbColor rgb="FF339966"/>
      <rgbColor rgb="FF003300"/>
      <rgbColor rgb="FF333300"/>
      <rgbColor rgb="FF993300"/>
      <rgbColor rgb="FF993366"/>
      <rgbColor rgb="FF2E3192"/>
      <rgbColor rgb="FF1A1D2E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3192"/>
    <pageSetUpPr fitToPage="false"/>
  </sheetPr>
  <dimension ref="A1:P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3" ySplit="10" topLeftCell="D11" activePane="bottomRight" state="frozen"/>
      <selection pane="topLeft" activeCell="A1" activeCellId="0" sqref="A1"/>
      <selection pane="topRight" activeCell="D1" activeCellId="0" sqref="D1"/>
      <selection pane="bottomLeft" activeCell="A11" activeCellId="0" sqref="A11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5"/>
    <col collapsed="false" customWidth="true" hidden="false" outlineLevel="0" max="2" min="2" style="1" width="7"/>
    <col collapsed="false" customWidth="true" hidden="false" outlineLevel="0" max="3" min="3" style="1" width="30"/>
    <col collapsed="false" customWidth="true" hidden="false" outlineLevel="0" max="4" min="4" style="1" width="11"/>
    <col collapsed="false" customWidth="true" hidden="false" outlineLevel="0" max="5" min="5" style="1" width="14"/>
    <col collapsed="false" customWidth="true" hidden="false" outlineLevel="0" max="9" min="6" style="1" width="8"/>
    <col collapsed="false" customWidth="true" hidden="false" outlineLevel="0" max="11" min="10" style="1" width="11"/>
    <col collapsed="false" customWidth="true" hidden="false" outlineLevel="0" max="13" min="12" style="1" width="15"/>
    <col collapsed="false" customWidth="true" hidden="false" outlineLevel="0" max="14" min="14" style="1" width="17"/>
    <col collapsed="false" customWidth="true" hidden="false" outlineLevel="0" max="15" min="15" style="1" width="16"/>
    <col collapsed="false" customWidth="true" hidden="false" outlineLevel="0" max="16" min="16" style="1" width="13"/>
  </cols>
  <sheetData>
    <row r="1" customFormat="false" ht="48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21.75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customFormat="false" ht="4.5" hidden="false" customHeight="true" outlineLevel="0" collapsed="false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customFormat="false" ht="18" hidden="false" customHeight="true" outlineLevel="0" collapsed="false">
      <c r="A4" s="5" t="s">
        <v>2</v>
      </c>
      <c r="B4" s="5"/>
      <c r="C4" s="5" t="s">
        <v>3</v>
      </c>
      <c r="D4" s="5"/>
      <c r="E4" s="5" t="s">
        <v>4</v>
      </c>
      <c r="F4" s="5"/>
      <c r="G4" s="5" t="s">
        <v>5</v>
      </c>
      <c r="H4" s="5"/>
      <c r="I4" s="5" t="s">
        <v>6</v>
      </c>
      <c r="J4" s="5"/>
      <c r="K4" s="5" t="s">
        <v>7</v>
      </c>
      <c r="L4" s="5"/>
      <c r="M4" s="5" t="s">
        <v>8</v>
      </c>
      <c r="N4" s="5"/>
      <c r="O4" s="5" t="s">
        <v>9</v>
      </c>
      <c r="P4" s="5"/>
    </row>
    <row r="5" customFormat="false" ht="30" hidden="false" customHeight="true" outlineLevel="0" collapsed="false">
      <c r="A5" s="6" t="n">
        <f aca="false">COUNTA(C11:C22)</f>
        <v>12</v>
      </c>
      <c r="B5" s="6"/>
      <c r="C5" s="7" t="n">
        <f aca="false">MAX(G11:G22)</f>
        <v>51</v>
      </c>
      <c r="D5" s="7"/>
      <c r="E5" s="7" t="n">
        <f aca="false">MAX(G11:G22)</f>
        <v>51</v>
      </c>
      <c r="F5" s="7"/>
      <c r="G5" s="6" t="n">
        <f aca="false">COUNTIF(K11:K22,"JA")</f>
        <v>8</v>
      </c>
      <c r="H5" s="6"/>
      <c r="I5" s="6" t="n">
        <f aca="false">ROUND(AVERAGE(J11:J22),1)</f>
        <v>2.8</v>
      </c>
      <c r="J5" s="6"/>
      <c r="K5" s="8" t="n">
        <f aca="false">AVERAGE(P11:P22)</f>
        <v>0.233333333333333</v>
      </c>
      <c r="L5" s="8"/>
      <c r="M5" s="9" t="n">
        <f aca="false">$P$8</f>
        <v>46118</v>
      </c>
      <c r="N5" s="9"/>
      <c r="O5" s="10" t="n">
        <f aca="false">$P$8 + MAX(G11:G22)</f>
        <v>46169</v>
      </c>
      <c r="P5" s="10"/>
    </row>
    <row r="6" customFormat="false" ht="9.75" hidden="false" customHeight="true" outlineLevel="0" collapsed="false"/>
    <row r="7" customFormat="false" ht="19.5" hidden="false" customHeight="true" outlineLevel="0" collapsed="false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customFormat="false" ht="21.75" hidden="false" customHeight="true" outlineLevel="0" collapsed="false">
      <c r="A8" s="12" t="s">
        <v>11</v>
      </c>
      <c r="B8" s="13" t="s">
        <v>12</v>
      </c>
      <c r="C8" s="13"/>
      <c r="D8" s="12" t="s">
        <v>13</v>
      </c>
      <c r="E8" s="13" t="s">
        <v>14</v>
      </c>
      <c r="F8" s="13"/>
      <c r="G8" s="12" t="s">
        <v>15</v>
      </c>
      <c r="H8" s="13" t="s">
        <v>16</v>
      </c>
      <c r="I8" s="13"/>
      <c r="J8" s="12" t="s">
        <v>17</v>
      </c>
      <c r="K8" s="13" t="s">
        <v>18</v>
      </c>
      <c r="L8" s="13"/>
      <c r="M8" s="12" t="s">
        <v>19</v>
      </c>
      <c r="N8" s="14" t="n">
        <f aca="true">TODAY()</f>
        <v>46198</v>
      </c>
      <c r="O8" s="12" t="s">
        <v>20</v>
      </c>
      <c r="P8" s="14" t="n">
        <v>46118</v>
      </c>
    </row>
    <row r="9" customFormat="false" ht="7.5" hidden="false" customHeight="true" outlineLevel="0" collapsed="false"/>
    <row r="10" customFormat="false" ht="36" hidden="false" customHeight="true" outlineLevel="0" collapsed="false">
      <c r="A10" s="15" t="s">
        <v>21</v>
      </c>
      <c r="B10" s="15" t="s">
        <v>22</v>
      </c>
      <c r="C10" s="15" t="s">
        <v>23</v>
      </c>
      <c r="D10" s="15" t="s">
        <v>24</v>
      </c>
      <c r="E10" s="15" t="s">
        <v>25</v>
      </c>
      <c r="F10" s="16" t="s">
        <v>26</v>
      </c>
      <c r="G10" s="16" t="s">
        <v>27</v>
      </c>
      <c r="H10" s="16" t="s">
        <v>28</v>
      </c>
      <c r="I10" s="16" t="s">
        <v>29</v>
      </c>
      <c r="J10" s="16" t="s">
        <v>30</v>
      </c>
      <c r="K10" s="16" t="s">
        <v>31</v>
      </c>
      <c r="L10" s="15" t="s">
        <v>32</v>
      </c>
      <c r="M10" s="15" t="s">
        <v>33</v>
      </c>
      <c r="N10" s="15" t="s">
        <v>34</v>
      </c>
      <c r="O10" s="15" t="s">
        <v>35</v>
      </c>
      <c r="P10" s="15" t="s">
        <v>36</v>
      </c>
    </row>
    <row r="11" customFormat="false" ht="24" hidden="false" customHeight="true" outlineLevel="0" collapsed="false">
      <c r="A11" s="17" t="n">
        <v>1</v>
      </c>
      <c r="B11" s="18" t="s">
        <v>37</v>
      </c>
      <c r="C11" s="19" t="s">
        <v>38</v>
      </c>
      <c r="D11" s="20" t="n">
        <v>3</v>
      </c>
      <c r="E11" s="21" t="s">
        <v>39</v>
      </c>
      <c r="F11" s="22" t="n">
        <f aca="false">0</f>
        <v>0</v>
      </c>
      <c r="G11" s="22" t="n">
        <f aca="false">F11+D11</f>
        <v>3</v>
      </c>
      <c r="H11" s="23" t="n">
        <f aca="false">I11-D11</f>
        <v>0</v>
      </c>
      <c r="I11" s="23" t="n">
        <f aca="false">H12</f>
        <v>3</v>
      </c>
      <c r="J11" s="24" t="n">
        <f aca="false">H11-F11</f>
        <v>0</v>
      </c>
      <c r="K11" s="25" t="str">
        <f aca="false">IF(J11=0,"JA","–")</f>
        <v>JA</v>
      </c>
      <c r="L11" s="26" t="n">
        <f aca="false">$P$8+F11</f>
        <v>46118</v>
      </c>
      <c r="M11" s="26" t="n">
        <f aca="false">$P$8+G11</f>
        <v>46121</v>
      </c>
      <c r="N11" s="27" t="s">
        <v>14</v>
      </c>
      <c r="O11" s="28" t="s">
        <v>40</v>
      </c>
      <c r="P11" s="29" t="n">
        <v>1</v>
      </c>
    </row>
    <row r="12" customFormat="false" ht="24" hidden="false" customHeight="true" outlineLevel="0" collapsed="false">
      <c r="A12" s="30" t="n">
        <v>2</v>
      </c>
      <c r="B12" s="31" t="s">
        <v>41</v>
      </c>
      <c r="C12" s="32" t="s">
        <v>42</v>
      </c>
      <c r="D12" s="33" t="n">
        <v>8</v>
      </c>
      <c r="E12" s="34" t="s">
        <v>37</v>
      </c>
      <c r="F12" s="35" t="n">
        <f aca="false">G11</f>
        <v>3</v>
      </c>
      <c r="G12" s="35" t="n">
        <f aca="false">F12+D12</f>
        <v>11</v>
      </c>
      <c r="H12" s="36" t="n">
        <f aca="false">I12-D12</f>
        <v>3</v>
      </c>
      <c r="I12" s="36" t="n">
        <f aca="false">MIN(H13,H14)</f>
        <v>11</v>
      </c>
      <c r="J12" s="37" t="n">
        <f aca="false">H12-F12</f>
        <v>0</v>
      </c>
      <c r="K12" s="38" t="str">
        <f aca="false">IF(J12=0,"JA","–")</f>
        <v>JA</v>
      </c>
      <c r="L12" s="39" t="n">
        <f aca="false">$P$8+F12</f>
        <v>46121</v>
      </c>
      <c r="M12" s="39" t="n">
        <f aca="false">$P$8+G12</f>
        <v>46129</v>
      </c>
      <c r="N12" s="40" t="s">
        <v>43</v>
      </c>
      <c r="O12" s="41" t="s">
        <v>40</v>
      </c>
      <c r="P12" s="42" t="n">
        <v>1</v>
      </c>
    </row>
    <row r="13" customFormat="false" ht="24" hidden="false" customHeight="true" outlineLevel="0" collapsed="false">
      <c r="A13" s="17" t="n">
        <v>3</v>
      </c>
      <c r="B13" s="18" t="s">
        <v>44</v>
      </c>
      <c r="C13" s="19" t="s">
        <v>45</v>
      </c>
      <c r="D13" s="20" t="n">
        <v>10</v>
      </c>
      <c r="E13" s="21" t="s">
        <v>41</v>
      </c>
      <c r="F13" s="22" t="n">
        <f aca="false">G12</f>
        <v>11</v>
      </c>
      <c r="G13" s="22" t="n">
        <f aca="false">F13+D13</f>
        <v>21</v>
      </c>
      <c r="H13" s="23" t="n">
        <f aca="false">I13-D13</f>
        <v>11</v>
      </c>
      <c r="I13" s="23" t="n">
        <f aca="false">MIN(H16,H17)</f>
        <v>21</v>
      </c>
      <c r="J13" s="24" t="n">
        <f aca="false">H13-F13</f>
        <v>0</v>
      </c>
      <c r="K13" s="25" t="str">
        <f aca="false">IF(J13=0,"JA","–")</f>
        <v>JA</v>
      </c>
      <c r="L13" s="26" t="n">
        <f aca="false">$P$8+F13</f>
        <v>46129</v>
      </c>
      <c r="M13" s="26" t="n">
        <f aca="false">$P$8+G13</f>
        <v>46139</v>
      </c>
      <c r="N13" s="27" t="s">
        <v>46</v>
      </c>
      <c r="O13" s="43" t="s">
        <v>47</v>
      </c>
      <c r="P13" s="29" t="n">
        <v>0.4</v>
      </c>
    </row>
    <row r="14" customFormat="false" ht="24" hidden="false" customHeight="true" outlineLevel="0" collapsed="false">
      <c r="A14" s="30" t="n">
        <v>4</v>
      </c>
      <c r="B14" s="31" t="s">
        <v>48</v>
      </c>
      <c r="C14" s="32" t="s">
        <v>49</v>
      </c>
      <c r="D14" s="33" t="n">
        <v>5</v>
      </c>
      <c r="E14" s="34" t="s">
        <v>41</v>
      </c>
      <c r="F14" s="35" t="n">
        <f aca="false">G12</f>
        <v>11</v>
      </c>
      <c r="G14" s="35" t="n">
        <f aca="false">F14+D14</f>
        <v>16</v>
      </c>
      <c r="H14" s="36" t="n">
        <f aca="false">I14-D14</f>
        <v>24</v>
      </c>
      <c r="I14" s="36" t="n">
        <f aca="false">H15</f>
        <v>29</v>
      </c>
      <c r="J14" s="37" t="n">
        <f aca="false">H14-F14</f>
        <v>13</v>
      </c>
      <c r="K14" s="38" t="str">
        <f aca="false">IF(J14=0,"JA","–")</f>
        <v>–</v>
      </c>
      <c r="L14" s="39" t="n">
        <f aca="false">$P$8+F14</f>
        <v>46129</v>
      </c>
      <c r="M14" s="39" t="n">
        <f aca="false">$P$8+G14</f>
        <v>46134</v>
      </c>
      <c r="N14" s="40" t="s">
        <v>50</v>
      </c>
      <c r="O14" s="44" t="s">
        <v>47</v>
      </c>
      <c r="P14" s="42" t="n">
        <v>0.4</v>
      </c>
    </row>
    <row r="15" customFormat="false" ht="24" hidden="false" customHeight="true" outlineLevel="0" collapsed="false">
      <c r="A15" s="17" t="n">
        <v>5</v>
      </c>
      <c r="B15" s="18" t="s">
        <v>51</v>
      </c>
      <c r="C15" s="19" t="s">
        <v>52</v>
      </c>
      <c r="D15" s="20" t="n">
        <v>7</v>
      </c>
      <c r="E15" s="21" t="s">
        <v>48</v>
      </c>
      <c r="F15" s="22" t="n">
        <f aca="false">G14</f>
        <v>16</v>
      </c>
      <c r="G15" s="22" t="n">
        <f aca="false">F15+D15</f>
        <v>23</v>
      </c>
      <c r="H15" s="23" t="n">
        <f aca="false">I15-D15</f>
        <v>29</v>
      </c>
      <c r="I15" s="23" t="n">
        <f aca="false">H18</f>
        <v>36</v>
      </c>
      <c r="J15" s="24" t="n">
        <f aca="false">H15-F15</f>
        <v>13</v>
      </c>
      <c r="K15" s="25" t="str">
        <f aca="false">IF(J15=0,"JA","–")</f>
        <v>–</v>
      </c>
      <c r="L15" s="26" t="n">
        <f aca="false">$P$8+F15</f>
        <v>46134</v>
      </c>
      <c r="M15" s="26" t="n">
        <f aca="false">$P$8+G15</f>
        <v>46141</v>
      </c>
      <c r="N15" s="27" t="s">
        <v>50</v>
      </c>
      <c r="O15" s="21" t="s">
        <v>53</v>
      </c>
      <c r="P15" s="29" t="n">
        <v>0</v>
      </c>
    </row>
    <row r="16" customFormat="false" ht="24" hidden="false" customHeight="true" outlineLevel="0" collapsed="false">
      <c r="A16" s="30" t="n">
        <v>6</v>
      </c>
      <c r="B16" s="31" t="s">
        <v>54</v>
      </c>
      <c r="C16" s="32" t="s">
        <v>55</v>
      </c>
      <c r="D16" s="33" t="n">
        <v>15</v>
      </c>
      <c r="E16" s="34" t="s">
        <v>44</v>
      </c>
      <c r="F16" s="35" t="n">
        <f aca="false">G13</f>
        <v>21</v>
      </c>
      <c r="G16" s="35" t="n">
        <f aca="false">F16+D16</f>
        <v>36</v>
      </c>
      <c r="H16" s="36" t="n">
        <f aca="false">I16-D16</f>
        <v>21</v>
      </c>
      <c r="I16" s="36" t="n">
        <f aca="false">MIN(H18,H19)</f>
        <v>36</v>
      </c>
      <c r="J16" s="37" t="n">
        <f aca="false">H16-F16</f>
        <v>0</v>
      </c>
      <c r="K16" s="38" t="str">
        <f aca="false">IF(J16=0,"JA","–")</f>
        <v>JA</v>
      </c>
      <c r="L16" s="39" t="n">
        <f aca="false">$P$8+F16</f>
        <v>46139</v>
      </c>
      <c r="M16" s="39" t="n">
        <f aca="false">$P$8+G16</f>
        <v>46154</v>
      </c>
      <c r="N16" s="40" t="s">
        <v>56</v>
      </c>
      <c r="O16" s="34" t="s">
        <v>53</v>
      </c>
      <c r="P16" s="42" t="n">
        <v>0</v>
      </c>
    </row>
    <row r="17" customFormat="false" ht="24" hidden="false" customHeight="true" outlineLevel="0" collapsed="false">
      <c r="A17" s="17" t="n">
        <v>7</v>
      </c>
      <c r="B17" s="18" t="s">
        <v>57</v>
      </c>
      <c r="C17" s="19" t="s">
        <v>58</v>
      </c>
      <c r="D17" s="20" t="n">
        <v>9</v>
      </c>
      <c r="E17" s="21" t="s">
        <v>44</v>
      </c>
      <c r="F17" s="22" t="n">
        <f aca="false">G13</f>
        <v>21</v>
      </c>
      <c r="G17" s="22" t="n">
        <f aca="false">F17+D17</f>
        <v>30</v>
      </c>
      <c r="H17" s="23" t="n">
        <f aca="false">I17-D17</f>
        <v>28</v>
      </c>
      <c r="I17" s="23" t="n">
        <f aca="false">H19</f>
        <v>37</v>
      </c>
      <c r="J17" s="24" t="n">
        <f aca="false">H17-F17</f>
        <v>7</v>
      </c>
      <c r="K17" s="25" t="str">
        <f aca="false">IF(J17=0,"JA","–")</f>
        <v>–</v>
      </c>
      <c r="L17" s="26" t="n">
        <f aca="false">$P$8+F17</f>
        <v>46139</v>
      </c>
      <c r="M17" s="26" t="n">
        <f aca="false">$P$8+G17</f>
        <v>46148</v>
      </c>
      <c r="N17" s="27" t="s">
        <v>59</v>
      </c>
      <c r="O17" s="21" t="s">
        <v>53</v>
      </c>
      <c r="P17" s="29" t="n">
        <v>0</v>
      </c>
    </row>
    <row r="18" customFormat="false" ht="24" hidden="false" customHeight="true" outlineLevel="0" collapsed="false">
      <c r="A18" s="30" t="n">
        <v>8</v>
      </c>
      <c r="B18" s="31" t="s">
        <v>60</v>
      </c>
      <c r="C18" s="32" t="s">
        <v>61</v>
      </c>
      <c r="D18" s="33" t="n">
        <v>6</v>
      </c>
      <c r="E18" s="34" t="s">
        <v>62</v>
      </c>
      <c r="F18" s="35" t="n">
        <f aca="false">MAX(G15,G16)</f>
        <v>36</v>
      </c>
      <c r="G18" s="35" t="n">
        <f aca="false">F18+D18</f>
        <v>42</v>
      </c>
      <c r="H18" s="36" t="n">
        <f aca="false">I18-D18</f>
        <v>36</v>
      </c>
      <c r="I18" s="36" t="n">
        <f aca="false">H20</f>
        <v>42</v>
      </c>
      <c r="J18" s="37" t="n">
        <f aca="false">H18-F18</f>
        <v>0</v>
      </c>
      <c r="K18" s="38" t="str">
        <f aca="false">IF(J18=0,"JA","–")</f>
        <v>JA</v>
      </c>
      <c r="L18" s="39" t="n">
        <f aca="false">$P$8+F18</f>
        <v>46154</v>
      </c>
      <c r="M18" s="39" t="n">
        <f aca="false">$P$8+G18</f>
        <v>46160</v>
      </c>
      <c r="N18" s="40" t="s">
        <v>56</v>
      </c>
      <c r="O18" s="34" t="s">
        <v>53</v>
      </c>
      <c r="P18" s="42" t="n">
        <v>0</v>
      </c>
    </row>
    <row r="19" customFormat="false" ht="24" hidden="false" customHeight="true" outlineLevel="0" collapsed="false">
      <c r="A19" s="17" t="n">
        <v>9</v>
      </c>
      <c r="B19" s="18" t="s">
        <v>63</v>
      </c>
      <c r="C19" s="19" t="s">
        <v>64</v>
      </c>
      <c r="D19" s="20" t="n">
        <v>5</v>
      </c>
      <c r="E19" s="21" t="s">
        <v>65</v>
      </c>
      <c r="F19" s="22" t="n">
        <f aca="false">MAX(G16,G17)</f>
        <v>36</v>
      </c>
      <c r="G19" s="22" t="n">
        <f aca="false">F19+D19</f>
        <v>41</v>
      </c>
      <c r="H19" s="23" t="n">
        <f aca="false">I19-D19</f>
        <v>37</v>
      </c>
      <c r="I19" s="23" t="n">
        <f aca="false">H20</f>
        <v>42</v>
      </c>
      <c r="J19" s="24" t="n">
        <f aca="false">H19-F19</f>
        <v>1</v>
      </c>
      <c r="K19" s="25" t="str">
        <f aca="false">IF(J19=0,"JA","–")</f>
        <v>–</v>
      </c>
      <c r="L19" s="26" t="n">
        <f aca="false">$P$8+F19</f>
        <v>46154</v>
      </c>
      <c r="M19" s="26" t="n">
        <f aca="false">$P$8+G19</f>
        <v>46159</v>
      </c>
      <c r="N19" s="27" t="s">
        <v>59</v>
      </c>
      <c r="O19" s="21" t="s">
        <v>53</v>
      </c>
      <c r="P19" s="29" t="n">
        <v>0</v>
      </c>
    </row>
    <row r="20" customFormat="false" ht="24" hidden="false" customHeight="true" outlineLevel="0" collapsed="false">
      <c r="A20" s="30" t="n">
        <v>10</v>
      </c>
      <c r="B20" s="31" t="s">
        <v>66</v>
      </c>
      <c r="C20" s="32" t="s">
        <v>67</v>
      </c>
      <c r="D20" s="33" t="n">
        <v>4</v>
      </c>
      <c r="E20" s="34" t="s">
        <v>68</v>
      </c>
      <c r="F20" s="35" t="n">
        <f aca="false">MAX(G18,G19)</f>
        <v>42</v>
      </c>
      <c r="G20" s="35" t="n">
        <f aca="false">F20+D20</f>
        <v>46</v>
      </c>
      <c r="H20" s="36" t="n">
        <f aca="false">I20-D20</f>
        <v>42</v>
      </c>
      <c r="I20" s="36" t="n">
        <f aca="false">H21</f>
        <v>46</v>
      </c>
      <c r="J20" s="37" t="n">
        <f aca="false">H20-F20</f>
        <v>0</v>
      </c>
      <c r="K20" s="38" t="str">
        <f aca="false">IF(J20=0,"JA","–")</f>
        <v>JA</v>
      </c>
      <c r="L20" s="39" t="n">
        <f aca="false">$P$8+F20</f>
        <v>46160</v>
      </c>
      <c r="M20" s="39" t="n">
        <f aca="false">$P$8+G20</f>
        <v>46164</v>
      </c>
      <c r="N20" s="40" t="s">
        <v>43</v>
      </c>
      <c r="O20" s="34" t="s">
        <v>53</v>
      </c>
      <c r="P20" s="42" t="n">
        <v>0</v>
      </c>
    </row>
    <row r="21" customFormat="false" ht="24" hidden="false" customHeight="true" outlineLevel="0" collapsed="false">
      <c r="A21" s="17" t="n">
        <v>11</v>
      </c>
      <c r="B21" s="18" t="s">
        <v>69</v>
      </c>
      <c r="C21" s="19" t="s">
        <v>70</v>
      </c>
      <c r="D21" s="20" t="n">
        <v>3</v>
      </c>
      <c r="E21" s="21" t="s">
        <v>66</v>
      </c>
      <c r="F21" s="22" t="n">
        <f aca="false">G20</f>
        <v>46</v>
      </c>
      <c r="G21" s="22" t="n">
        <f aca="false">F21+D21</f>
        <v>49</v>
      </c>
      <c r="H21" s="23" t="n">
        <f aca="false">I21-D21</f>
        <v>46</v>
      </c>
      <c r="I21" s="23" t="n">
        <f aca="false">H22</f>
        <v>49</v>
      </c>
      <c r="J21" s="24" t="n">
        <f aca="false">H21-F21</f>
        <v>0</v>
      </c>
      <c r="K21" s="25" t="str">
        <f aca="false">IF(J21=0,"JA","–")</f>
        <v>JA</v>
      </c>
      <c r="L21" s="26" t="n">
        <f aca="false">$P$8+F21</f>
        <v>46164</v>
      </c>
      <c r="M21" s="26" t="n">
        <f aca="false">$P$8+G21</f>
        <v>46167</v>
      </c>
      <c r="N21" s="27" t="s">
        <v>14</v>
      </c>
      <c r="O21" s="21" t="s">
        <v>53</v>
      </c>
      <c r="P21" s="29" t="n">
        <v>0</v>
      </c>
    </row>
    <row r="22" customFormat="false" ht="24" hidden="false" customHeight="true" outlineLevel="0" collapsed="false">
      <c r="A22" s="30" t="n">
        <v>12</v>
      </c>
      <c r="B22" s="31" t="s">
        <v>71</v>
      </c>
      <c r="C22" s="32" t="s">
        <v>72</v>
      </c>
      <c r="D22" s="33" t="n">
        <v>2</v>
      </c>
      <c r="E22" s="34" t="s">
        <v>69</v>
      </c>
      <c r="F22" s="35" t="n">
        <f aca="false">G21</f>
        <v>49</v>
      </c>
      <c r="G22" s="35" t="n">
        <f aca="false">F22+D22</f>
        <v>51</v>
      </c>
      <c r="H22" s="36" t="n">
        <f aca="false">I22-D22</f>
        <v>49</v>
      </c>
      <c r="I22" s="36" t="n">
        <f aca="false">MAX($G$11:$G$22)</f>
        <v>51</v>
      </c>
      <c r="J22" s="37" t="n">
        <f aca="false">H22-F22</f>
        <v>0</v>
      </c>
      <c r="K22" s="38" t="str">
        <f aca="false">IF(J22=0,"JA","–")</f>
        <v>JA</v>
      </c>
      <c r="L22" s="39" t="n">
        <f aca="false">$P$8+F22</f>
        <v>46167</v>
      </c>
      <c r="M22" s="39" t="n">
        <f aca="false">$P$8+G22</f>
        <v>46169</v>
      </c>
      <c r="N22" s="40" t="s">
        <v>14</v>
      </c>
      <c r="O22" s="34" t="s">
        <v>53</v>
      </c>
      <c r="P22" s="42" t="n">
        <v>0</v>
      </c>
    </row>
    <row r="25" customFormat="false" ht="24" hidden="false" customHeight="true" outlineLevel="0" collapsed="false">
      <c r="A25" s="45" t="s">
        <v>73</v>
      </c>
      <c r="B25" s="45"/>
      <c r="C25" s="45"/>
      <c r="D25" s="46" t="s">
        <v>74</v>
      </c>
      <c r="E25" s="46"/>
      <c r="F25" s="46"/>
      <c r="G25" s="46"/>
      <c r="H25" s="47" t="s">
        <v>75</v>
      </c>
      <c r="I25" s="47"/>
      <c r="J25" s="47"/>
      <c r="K25" s="47"/>
      <c r="L25" s="48" t="s">
        <v>76</v>
      </c>
      <c r="M25" s="48"/>
      <c r="N25" s="48"/>
      <c r="O25" s="48"/>
    </row>
    <row r="27" customFormat="false" ht="18" hidden="false" customHeight="true" outlineLevel="0" collapsed="false">
      <c r="A27" s="49" t="s">
        <v>77</v>
      </c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</row>
  </sheetData>
  <autoFilter ref="A10:P10"/>
  <mergeCells count="28">
    <mergeCell ref="A1:P1"/>
    <mergeCell ref="A2:P2"/>
    <mergeCell ref="A4:B4"/>
    <mergeCell ref="C4:D4"/>
    <mergeCell ref="E4:F4"/>
    <mergeCell ref="G4:H4"/>
    <mergeCell ref="I4:J4"/>
    <mergeCell ref="K4:L4"/>
    <mergeCell ref="M4:N4"/>
    <mergeCell ref="O4:P4"/>
    <mergeCell ref="A5:B5"/>
    <mergeCell ref="C5:D5"/>
    <mergeCell ref="E5:F5"/>
    <mergeCell ref="G5:H5"/>
    <mergeCell ref="I5:J5"/>
    <mergeCell ref="K5:L5"/>
    <mergeCell ref="M5:N5"/>
    <mergeCell ref="O5:P5"/>
    <mergeCell ref="A7:P7"/>
    <mergeCell ref="B8:C8"/>
    <mergeCell ref="E8:F8"/>
    <mergeCell ref="H8:I8"/>
    <mergeCell ref="K8:L8"/>
    <mergeCell ref="A25:C25"/>
    <mergeCell ref="D25:G25"/>
    <mergeCell ref="H25:K25"/>
    <mergeCell ref="L25:O25"/>
    <mergeCell ref="A27:P27"/>
  </mergeCells>
  <conditionalFormatting sqref="A11:P22">
    <cfRule type="expression" priority="2" aboveAverage="0" equalAverage="0" bottom="0" percent="0" rank="0" text="" dxfId="3">
      <formula>$K11="JA"</formula>
    </cfRule>
  </conditionalFormatting>
  <conditionalFormatting sqref="O11:O22">
    <cfRule type="expression" priority="3" aboveAverage="0" equalAverage="0" bottom="0" percent="0" rank="0" text="" dxfId="4">
      <formula>$O11="Erledigt"</formula>
    </cfRule>
    <cfRule type="expression" priority="4" aboveAverage="0" equalAverage="0" bottom="0" percent="0" rank="0" text="" dxfId="5">
      <formula>$O11="In Bearbeitung"</formula>
    </cfRule>
    <cfRule type="expression" priority="5" aboveAverage="0" equalAverage="0" bottom="0" percent="0" rank="0" text="" dxfId="6">
      <formula>$O11="Verspätet"</formula>
    </cfRule>
  </conditionalFormatting>
  <conditionalFormatting sqref="J11:J22">
    <cfRule type="expression" priority="6" aboveAverage="0" equalAverage="0" bottom="0" percent="0" rank="0" text="" dxfId="7">
      <formula>$J11=0</formula>
    </cfRule>
  </conditionalFormatting>
  <dataValidations count="1">
    <dataValidation allowBlank="true" errorStyle="stop" operator="between" showDropDown="false" showErrorMessage="false" showInputMessage="false" sqref="O11:O500" type="list">
      <formula1>"Erledigt,In Bearbeitung,Offen,Verspätet"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6B47"/>
    <pageSetUpPr fitToPage="false"/>
  </sheetPr>
  <dimension ref="A1:BN3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66" min="2" style="1" width="9"/>
  </cols>
  <sheetData>
    <row r="1" customFormat="false" ht="45.75" hidden="false" customHeight="true" outlineLevel="0" collapsed="false">
      <c r="A1" s="2" t="s">
        <v>78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customFormat="false" ht="21.75" hidden="false" customHeight="true" outlineLevel="0" collapsed="false">
      <c r="A2" s="3" t="s">
        <v>79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</row>
    <row r="3" customFormat="false" ht="6" hidden="false" customHeight="true" outlineLevel="0" collapsed="false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</row>
    <row r="4" customFormat="false" ht="18" hidden="false" customHeight="true" outlineLevel="0" collapsed="false">
      <c r="Z4" s="50" t="s">
        <v>51</v>
      </c>
      <c r="AA4" s="50"/>
      <c r="AB4" s="51" t="str">
        <f aca="false">Vorgangstabelle!C15</f>
        <v>Beschaffung Komponenten</v>
      </c>
      <c r="AC4" s="51"/>
      <c r="AD4" s="51"/>
      <c r="AE4" s="51"/>
    </row>
    <row r="5" customFormat="false" ht="18" hidden="false" customHeight="true" outlineLevel="0" collapsed="false">
      <c r="Z5" s="50"/>
      <c r="AA5" s="50"/>
      <c r="AB5" s="52" t="str">
        <f aca="false">"Dauer: "&amp;Vorgangstabelle!D15&amp;" Tage"</f>
        <v>Dauer: 7 Tage</v>
      </c>
      <c r="AC5" s="52"/>
      <c r="AD5" s="52"/>
      <c r="AE5" s="52"/>
    </row>
    <row r="6" customFormat="false" ht="18" hidden="false" customHeight="true" outlineLevel="0" collapsed="false">
      <c r="Y6" s="53" t="s">
        <v>80</v>
      </c>
      <c r="Z6" s="54" t="n">
        <f aca="false">Vorgangstabelle!F15</f>
        <v>16</v>
      </c>
      <c r="AA6" s="54"/>
      <c r="AB6" s="55" t="s">
        <v>81</v>
      </c>
      <c r="AC6" s="55"/>
      <c r="AD6" s="56" t="n">
        <f aca="false">Vorgangstabelle!G15</f>
        <v>23</v>
      </c>
      <c r="AE6" s="56"/>
    </row>
    <row r="7" customFormat="false" ht="18" hidden="false" customHeight="true" outlineLevel="0" collapsed="false">
      <c r="R7" s="57" t="s">
        <v>44</v>
      </c>
      <c r="S7" s="57"/>
      <c r="T7" s="58" t="str">
        <f aca="false">Vorgangstabelle!C13</f>
        <v>Konzeption &amp; Design</v>
      </c>
      <c r="U7" s="58"/>
      <c r="V7" s="58"/>
      <c r="W7" s="58"/>
      <c r="Z7" s="59" t="n">
        <f aca="false">Vorgangstabelle!H15</f>
        <v>29</v>
      </c>
      <c r="AA7" s="59"/>
      <c r="AB7" s="60" t="str">
        <f aca="false">"GP: "&amp;Vorgangstabelle!J15</f>
        <v>GP: 13</v>
      </c>
      <c r="AC7" s="60"/>
      <c r="AD7" s="61" t="n">
        <f aca="false">Vorgangstabelle!I15</f>
        <v>36</v>
      </c>
      <c r="AE7" s="61"/>
      <c r="AH7" s="57" t="s">
        <v>60</v>
      </c>
      <c r="AI7" s="57"/>
      <c r="AJ7" s="58" t="str">
        <f aca="false">Vorgangstabelle!C18</f>
        <v>Integration &amp; Aufbau</v>
      </c>
      <c r="AK7" s="58"/>
      <c r="AL7" s="58"/>
      <c r="AM7" s="58"/>
    </row>
    <row r="8" customFormat="false" ht="18" hidden="false" customHeight="true" outlineLevel="0" collapsed="false">
      <c r="R8" s="57"/>
      <c r="S8" s="57"/>
      <c r="T8" s="62" t="str">
        <f aca="false">"Dauer: "&amp;Vorgangstabelle!D13&amp;" Tage"</f>
        <v>Dauer: 10 Tage</v>
      </c>
      <c r="U8" s="62"/>
      <c r="V8" s="62"/>
      <c r="W8" s="62"/>
      <c r="Z8" s="63" t="s">
        <v>28</v>
      </c>
      <c r="AA8" s="63"/>
      <c r="AB8" s="64" t="str">
        <f aca="false">Vorgangstabelle!N15</f>
        <v>T. Vogel</v>
      </c>
      <c r="AC8" s="64"/>
      <c r="AD8" s="65" t="s">
        <v>29</v>
      </c>
      <c r="AE8" s="65"/>
      <c r="AH8" s="57"/>
      <c r="AI8" s="57"/>
      <c r="AJ8" s="62" t="str">
        <f aca="false">"Dauer: "&amp;Vorgangstabelle!D18&amp;" Tage"</f>
        <v>Dauer: 6 Tage</v>
      </c>
      <c r="AK8" s="62"/>
      <c r="AL8" s="62"/>
      <c r="AM8" s="62"/>
    </row>
    <row r="9" customFormat="false" ht="18" hidden="false" customHeight="true" outlineLevel="0" collapsed="false">
      <c r="Q9" s="66" t="s">
        <v>80</v>
      </c>
      <c r="R9" s="67" t="n">
        <f aca="false">Vorgangstabelle!F13</f>
        <v>11</v>
      </c>
      <c r="S9" s="67"/>
      <c r="T9" s="68" t="s">
        <v>81</v>
      </c>
      <c r="U9" s="68"/>
      <c r="V9" s="69" t="n">
        <f aca="false">Vorgangstabelle!G13</f>
        <v>21</v>
      </c>
      <c r="W9" s="69"/>
      <c r="AG9" s="66" t="s">
        <v>80</v>
      </c>
      <c r="AH9" s="67" t="n">
        <f aca="false">Vorgangstabelle!F18</f>
        <v>36</v>
      </c>
      <c r="AI9" s="67"/>
      <c r="AJ9" s="68" t="s">
        <v>81</v>
      </c>
      <c r="AK9" s="68"/>
      <c r="AL9" s="69" t="n">
        <f aca="false">Vorgangstabelle!G18</f>
        <v>42</v>
      </c>
      <c r="AM9" s="69"/>
    </row>
    <row r="10" customFormat="false" ht="18" hidden="false" customHeight="true" outlineLevel="0" collapsed="false">
      <c r="R10" s="70" t="n">
        <f aca="false">Vorgangstabelle!H13</f>
        <v>11</v>
      </c>
      <c r="S10" s="70"/>
      <c r="T10" s="71" t="str">
        <f aca="false">"GP: "&amp;Vorgangstabelle!J13</f>
        <v>GP: 0</v>
      </c>
      <c r="U10" s="71"/>
      <c r="V10" s="72" t="n">
        <f aca="false">Vorgangstabelle!I13</f>
        <v>21</v>
      </c>
      <c r="W10" s="72"/>
      <c r="AH10" s="70" t="n">
        <f aca="false">Vorgangstabelle!H18</f>
        <v>36</v>
      </c>
      <c r="AI10" s="70"/>
      <c r="AJ10" s="71" t="str">
        <f aca="false">"GP: "&amp;Vorgangstabelle!J18</f>
        <v>GP: 0</v>
      </c>
      <c r="AK10" s="71"/>
      <c r="AL10" s="72" t="n">
        <f aca="false">Vorgangstabelle!I18</f>
        <v>42</v>
      </c>
      <c r="AM10" s="72"/>
    </row>
    <row r="11" customFormat="false" ht="18" hidden="false" customHeight="true" outlineLevel="0" collapsed="false">
      <c r="B11" s="57" t="s">
        <v>37</v>
      </c>
      <c r="C11" s="57"/>
      <c r="D11" s="58" t="str">
        <f aca="false">Vorgangstabelle!C11</f>
        <v>Projektstart &amp; Kickoff</v>
      </c>
      <c r="E11" s="58"/>
      <c r="F11" s="58"/>
      <c r="G11" s="58"/>
      <c r="J11" s="57" t="s">
        <v>41</v>
      </c>
      <c r="K11" s="57"/>
      <c r="L11" s="58" t="str">
        <f aca="false">Vorgangstabelle!C12</f>
        <v>Anforderungsanalyse</v>
      </c>
      <c r="M11" s="58"/>
      <c r="N11" s="58"/>
      <c r="O11" s="58"/>
      <c r="R11" s="73" t="s">
        <v>28</v>
      </c>
      <c r="S11" s="73"/>
      <c r="T11" s="74" t="str">
        <f aca="false">Vorgangstabelle!N13</f>
        <v>J. Hoffmann</v>
      </c>
      <c r="U11" s="74"/>
      <c r="V11" s="75" t="s">
        <v>29</v>
      </c>
      <c r="W11" s="75"/>
      <c r="Z11" s="57" t="s">
        <v>54</v>
      </c>
      <c r="AA11" s="57"/>
      <c r="AB11" s="58" t="str">
        <f aca="false">Vorgangstabelle!C16</f>
        <v>Entwicklung Hauptmodul</v>
      </c>
      <c r="AC11" s="58"/>
      <c r="AD11" s="58"/>
      <c r="AE11" s="58"/>
      <c r="AH11" s="73" t="s">
        <v>28</v>
      </c>
      <c r="AI11" s="73"/>
      <c r="AJ11" s="74" t="str">
        <f aca="false">Vorgangstabelle!N18</f>
        <v>L. Petersen</v>
      </c>
      <c r="AK11" s="74"/>
      <c r="AL11" s="75" t="s">
        <v>29</v>
      </c>
      <c r="AM11" s="75"/>
      <c r="AP11" s="57" t="s">
        <v>66</v>
      </c>
      <c r="AQ11" s="57"/>
      <c r="AR11" s="58" t="str">
        <f aca="false">Vorgangstabelle!C20</f>
        <v>Systemtest</v>
      </c>
      <c r="AS11" s="58"/>
      <c r="AT11" s="58"/>
      <c r="AU11" s="58"/>
      <c r="AX11" s="57" t="s">
        <v>69</v>
      </c>
      <c r="AY11" s="57"/>
      <c r="AZ11" s="58" t="str">
        <f aca="false">Vorgangstabelle!C21</f>
        <v>Abnahme &amp; Dokumentation</v>
      </c>
      <c r="BA11" s="58"/>
      <c r="BB11" s="58"/>
      <c r="BC11" s="58"/>
      <c r="BF11" s="57" t="s">
        <v>71</v>
      </c>
      <c r="BG11" s="57"/>
      <c r="BH11" s="58" t="str">
        <f aca="false">Vorgangstabelle!C22</f>
        <v>Übergabe &amp; Go-Live</v>
      </c>
      <c r="BI11" s="58"/>
      <c r="BJ11" s="58"/>
      <c r="BK11" s="58"/>
    </row>
    <row r="12" customFormat="false" ht="18" hidden="false" customHeight="true" outlineLevel="0" collapsed="false">
      <c r="B12" s="57"/>
      <c r="C12" s="57"/>
      <c r="D12" s="62" t="str">
        <f aca="false">"Dauer: "&amp;Vorgangstabelle!D11&amp;" Tage"</f>
        <v>Dauer: 3 Tage</v>
      </c>
      <c r="E12" s="62"/>
      <c r="F12" s="62"/>
      <c r="G12" s="62"/>
      <c r="J12" s="57"/>
      <c r="K12" s="57"/>
      <c r="L12" s="62" t="str">
        <f aca="false">"Dauer: "&amp;Vorgangstabelle!D12&amp;" Tage"</f>
        <v>Dauer: 8 Tage</v>
      </c>
      <c r="M12" s="62"/>
      <c r="N12" s="62"/>
      <c r="O12" s="62"/>
      <c r="Z12" s="57"/>
      <c r="AA12" s="57"/>
      <c r="AB12" s="62" t="str">
        <f aca="false">"Dauer: "&amp;Vorgangstabelle!D16&amp;" Tage"</f>
        <v>Dauer: 15 Tage</v>
      </c>
      <c r="AC12" s="62"/>
      <c r="AD12" s="62"/>
      <c r="AE12" s="62"/>
      <c r="AP12" s="57"/>
      <c r="AQ12" s="57"/>
      <c r="AR12" s="62" t="str">
        <f aca="false">"Dauer: "&amp;Vorgangstabelle!D20&amp;" Tage"</f>
        <v>Dauer: 4 Tage</v>
      </c>
      <c r="AS12" s="62"/>
      <c r="AT12" s="62"/>
      <c r="AU12" s="62"/>
      <c r="AX12" s="57"/>
      <c r="AY12" s="57"/>
      <c r="AZ12" s="62" t="str">
        <f aca="false">"Dauer: "&amp;Vorgangstabelle!D21&amp;" Tage"</f>
        <v>Dauer: 3 Tage</v>
      </c>
      <c r="BA12" s="62"/>
      <c r="BB12" s="62"/>
      <c r="BC12" s="62"/>
      <c r="BF12" s="57"/>
      <c r="BG12" s="57"/>
      <c r="BH12" s="62" t="str">
        <f aca="false">"Dauer: "&amp;Vorgangstabelle!D22&amp;" Tage"</f>
        <v>Dauer: 2 Tage</v>
      </c>
      <c r="BI12" s="62"/>
      <c r="BJ12" s="62"/>
      <c r="BK12" s="62"/>
    </row>
    <row r="13" customFormat="false" ht="18" hidden="false" customHeight="true" outlineLevel="0" collapsed="false">
      <c r="B13" s="67" t="n">
        <f aca="false">Vorgangstabelle!F11</f>
        <v>0</v>
      </c>
      <c r="C13" s="67"/>
      <c r="D13" s="68" t="s">
        <v>81</v>
      </c>
      <c r="E13" s="68"/>
      <c r="F13" s="69" t="n">
        <f aca="false">Vorgangstabelle!G11</f>
        <v>3</v>
      </c>
      <c r="G13" s="69"/>
      <c r="I13" s="66" t="s">
        <v>80</v>
      </c>
      <c r="J13" s="67" t="n">
        <f aca="false">Vorgangstabelle!F12</f>
        <v>3</v>
      </c>
      <c r="K13" s="67"/>
      <c r="L13" s="68" t="s">
        <v>81</v>
      </c>
      <c r="M13" s="68"/>
      <c r="N13" s="69" t="n">
        <f aca="false">Vorgangstabelle!G12</f>
        <v>11</v>
      </c>
      <c r="O13" s="69"/>
      <c r="Y13" s="66" t="s">
        <v>80</v>
      </c>
      <c r="Z13" s="67" t="n">
        <f aca="false">Vorgangstabelle!F16</f>
        <v>21</v>
      </c>
      <c r="AA13" s="67"/>
      <c r="AB13" s="68" t="s">
        <v>81</v>
      </c>
      <c r="AC13" s="68"/>
      <c r="AD13" s="69" t="n">
        <f aca="false">Vorgangstabelle!G16</f>
        <v>36</v>
      </c>
      <c r="AE13" s="69"/>
      <c r="AO13" s="53" t="s">
        <v>80</v>
      </c>
      <c r="AP13" s="67" t="n">
        <f aca="false">Vorgangstabelle!F20</f>
        <v>42</v>
      </c>
      <c r="AQ13" s="67"/>
      <c r="AR13" s="68" t="s">
        <v>81</v>
      </c>
      <c r="AS13" s="68"/>
      <c r="AT13" s="69" t="n">
        <f aca="false">Vorgangstabelle!G20</f>
        <v>46</v>
      </c>
      <c r="AU13" s="69"/>
      <c r="AW13" s="66" t="s">
        <v>80</v>
      </c>
      <c r="AX13" s="67" t="n">
        <f aca="false">Vorgangstabelle!F21</f>
        <v>46</v>
      </c>
      <c r="AY13" s="67"/>
      <c r="AZ13" s="68" t="s">
        <v>81</v>
      </c>
      <c r="BA13" s="68"/>
      <c r="BB13" s="69" t="n">
        <f aca="false">Vorgangstabelle!G21</f>
        <v>49</v>
      </c>
      <c r="BC13" s="69"/>
      <c r="BE13" s="66" t="s">
        <v>80</v>
      </c>
      <c r="BF13" s="67" t="n">
        <f aca="false">Vorgangstabelle!F22</f>
        <v>49</v>
      </c>
      <c r="BG13" s="67"/>
      <c r="BH13" s="68" t="s">
        <v>81</v>
      </c>
      <c r="BI13" s="68"/>
      <c r="BJ13" s="69" t="n">
        <f aca="false">Vorgangstabelle!G22</f>
        <v>51</v>
      </c>
      <c r="BK13" s="69"/>
    </row>
    <row r="14" customFormat="false" ht="18" hidden="false" customHeight="true" outlineLevel="0" collapsed="false">
      <c r="B14" s="70" t="n">
        <f aca="false">Vorgangstabelle!H11</f>
        <v>0</v>
      </c>
      <c r="C14" s="70"/>
      <c r="D14" s="71" t="str">
        <f aca="false">"GP: "&amp;Vorgangstabelle!J11</f>
        <v>GP: 0</v>
      </c>
      <c r="E14" s="71"/>
      <c r="F14" s="72" t="n">
        <f aca="false">Vorgangstabelle!I11</f>
        <v>3</v>
      </c>
      <c r="G14" s="72"/>
      <c r="J14" s="70" t="n">
        <f aca="false">Vorgangstabelle!H12</f>
        <v>3</v>
      </c>
      <c r="K14" s="70"/>
      <c r="L14" s="71" t="str">
        <f aca="false">"GP: "&amp;Vorgangstabelle!J12</f>
        <v>GP: 0</v>
      </c>
      <c r="M14" s="71"/>
      <c r="N14" s="72" t="n">
        <f aca="false">Vorgangstabelle!I12</f>
        <v>11</v>
      </c>
      <c r="O14" s="72"/>
      <c r="R14" s="50" t="s">
        <v>48</v>
      </c>
      <c r="S14" s="50"/>
      <c r="T14" s="51" t="str">
        <f aca="false">Vorgangstabelle!C14</f>
        <v>Lieferantenauswahl</v>
      </c>
      <c r="U14" s="51"/>
      <c r="V14" s="51"/>
      <c r="W14" s="51"/>
      <c r="Z14" s="70" t="n">
        <f aca="false">Vorgangstabelle!H16</f>
        <v>21</v>
      </c>
      <c r="AA14" s="70"/>
      <c r="AB14" s="71" t="str">
        <f aca="false">"GP: "&amp;Vorgangstabelle!J16</f>
        <v>GP: 0</v>
      </c>
      <c r="AC14" s="71"/>
      <c r="AD14" s="72" t="n">
        <f aca="false">Vorgangstabelle!I16</f>
        <v>36</v>
      </c>
      <c r="AE14" s="72"/>
      <c r="AH14" s="50" t="s">
        <v>63</v>
      </c>
      <c r="AI14" s="50"/>
      <c r="AJ14" s="51" t="str">
        <f aca="false">Vorgangstabelle!C19</f>
        <v>Modultests</v>
      </c>
      <c r="AK14" s="51"/>
      <c r="AL14" s="51"/>
      <c r="AM14" s="51"/>
      <c r="AP14" s="70" t="n">
        <f aca="false">Vorgangstabelle!H20</f>
        <v>42</v>
      </c>
      <c r="AQ14" s="70"/>
      <c r="AR14" s="71" t="str">
        <f aca="false">"GP: "&amp;Vorgangstabelle!J20</f>
        <v>GP: 0</v>
      </c>
      <c r="AS14" s="71"/>
      <c r="AT14" s="72" t="n">
        <f aca="false">Vorgangstabelle!I20</f>
        <v>46</v>
      </c>
      <c r="AU14" s="72"/>
      <c r="AX14" s="70" t="n">
        <f aca="false">Vorgangstabelle!H21</f>
        <v>46</v>
      </c>
      <c r="AY14" s="70"/>
      <c r="AZ14" s="71" t="str">
        <f aca="false">"GP: "&amp;Vorgangstabelle!J21</f>
        <v>GP: 0</v>
      </c>
      <c r="BA14" s="71"/>
      <c r="BB14" s="72" t="n">
        <f aca="false">Vorgangstabelle!I21</f>
        <v>49</v>
      </c>
      <c r="BC14" s="72"/>
      <c r="BF14" s="70" t="n">
        <f aca="false">Vorgangstabelle!H22</f>
        <v>49</v>
      </c>
      <c r="BG14" s="70"/>
      <c r="BH14" s="71" t="str">
        <f aca="false">"GP: "&amp;Vorgangstabelle!J22</f>
        <v>GP: 0</v>
      </c>
      <c r="BI14" s="71"/>
      <c r="BJ14" s="72" t="n">
        <f aca="false">Vorgangstabelle!I22</f>
        <v>51</v>
      </c>
      <c r="BK14" s="72"/>
    </row>
    <row r="15" customFormat="false" ht="18" hidden="false" customHeight="true" outlineLevel="0" collapsed="false">
      <c r="B15" s="73" t="s">
        <v>28</v>
      </c>
      <c r="C15" s="73"/>
      <c r="D15" s="74" t="str">
        <f aca="false">Vorgangstabelle!N11</f>
        <v>M. Becker</v>
      </c>
      <c r="E15" s="74"/>
      <c r="F15" s="75" t="s">
        <v>29</v>
      </c>
      <c r="G15" s="75"/>
      <c r="J15" s="73" t="s">
        <v>28</v>
      </c>
      <c r="K15" s="73"/>
      <c r="L15" s="74" t="str">
        <f aca="false">Vorgangstabelle!N12</f>
        <v>S. Krüger</v>
      </c>
      <c r="M15" s="74"/>
      <c r="N15" s="75" t="s">
        <v>29</v>
      </c>
      <c r="O15" s="75"/>
      <c r="R15" s="50"/>
      <c r="S15" s="50"/>
      <c r="T15" s="52" t="str">
        <f aca="false">"Dauer: "&amp;Vorgangstabelle!D14&amp;" Tage"</f>
        <v>Dauer: 5 Tage</v>
      </c>
      <c r="U15" s="52"/>
      <c r="V15" s="52"/>
      <c r="W15" s="52"/>
      <c r="Z15" s="73" t="s">
        <v>28</v>
      </c>
      <c r="AA15" s="73"/>
      <c r="AB15" s="74" t="str">
        <f aca="false">Vorgangstabelle!N16</f>
        <v>L. Petersen</v>
      </c>
      <c r="AC15" s="74"/>
      <c r="AD15" s="75" t="s">
        <v>29</v>
      </c>
      <c r="AE15" s="75"/>
      <c r="AH15" s="50"/>
      <c r="AI15" s="50"/>
      <c r="AJ15" s="52" t="str">
        <f aca="false">"Dauer: "&amp;Vorgangstabelle!D19&amp;" Tage"</f>
        <v>Dauer: 5 Tage</v>
      </c>
      <c r="AK15" s="52"/>
      <c r="AL15" s="52"/>
      <c r="AM15" s="52"/>
      <c r="AP15" s="73" t="s">
        <v>28</v>
      </c>
      <c r="AQ15" s="73"/>
      <c r="AR15" s="74" t="str">
        <f aca="false">Vorgangstabelle!N20</f>
        <v>S. Krüger</v>
      </c>
      <c r="AS15" s="74"/>
      <c r="AT15" s="75" t="s">
        <v>29</v>
      </c>
      <c r="AU15" s="75"/>
      <c r="AX15" s="73" t="s">
        <v>28</v>
      </c>
      <c r="AY15" s="73"/>
      <c r="AZ15" s="74" t="str">
        <f aca="false">Vorgangstabelle!N21</f>
        <v>M. Becker</v>
      </c>
      <c r="BA15" s="74"/>
      <c r="BB15" s="75" t="s">
        <v>29</v>
      </c>
      <c r="BC15" s="75"/>
      <c r="BF15" s="73" t="s">
        <v>28</v>
      </c>
      <c r="BG15" s="73"/>
      <c r="BH15" s="74" t="str">
        <f aca="false">Vorgangstabelle!N22</f>
        <v>M. Becker</v>
      </c>
      <c r="BI15" s="74"/>
      <c r="BJ15" s="75" t="s">
        <v>29</v>
      </c>
      <c r="BK15" s="75"/>
    </row>
    <row r="16" customFormat="false" ht="18" hidden="false" customHeight="true" outlineLevel="0" collapsed="false">
      <c r="Q16" s="53" t="s">
        <v>80</v>
      </c>
      <c r="R16" s="54" t="n">
        <f aca="false">Vorgangstabelle!F14</f>
        <v>11</v>
      </c>
      <c r="S16" s="54"/>
      <c r="T16" s="55" t="s">
        <v>81</v>
      </c>
      <c r="U16" s="55"/>
      <c r="V16" s="56" t="n">
        <f aca="false">Vorgangstabelle!G14</f>
        <v>16</v>
      </c>
      <c r="W16" s="56"/>
      <c r="AG16" s="53" t="s">
        <v>80</v>
      </c>
      <c r="AH16" s="54" t="n">
        <f aca="false">Vorgangstabelle!F19</f>
        <v>36</v>
      </c>
      <c r="AI16" s="54"/>
      <c r="AJ16" s="55" t="s">
        <v>81</v>
      </c>
      <c r="AK16" s="55"/>
      <c r="AL16" s="56" t="n">
        <f aca="false">Vorgangstabelle!G19</f>
        <v>41</v>
      </c>
      <c r="AM16" s="56"/>
    </row>
    <row r="17" customFormat="false" ht="18" hidden="false" customHeight="true" outlineLevel="0" collapsed="false">
      <c r="R17" s="59" t="n">
        <f aca="false">Vorgangstabelle!H14</f>
        <v>24</v>
      </c>
      <c r="S17" s="59"/>
      <c r="T17" s="60" t="str">
        <f aca="false">"GP: "&amp;Vorgangstabelle!J14</f>
        <v>GP: 13</v>
      </c>
      <c r="U17" s="60"/>
      <c r="V17" s="61" t="n">
        <f aca="false">Vorgangstabelle!I14</f>
        <v>29</v>
      </c>
      <c r="W17" s="61"/>
      <c r="AH17" s="59" t="n">
        <f aca="false">Vorgangstabelle!H19</f>
        <v>37</v>
      </c>
      <c r="AI17" s="59"/>
      <c r="AJ17" s="60" t="str">
        <f aca="false">"GP: "&amp;Vorgangstabelle!J19</f>
        <v>GP: 1</v>
      </c>
      <c r="AK17" s="60"/>
      <c r="AL17" s="61" t="n">
        <f aca="false">Vorgangstabelle!I19</f>
        <v>42</v>
      </c>
      <c r="AM17" s="61"/>
    </row>
    <row r="18" customFormat="false" ht="18" hidden="false" customHeight="true" outlineLevel="0" collapsed="false">
      <c r="R18" s="63" t="s">
        <v>28</v>
      </c>
      <c r="S18" s="63"/>
      <c r="T18" s="64" t="str">
        <f aca="false">Vorgangstabelle!N14</f>
        <v>T. Vogel</v>
      </c>
      <c r="U18" s="64"/>
      <c r="V18" s="65" t="s">
        <v>29</v>
      </c>
      <c r="W18" s="65"/>
      <c r="Z18" s="50" t="s">
        <v>57</v>
      </c>
      <c r="AA18" s="50"/>
      <c r="AB18" s="51" t="str">
        <f aca="false">Vorgangstabelle!C17</f>
        <v>Entwicklung Nebenmodul</v>
      </c>
      <c r="AC18" s="51"/>
      <c r="AD18" s="51"/>
      <c r="AE18" s="51"/>
      <c r="AH18" s="63" t="s">
        <v>28</v>
      </c>
      <c r="AI18" s="63"/>
      <c r="AJ18" s="64" t="str">
        <f aca="false">Vorgangstabelle!N19</f>
        <v>K. Wagner</v>
      </c>
      <c r="AK18" s="64"/>
      <c r="AL18" s="65" t="s">
        <v>29</v>
      </c>
      <c r="AM18" s="65"/>
    </row>
    <row r="19" customFormat="false" ht="18" hidden="false" customHeight="true" outlineLevel="0" collapsed="false">
      <c r="Z19" s="50"/>
      <c r="AA19" s="50"/>
      <c r="AB19" s="52" t="str">
        <f aca="false">"Dauer: "&amp;Vorgangstabelle!D17&amp;" Tage"</f>
        <v>Dauer: 9 Tage</v>
      </c>
      <c r="AC19" s="52"/>
      <c r="AD19" s="52"/>
      <c r="AE19" s="52"/>
    </row>
    <row r="20" customFormat="false" ht="18" hidden="false" customHeight="true" outlineLevel="0" collapsed="false">
      <c r="Y20" s="53" t="s">
        <v>80</v>
      </c>
      <c r="Z20" s="54" t="n">
        <f aca="false">Vorgangstabelle!F17</f>
        <v>21</v>
      </c>
      <c r="AA20" s="54"/>
      <c r="AB20" s="55" t="s">
        <v>81</v>
      </c>
      <c r="AC20" s="55"/>
      <c r="AD20" s="56" t="n">
        <f aca="false">Vorgangstabelle!G17</f>
        <v>30</v>
      </c>
      <c r="AE20" s="56"/>
    </row>
    <row r="21" customFormat="false" ht="18" hidden="false" customHeight="true" outlineLevel="0" collapsed="false">
      <c r="Z21" s="59" t="n">
        <f aca="false">Vorgangstabelle!H17</f>
        <v>28</v>
      </c>
      <c r="AA21" s="59"/>
      <c r="AB21" s="60" t="str">
        <f aca="false">"GP: "&amp;Vorgangstabelle!J17</f>
        <v>GP: 7</v>
      </c>
      <c r="AC21" s="60"/>
      <c r="AD21" s="61" t="n">
        <f aca="false">Vorgangstabelle!I17</f>
        <v>37</v>
      </c>
      <c r="AE21" s="61"/>
    </row>
    <row r="22" customFormat="false" ht="18" hidden="false" customHeight="true" outlineLevel="0" collapsed="false">
      <c r="Z22" s="63" t="s">
        <v>28</v>
      </c>
      <c r="AA22" s="63"/>
      <c r="AB22" s="64" t="str">
        <f aca="false">Vorgangstabelle!N17</f>
        <v>K. Wagner</v>
      </c>
      <c r="AC22" s="64"/>
      <c r="AD22" s="65" t="s">
        <v>29</v>
      </c>
      <c r="AE22" s="65"/>
    </row>
    <row r="23" customFormat="false" ht="18" hidden="false" customHeight="true" outlineLevel="0" collapsed="false"/>
    <row r="24" customFormat="false" ht="18" hidden="false" customHeight="true" outlineLevel="0" collapsed="false"/>
    <row r="25" customFormat="false" ht="18" hidden="false" customHeight="true" outlineLevel="0" collapsed="false"/>
    <row r="26" customFormat="false" ht="18" hidden="false" customHeight="true" outlineLevel="0" collapsed="false"/>
    <row r="29" customFormat="false" ht="24" hidden="false" customHeight="true" outlineLevel="0" collapsed="false">
      <c r="B29" s="76" t="s">
        <v>82</v>
      </c>
      <c r="C29" s="76"/>
      <c r="D29" s="76"/>
      <c r="E29" s="76"/>
      <c r="F29" s="76"/>
      <c r="G29" s="76"/>
      <c r="H29" s="76"/>
    </row>
    <row r="30" customFormat="false" ht="60" hidden="false" customHeight="true" outlineLevel="0" collapsed="false">
      <c r="B30" s="77" t="s">
        <v>83</v>
      </c>
      <c r="C30" s="77"/>
      <c r="D30" s="78" t="s">
        <v>84</v>
      </c>
      <c r="E30" s="78"/>
      <c r="F30" s="78"/>
      <c r="G30" s="78"/>
      <c r="J30" s="79" t="s">
        <v>85</v>
      </c>
      <c r="K30" s="79"/>
      <c r="L30" s="79"/>
      <c r="M30" s="79"/>
      <c r="N30" s="79"/>
      <c r="O30" s="79"/>
      <c r="P30" s="79"/>
      <c r="Q30" s="79"/>
      <c r="R30" s="79"/>
    </row>
    <row r="31" customFormat="false" ht="19.5" hidden="false" customHeight="true" outlineLevel="0" collapsed="false">
      <c r="B31" s="77"/>
      <c r="C31" s="77"/>
      <c r="D31" s="80" t="s">
        <v>86</v>
      </c>
      <c r="E31" s="80"/>
      <c r="F31" s="80"/>
      <c r="G31" s="80"/>
      <c r="J31" s="79"/>
      <c r="K31" s="79"/>
      <c r="L31" s="79"/>
      <c r="M31" s="79"/>
      <c r="N31" s="79"/>
      <c r="O31" s="79"/>
      <c r="P31" s="79"/>
      <c r="Q31" s="79"/>
      <c r="R31" s="79"/>
    </row>
    <row r="32" customFormat="false" ht="15" hidden="false" customHeight="true" outlineLevel="0" collapsed="false">
      <c r="B32" s="81" t="s">
        <v>26</v>
      </c>
      <c r="C32" s="81"/>
      <c r="D32" s="82" t="s">
        <v>87</v>
      </c>
      <c r="E32" s="82"/>
      <c r="F32" s="81" t="s">
        <v>27</v>
      </c>
      <c r="G32" s="81"/>
      <c r="J32" s="79"/>
      <c r="K32" s="79"/>
      <c r="L32" s="79"/>
      <c r="M32" s="79"/>
      <c r="N32" s="79"/>
      <c r="O32" s="79"/>
      <c r="P32" s="79"/>
      <c r="Q32" s="79"/>
      <c r="R32" s="79"/>
    </row>
  </sheetData>
  <mergeCells count="154">
    <mergeCell ref="A1:BN1"/>
    <mergeCell ref="A2:BN2"/>
    <mergeCell ref="Z4:AA5"/>
    <mergeCell ref="AB4:AE4"/>
    <mergeCell ref="AB5:AE5"/>
    <mergeCell ref="Z6:AA6"/>
    <mergeCell ref="AB6:AC6"/>
    <mergeCell ref="AD6:AE6"/>
    <mergeCell ref="R7:S8"/>
    <mergeCell ref="T7:W7"/>
    <mergeCell ref="Z7:AA7"/>
    <mergeCell ref="AB7:AC7"/>
    <mergeCell ref="AD7:AE7"/>
    <mergeCell ref="AH7:AI8"/>
    <mergeCell ref="AJ7:AM7"/>
    <mergeCell ref="T8:W8"/>
    <mergeCell ref="Z8:AA8"/>
    <mergeCell ref="AB8:AC8"/>
    <mergeCell ref="AD8:AE8"/>
    <mergeCell ref="AJ8:AM8"/>
    <mergeCell ref="R9:S9"/>
    <mergeCell ref="T9:U9"/>
    <mergeCell ref="V9:W9"/>
    <mergeCell ref="AH9:AI9"/>
    <mergeCell ref="AJ9:AK9"/>
    <mergeCell ref="AL9:AM9"/>
    <mergeCell ref="R10:S10"/>
    <mergeCell ref="T10:U10"/>
    <mergeCell ref="V10:W10"/>
    <mergeCell ref="AH10:AI10"/>
    <mergeCell ref="AJ10:AK10"/>
    <mergeCell ref="AL10:AM10"/>
    <mergeCell ref="B11:C12"/>
    <mergeCell ref="D11:G11"/>
    <mergeCell ref="J11:K12"/>
    <mergeCell ref="L11:O11"/>
    <mergeCell ref="R11:S11"/>
    <mergeCell ref="T11:U11"/>
    <mergeCell ref="V11:W11"/>
    <mergeCell ref="Z11:AA12"/>
    <mergeCell ref="AB11:AE11"/>
    <mergeCell ref="AH11:AI11"/>
    <mergeCell ref="AJ11:AK11"/>
    <mergeCell ref="AL11:AM11"/>
    <mergeCell ref="AP11:AQ12"/>
    <mergeCell ref="AR11:AU11"/>
    <mergeCell ref="AX11:AY12"/>
    <mergeCell ref="AZ11:BC11"/>
    <mergeCell ref="BF11:BG12"/>
    <mergeCell ref="BH11:BK11"/>
    <mergeCell ref="D12:G12"/>
    <mergeCell ref="L12:O12"/>
    <mergeCell ref="AB12:AE12"/>
    <mergeCell ref="AR12:AU12"/>
    <mergeCell ref="AZ12:BC12"/>
    <mergeCell ref="BH12:BK12"/>
    <mergeCell ref="B13:C13"/>
    <mergeCell ref="D13:E13"/>
    <mergeCell ref="F13:G13"/>
    <mergeCell ref="J13:K13"/>
    <mergeCell ref="L13:M13"/>
    <mergeCell ref="N13:O13"/>
    <mergeCell ref="Z13:AA13"/>
    <mergeCell ref="AB13:AC13"/>
    <mergeCell ref="AD13:AE13"/>
    <mergeCell ref="AP13:AQ13"/>
    <mergeCell ref="AR13:AS13"/>
    <mergeCell ref="AT13:AU13"/>
    <mergeCell ref="AX13:AY13"/>
    <mergeCell ref="AZ13:BA13"/>
    <mergeCell ref="BB13:BC13"/>
    <mergeCell ref="BF13:BG13"/>
    <mergeCell ref="BH13:BI13"/>
    <mergeCell ref="BJ13:BK13"/>
    <mergeCell ref="B14:C14"/>
    <mergeCell ref="D14:E14"/>
    <mergeCell ref="F14:G14"/>
    <mergeCell ref="J14:K14"/>
    <mergeCell ref="L14:M14"/>
    <mergeCell ref="N14:O14"/>
    <mergeCell ref="R14:S15"/>
    <mergeCell ref="T14:W14"/>
    <mergeCell ref="Z14:AA14"/>
    <mergeCell ref="AB14:AC14"/>
    <mergeCell ref="AD14:AE14"/>
    <mergeCell ref="AH14:AI15"/>
    <mergeCell ref="AJ14:AM14"/>
    <mergeCell ref="AP14:AQ14"/>
    <mergeCell ref="AR14:AS14"/>
    <mergeCell ref="AT14:AU14"/>
    <mergeCell ref="AX14:AY14"/>
    <mergeCell ref="AZ14:BA14"/>
    <mergeCell ref="BB14:BC14"/>
    <mergeCell ref="BF14:BG14"/>
    <mergeCell ref="BH14:BI14"/>
    <mergeCell ref="BJ14:BK14"/>
    <mergeCell ref="B15:C15"/>
    <mergeCell ref="D15:E15"/>
    <mergeCell ref="F15:G15"/>
    <mergeCell ref="J15:K15"/>
    <mergeCell ref="L15:M15"/>
    <mergeCell ref="N15:O15"/>
    <mergeCell ref="T15:W15"/>
    <mergeCell ref="Z15:AA15"/>
    <mergeCell ref="AB15:AC15"/>
    <mergeCell ref="AD15:AE15"/>
    <mergeCell ref="AJ15:AM15"/>
    <mergeCell ref="AP15:AQ15"/>
    <mergeCell ref="AR15:AS15"/>
    <mergeCell ref="AT15:AU15"/>
    <mergeCell ref="AX15:AY15"/>
    <mergeCell ref="AZ15:BA15"/>
    <mergeCell ref="BB15:BC15"/>
    <mergeCell ref="BF15:BG15"/>
    <mergeCell ref="BH15:BI15"/>
    <mergeCell ref="BJ15:BK15"/>
    <mergeCell ref="R16:S16"/>
    <mergeCell ref="T16:U16"/>
    <mergeCell ref="V16:W16"/>
    <mergeCell ref="AH16:AI16"/>
    <mergeCell ref="AJ16:AK16"/>
    <mergeCell ref="AL16:AM16"/>
    <mergeCell ref="R17:S17"/>
    <mergeCell ref="T17:U17"/>
    <mergeCell ref="V17:W17"/>
    <mergeCell ref="AH17:AI17"/>
    <mergeCell ref="AJ17:AK17"/>
    <mergeCell ref="AL17:AM17"/>
    <mergeCell ref="R18:S18"/>
    <mergeCell ref="T18:U18"/>
    <mergeCell ref="V18:W18"/>
    <mergeCell ref="Z18:AA19"/>
    <mergeCell ref="AB18:AE18"/>
    <mergeCell ref="AH18:AI18"/>
    <mergeCell ref="AJ18:AK18"/>
    <mergeCell ref="AL18:AM18"/>
    <mergeCell ref="AB19:AE19"/>
    <mergeCell ref="Z20:AA20"/>
    <mergeCell ref="AB20:AC20"/>
    <mergeCell ref="AD20:AE20"/>
    <mergeCell ref="Z21:AA21"/>
    <mergeCell ref="AB21:AC21"/>
    <mergeCell ref="AD21:AE21"/>
    <mergeCell ref="Z22:AA22"/>
    <mergeCell ref="AB22:AC22"/>
    <mergeCell ref="AD22:AE22"/>
    <mergeCell ref="B29:H29"/>
    <mergeCell ref="B30:C31"/>
    <mergeCell ref="D30:G30"/>
    <mergeCell ref="J30:R32"/>
    <mergeCell ref="D31:G31"/>
    <mergeCell ref="B32:C32"/>
    <mergeCell ref="D32:E32"/>
    <mergeCell ref="F32:G3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5560C7"/>
    <pageSetUpPr fitToPage="false"/>
  </sheetPr>
  <dimension ref="A1:BI2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5" ySplit="6" topLeftCell="F7" activePane="bottomRight" state="frozen"/>
      <selection pane="topLeft" activeCell="A1" activeCellId="0" sqref="A1"/>
      <selection pane="topRight" activeCell="F1" activeCellId="0" sqref="F1"/>
      <selection pane="bottomLeft" activeCell="A7" activeCellId="0" sqref="A7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5"/>
    <col collapsed="false" customWidth="true" hidden="false" outlineLevel="0" max="2" min="2" style="1" width="8"/>
    <col collapsed="false" customWidth="true" hidden="false" outlineLevel="0" max="3" min="3" style="1" width="30"/>
    <col collapsed="false" customWidth="true" hidden="false" outlineLevel="0" max="4" min="4" style="1" width="9"/>
    <col collapsed="false" customWidth="true" hidden="false" outlineLevel="0" max="5" min="5" style="1" width="16"/>
    <col collapsed="false" customWidth="true" hidden="false" outlineLevel="0" max="61" min="6" style="1" width="3"/>
  </cols>
  <sheetData>
    <row r="1" customFormat="false" ht="45.75" hidden="false" customHeight="true" outlineLevel="0" collapsed="false">
      <c r="A1" s="2" t="s">
        <v>88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</row>
    <row r="2" customFormat="false" ht="21.75" hidden="false" customHeight="true" outlineLevel="0" collapsed="false">
      <c r="A2" s="3" t="s">
        <v>89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</row>
    <row r="3" customFormat="false" ht="6" hidden="false" customHeight="true" outlineLevel="0" collapsed="false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</row>
    <row r="4" customFormat="false" ht="27.75" hidden="false" customHeight="true" outlineLevel="0" collapsed="false">
      <c r="A4" s="83" t="s">
        <v>21</v>
      </c>
      <c r="B4" s="83" t="s">
        <v>90</v>
      </c>
      <c r="C4" s="83" t="s">
        <v>23</v>
      </c>
      <c r="D4" s="83" t="s">
        <v>91</v>
      </c>
      <c r="E4" s="83" t="s">
        <v>92</v>
      </c>
      <c r="F4" s="84" t="n">
        <v>1</v>
      </c>
      <c r="G4" s="84" t="n">
        <v>2</v>
      </c>
      <c r="H4" s="84" t="n">
        <v>3</v>
      </c>
      <c r="I4" s="84" t="n">
        <v>4</v>
      </c>
      <c r="J4" s="84" t="n">
        <v>5</v>
      </c>
      <c r="K4" s="84" t="n">
        <v>6</v>
      </c>
      <c r="L4" s="84" t="n">
        <v>7</v>
      </c>
      <c r="M4" s="84" t="n">
        <v>8</v>
      </c>
      <c r="N4" s="84" t="n">
        <v>9</v>
      </c>
      <c r="O4" s="84" t="n">
        <v>10</v>
      </c>
      <c r="P4" s="84" t="n">
        <v>11</v>
      </c>
      <c r="Q4" s="84" t="n">
        <v>12</v>
      </c>
      <c r="R4" s="84" t="n">
        <v>13</v>
      </c>
      <c r="S4" s="84" t="n">
        <v>14</v>
      </c>
      <c r="T4" s="84" t="n">
        <v>15</v>
      </c>
      <c r="U4" s="84" t="n">
        <v>16</v>
      </c>
      <c r="V4" s="84" t="n">
        <v>17</v>
      </c>
      <c r="W4" s="84" t="n">
        <v>18</v>
      </c>
      <c r="X4" s="84" t="n">
        <v>19</v>
      </c>
      <c r="Y4" s="84" t="n">
        <v>20</v>
      </c>
      <c r="Z4" s="84" t="n">
        <v>21</v>
      </c>
      <c r="AA4" s="84" t="n">
        <v>22</v>
      </c>
      <c r="AB4" s="84" t="n">
        <v>23</v>
      </c>
      <c r="AC4" s="84" t="n">
        <v>24</v>
      </c>
      <c r="AD4" s="84" t="n">
        <v>25</v>
      </c>
      <c r="AE4" s="84" t="n">
        <v>26</v>
      </c>
      <c r="AF4" s="84" t="n">
        <v>27</v>
      </c>
      <c r="AG4" s="84" t="n">
        <v>28</v>
      </c>
      <c r="AH4" s="84" t="n">
        <v>29</v>
      </c>
      <c r="AI4" s="84" t="n">
        <v>30</v>
      </c>
      <c r="AJ4" s="84" t="n">
        <v>31</v>
      </c>
      <c r="AK4" s="84" t="n">
        <v>32</v>
      </c>
      <c r="AL4" s="84" t="n">
        <v>33</v>
      </c>
      <c r="AM4" s="84" t="n">
        <v>34</v>
      </c>
      <c r="AN4" s="84" t="n">
        <v>35</v>
      </c>
      <c r="AO4" s="84" t="n">
        <v>36</v>
      </c>
      <c r="AP4" s="84" t="n">
        <v>37</v>
      </c>
      <c r="AQ4" s="84" t="n">
        <v>38</v>
      </c>
      <c r="AR4" s="84" t="n">
        <v>39</v>
      </c>
      <c r="AS4" s="84" t="n">
        <v>40</v>
      </c>
      <c r="AT4" s="84" t="n">
        <v>41</v>
      </c>
      <c r="AU4" s="84" t="n">
        <v>42</v>
      </c>
      <c r="AV4" s="84" t="n">
        <v>43</v>
      </c>
      <c r="AW4" s="84" t="n">
        <v>44</v>
      </c>
      <c r="AX4" s="84" t="n">
        <v>45</v>
      </c>
      <c r="AY4" s="84" t="n">
        <v>46</v>
      </c>
      <c r="AZ4" s="84" t="n">
        <v>47</v>
      </c>
      <c r="BA4" s="84" t="n">
        <v>48</v>
      </c>
      <c r="BB4" s="84" t="n">
        <v>49</v>
      </c>
      <c r="BC4" s="84" t="n">
        <v>50</v>
      </c>
      <c r="BD4" s="84" t="n">
        <v>51</v>
      </c>
      <c r="BE4" s="84" t="n">
        <v>52</v>
      </c>
      <c r="BF4" s="84" t="n">
        <v>53</v>
      </c>
      <c r="BG4" s="84" t="n">
        <v>54</v>
      </c>
      <c r="BH4" s="84" t="n">
        <v>55</v>
      </c>
      <c r="BI4" s="84" t="n">
        <v>56</v>
      </c>
    </row>
    <row r="5" customFormat="false" ht="19.5" hidden="false" customHeight="true" outlineLevel="0" collapsed="false">
      <c r="A5" s="85"/>
      <c r="B5" s="85"/>
      <c r="C5" s="85"/>
      <c r="D5" s="85"/>
      <c r="E5" s="85"/>
      <c r="F5" s="86" t="s">
        <v>93</v>
      </c>
      <c r="G5" s="86" t="s">
        <v>94</v>
      </c>
      <c r="H5" s="86" t="s">
        <v>95</v>
      </c>
      <c r="I5" s="86" t="s">
        <v>96</v>
      </c>
      <c r="J5" s="86" t="s">
        <v>97</v>
      </c>
      <c r="K5" s="87" t="s">
        <v>98</v>
      </c>
      <c r="L5" s="87" t="s">
        <v>99</v>
      </c>
      <c r="M5" s="86" t="s">
        <v>100</v>
      </c>
      <c r="N5" s="86" t="s">
        <v>101</v>
      </c>
      <c r="O5" s="86" t="s">
        <v>102</v>
      </c>
      <c r="P5" s="86" t="s">
        <v>103</v>
      </c>
      <c r="Q5" s="86" t="s">
        <v>104</v>
      </c>
      <c r="R5" s="87" t="s">
        <v>105</v>
      </c>
      <c r="S5" s="87" t="s">
        <v>106</v>
      </c>
      <c r="T5" s="86" t="s">
        <v>107</v>
      </c>
      <c r="U5" s="86" t="s">
        <v>108</v>
      </c>
      <c r="V5" s="86" t="s">
        <v>109</v>
      </c>
      <c r="W5" s="86" t="s">
        <v>110</v>
      </c>
      <c r="X5" s="86" t="s">
        <v>111</v>
      </c>
      <c r="Y5" s="87" t="s">
        <v>112</v>
      </c>
      <c r="Z5" s="87" t="s">
        <v>113</v>
      </c>
      <c r="AA5" s="86" t="s">
        <v>114</v>
      </c>
      <c r="AB5" s="86" t="s">
        <v>115</v>
      </c>
      <c r="AC5" s="86" t="s">
        <v>116</v>
      </c>
      <c r="AD5" s="86" t="s">
        <v>117</v>
      </c>
      <c r="AE5" s="86" t="s">
        <v>118</v>
      </c>
      <c r="AF5" s="87" t="s">
        <v>119</v>
      </c>
      <c r="AG5" s="87" t="s">
        <v>120</v>
      </c>
      <c r="AH5" s="86" t="s">
        <v>121</v>
      </c>
      <c r="AI5" s="86" t="s">
        <v>122</v>
      </c>
      <c r="AJ5" s="86" t="s">
        <v>123</v>
      </c>
      <c r="AK5" s="86" t="s">
        <v>124</v>
      </c>
      <c r="AL5" s="86" t="s">
        <v>125</v>
      </c>
      <c r="AM5" s="87" t="s">
        <v>126</v>
      </c>
      <c r="AN5" s="87" t="s">
        <v>127</v>
      </c>
      <c r="AO5" s="86" t="s">
        <v>128</v>
      </c>
      <c r="AP5" s="86" t="s">
        <v>129</v>
      </c>
      <c r="AQ5" s="86" t="s">
        <v>130</v>
      </c>
      <c r="AR5" s="86" t="s">
        <v>131</v>
      </c>
      <c r="AS5" s="86" t="s">
        <v>132</v>
      </c>
      <c r="AT5" s="87" t="s">
        <v>133</v>
      </c>
      <c r="AU5" s="87" t="s">
        <v>134</v>
      </c>
      <c r="AV5" s="86" t="s">
        <v>135</v>
      </c>
      <c r="AW5" s="86" t="s">
        <v>136</v>
      </c>
      <c r="AX5" s="86" t="s">
        <v>137</v>
      </c>
      <c r="AY5" s="86" t="s">
        <v>138</v>
      </c>
      <c r="AZ5" s="86" t="s">
        <v>139</v>
      </c>
      <c r="BA5" s="87" t="s">
        <v>140</v>
      </c>
      <c r="BB5" s="87" t="s">
        <v>141</v>
      </c>
      <c r="BC5" s="86" t="s">
        <v>142</v>
      </c>
      <c r="BD5" s="86" t="s">
        <v>143</v>
      </c>
      <c r="BE5" s="86" t="s">
        <v>144</v>
      </c>
      <c r="BF5" s="86" t="s">
        <v>145</v>
      </c>
      <c r="BG5" s="86" t="s">
        <v>146</v>
      </c>
      <c r="BH5" s="87" t="s">
        <v>147</v>
      </c>
      <c r="BI5" s="87" t="s">
        <v>148</v>
      </c>
    </row>
    <row r="6" customFormat="false" ht="7.5" hidden="false" customHeight="true" outlineLevel="0" collapsed="false"/>
    <row r="7" customFormat="false" ht="21.75" hidden="false" customHeight="true" outlineLevel="0" collapsed="false">
      <c r="A7" s="17" t="n">
        <v>1</v>
      </c>
      <c r="B7" s="25" t="s">
        <v>37</v>
      </c>
      <c r="C7" s="19" t="s">
        <v>38</v>
      </c>
      <c r="D7" s="88" t="n">
        <v>3</v>
      </c>
      <c r="E7" s="89" t="s">
        <v>14</v>
      </c>
      <c r="F7" s="90"/>
      <c r="G7" s="90"/>
      <c r="H7" s="90"/>
      <c r="I7" s="91"/>
      <c r="J7" s="91"/>
      <c r="K7" s="92"/>
      <c r="L7" s="92"/>
      <c r="M7" s="91"/>
      <c r="N7" s="91"/>
      <c r="O7" s="91"/>
      <c r="P7" s="91"/>
      <c r="Q7" s="91"/>
      <c r="R7" s="92"/>
      <c r="S7" s="92"/>
      <c r="T7" s="91"/>
      <c r="U7" s="91"/>
      <c r="V7" s="91"/>
      <c r="W7" s="91"/>
      <c r="X7" s="91"/>
      <c r="Y7" s="92"/>
      <c r="Z7" s="92"/>
      <c r="AA7" s="91"/>
      <c r="AB7" s="91"/>
      <c r="AC7" s="91"/>
      <c r="AD7" s="91"/>
      <c r="AE7" s="91"/>
      <c r="AF7" s="92"/>
      <c r="AG7" s="92"/>
      <c r="AH7" s="91"/>
      <c r="AI7" s="91"/>
      <c r="AJ7" s="91"/>
      <c r="AK7" s="91"/>
      <c r="AL7" s="91"/>
      <c r="AM7" s="92"/>
      <c r="AN7" s="92"/>
      <c r="AO7" s="91"/>
      <c r="AP7" s="91"/>
      <c r="AQ7" s="91"/>
      <c r="AR7" s="91"/>
      <c r="AS7" s="91"/>
      <c r="AT7" s="92"/>
      <c r="AU7" s="92"/>
      <c r="AV7" s="91"/>
      <c r="AW7" s="91"/>
      <c r="AX7" s="91"/>
      <c r="AY7" s="91"/>
      <c r="AZ7" s="91"/>
      <c r="BA7" s="92"/>
      <c r="BB7" s="92"/>
      <c r="BC7" s="91"/>
      <c r="BD7" s="91"/>
      <c r="BE7" s="91"/>
      <c r="BF7" s="91"/>
      <c r="BG7" s="91"/>
      <c r="BH7" s="92"/>
      <c r="BI7" s="92"/>
    </row>
    <row r="8" customFormat="false" ht="21.75" hidden="false" customHeight="true" outlineLevel="0" collapsed="false">
      <c r="A8" s="30" t="n">
        <v>2</v>
      </c>
      <c r="B8" s="38" t="s">
        <v>41</v>
      </c>
      <c r="C8" s="32" t="s">
        <v>42</v>
      </c>
      <c r="D8" s="93" t="n">
        <v>8</v>
      </c>
      <c r="E8" s="94" t="s">
        <v>43</v>
      </c>
      <c r="F8" s="95"/>
      <c r="G8" s="95"/>
      <c r="H8" s="95"/>
      <c r="I8" s="90"/>
      <c r="J8" s="90"/>
      <c r="K8" s="90"/>
      <c r="L8" s="90"/>
      <c r="M8" s="90"/>
      <c r="N8" s="90"/>
      <c r="O8" s="90"/>
      <c r="P8" s="90"/>
      <c r="Q8" s="95"/>
      <c r="R8" s="92"/>
      <c r="S8" s="92"/>
      <c r="T8" s="95"/>
      <c r="U8" s="95"/>
      <c r="V8" s="95"/>
      <c r="W8" s="95"/>
      <c r="X8" s="95"/>
      <c r="Y8" s="92"/>
      <c r="Z8" s="92"/>
      <c r="AA8" s="95"/>
      <c r="AB8" s="95"/>
      <c r="AC8" s="95"/>
      <c r="AD8" s="95"/>
      <c r="AE8" s="95"/>
      <c r="AF8" s="92"/>
      <c r="AG8" s="92"/>
      <c r="AH8" s="95"/>
      <c r="AI8" s="95"/>
      <c r="AJ8" s="95"/>
      <c r="AK8" s="95"/>
      <c r="AL8" s="95"/>
      <c r="AM8" s="92"/>
      <c r="AN8" s="92"/>
      <c r="AO8" s="95"/>
      <c r="AP8" s="95"/>
      <c r="AQ8" s="95"/>
      <c r="AR8" s="95"/>
      <c r="AS8" s="95"/>
      <c r="AT8" s="92"/>
      <c r="AU8" s="92"/>
      <c r="AV8" s="95"/>
      <c r="AW8" s="95"/>
      <c r="AX8" s="95"/>
      <c r="AY8" s="95"/>
      <c r="AZ8" s="95"/>
      <c r="BA8" s="92"/>
      <c r="BB8" s="92"/>
      <c r="BC8" s="95"/>
      <c r="BD8" s="95"/>
      <c r="BE8" s="95"/>
      <c r="BF8" s="95"/>
      <c r="BG8" s="95"/>
      <c r="BH8" s="92"/>
      <c r="BI8" s="92"/>
    </row>
    <row r="9" customFormat="false" ht="21.75" hidden="false" customHeight="true" outlineLevel="0" collapsed="false">
      <c r="A9" s="17" t="n">
        <v>3</v>
      </c>
      <c r="B9" s="25" t="s">
        <v>44</v>
      </c>
      <c r="C9" s="19" t="s">
        <v>45</v>
      </c>
      <c r="D9" s="88" t="n">
        <v>10</v>
      </c>
      <c r="E9" s="89" t="s">
        <v>46</v>
      </c>
      <c r="F9" s="91"/>
      <c r="G9" s="91"/>
      <c r="H9" s="91"/>
      <c r="I9" s="91"/>
      <c r="J9" s="91"/>
      <c r="K9" s="92"/>
      <c r="L9" s="92"/>
      <c r="M9" s="91"/>
      <c r="N9" s="91"/>
      <c r="O9" s="91"/>
      <c r="P9" s="91"/>
      <c r="Q9" s="90"/>
      <c r="R9" s="90"/>
      <c r="S9" s="90"/>
      <c r="T9" s="90"/>
      <c r="U9" s="90"/>
      <c r="V9" s="90"/>
      <c r="W9" s="90"/>
      <c r="X9" s="90"/>
      <c r="Y9" s="90"/>
      <c r="Z9" s="90"/>
      <c r="AA9" s="91"/>
      <c r="AB9" s="91"/>
      <c r="AC9" s="91"/>
      <c r="AD9" s="91"/>
      <c r="AE9" s="91"/>
      <c r="AF9" s="92"/>
      <c r="AG9" s="92"/>
      <c r="AH9" s="91"/>
      <c r="AI9" s="91"/>
      <c r="AJ9" s="91"/>
      <c r="AK9" s="91"/>
      <c r="AL9" s="91"/>
      <c r="AM9" s="92"/>
      <c r="AN9" s="92"/>
      <c r="AO9" s="91"/>
      <c r="AP9" s="91"/>
      <c r="AQ9" s="91"/>
      <c r="AR9" s="91"/>
      <c r="AS9" s="91"/>
      <c r="AT9" s="92"/>
      <c r="AU9" s="92"/>
      <c r="AV9" s="91"/>
      <c r="AW9" s="91"/>
      <c r="AX9" s="91"/>
      <c r="AY9" s="91"/>
      <c r="AZ9" s="91"/>
      <c r="BA9" s="92"/>
      <c r="BB9" s="92"/>
      <c r="BC9" s="91"/>
      <c r="BD9" s="91"/>
      <c r="BE9" s="91"/>
      <c r="BF9" s="91"/>
      <c r="BG9" s="91"/>
      <c r="BH9" s="92"/>
      <c r="BI9" s="92"/>
    </row>
    <row r="10" customFormat="false" ht="21.75" hidden="false" customHeight="true" outlineLevel="0" collapsed="false">
      <c r="A10" s="30" t="n">
        <v>4</v>
      </c>
      <c r="B10" s="96" t="s">
        <v>48</v>
      </c>
      <c r="C10" s="32" t="s">
        <v>49</v>
      </c>
      <c r="D10" s="93" t="n">
        <v>5</v>
      </c>
      <c r="E10" s="94" t="s">
        <v>50</v>
      </c>
      <c r="F10" s="95"/>
      <c r="G10" s="95"/>
      <c r="H10" s="95"/>
      <c r="I10" s="95"/>
      <c r="J10" s="95"/>
      <c r="K10" s="92"/>
      <c r="L10" s="92"/>
      <c r="M10" s="95"/>
      <c r="N10" s="95"/>
      <c r="O10" s="95"/>
      <c r="P10" s="95"/>
      <c r="Q10" s="97"/>
      <c r="R10" s="97"/>
      <c r="S10" s="97"/>
      <c r="T10" s="97"/>
      <c r="U10" s="97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5"/>
      <c r="AJ10" s="95"/>
      <c r="AK10" s="95"/>
      <c r="AL10" s="95"/>
      <c r="AM10" s="92"/>
      <c r="AN10" s="92"/>
      <c r="AO10" s="95"/>
      <c r="AP10" s="95"/>
      <c r="AQ10" s="95"/>
      <c r="AR10" s="95"/>
      <c r="AS10" s="95"/>
      <c r="AT10" s="92"/>
      <c r="AU10" s="92"/>
      <c r="AV10" s="95"/>
      <c r="AW10" s="95"/>
      <c r="AX10" s="95"/>
      <c r="AY10" s="95"/>
      <c r="AZ10" s="95"/>
      <c r="BA10" s="92"/>
      <c r="BB10" s="92"/>
      <c r="BC10" s="95"/>
      <c r="BD10" s="95"/>
      <c r="BE10" s="95"/>
      <c r="BF10" s="95"/>
      <c r="BG10" s="95"/>
      <c r="BH10" s="92"/>
      <c r="BI10" s="92"/>
    </row>
    <row r="11" customFormat="false" ht="21.75" hidden="false" customHeight="true" outlineLevel="0" collapsed="false">
      <c r="A11" s="17" t="n">
        <v>5</v>
      </c>
      <c r="B11" s="99" t="s">
        <v>51</v>
      </c>
      <c r="C11" s="19" t="s">
        <v>52</v>
      </c>
      <c r="D11" s="88" t="n">
        <v>7</v>
      </c>
      <c r="E11" s="89" t="s">
        <v>50</v>
      </c>
      <c r="F11" s="91"/>
      <c r="G11" s="91"/>
      <c r="H11" s="91"/>
      <c r="I11" s="91"/>
      <c r="J11" s="91"/>
      <c r="K11" s="92"/>
      <c r="L11" s="92"/>
      <c r="M11" s="91"/>
      <c r="N11" s="91"/>
      <c r="O11" s="91"/>
      <c r="P11" s="91"/>
      <c r="Q11" s="91"/>
      <c r="R11" s="92"/>
      <c r="S11" s="92"/>
      <c r="T11" s="91"/>
      <c r="U11" s="91"/>
      <c r="V11" s="97"/>
      <c r="W11" s="97"/>
      <c r="X11" s="97"/>
      <c r="Y11" s="97"/>
      <c r="Z11" s="97"/>
      <c r="AA11" s="97"/>
      <c r="AB11" s="97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1"/>
      <c r="AQ11" s="91"/>
      <c r="AR11" s="91"/>
      <c r="AS11" s="91"/>
      <c r="AT11" s="92"/>
      <c r="AU11" s="92"/>
      <c r="AV11" s="91"/>
      <c r="AW11" s="91"/>
      <c r="AX11" s="91"/>
      <c r="AY11" s="91"/>
      <c r="AZ11" s="91"/>
      <c r="BA11" s="92"/>
      <c r="BB11" s="92"/>
      <c r="BC11" s="91"/>
      <c r="BD11" s="91"/>
      <c r="BE11" s="91"/>
      <c r="BF11" s="91"/>
      <c r="BG11" s="91"/>
      <c r="BH11" s="92"/>
      <c r="BI11" s="92"/>
    </row>
    <row r="12" customFormat="false" ht="21.75" hidden="false" customHeight="true" outlineLevel="0" collapsed="false">
      <c r="A12" s="30" t="n">
        <v>6</v>
      </c>
      <c r="B12" s="38" t="s">
        <v>54</v>
      </c>
      <c r="C12" s="32" t="s">
        <v>55</v>
      </c>
      <c r="D12" s="93" t="n">
        <v>15</v>
      </c>
      <c r="E12" s="94" t="s">
        <v>56</v>
      </c>
      <c r="F12" s="95"/>
      <c r="G12" s="95"/>
      <c r="H12" s="95"/>
      <c r="I12" s="95"/>
      <c r="J12" s="95"/>
      <c r="K12" s="92"/>
      <c r="L12" s="92"/>
      <c r="M12" s="95"/>
      <c r="N12" s="95"/>
      <c r="O12" s="95"/>
      <c r="P12" s="95"/>
      <c r="Q12" s="95"/>
      <c r="R12" s="92"/>
      <c r="S12" s="92"/>
      <c r="T12" s="95"/>
      <c r="U12" s="95"/>
      <c r="V12" s="95"/>
      <c r="W12" s="95"/>
      <c r="X12" s="95"/>
      <c r="Y12" s="92"/>
      <c r="Z12" s="92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5"/>
      <c r="AQ12" s="95"/>
      <c r="AR12" s="95"/>
      <c r="AS12" s="95"/>
      <c r="AT12" s="92"/>
      <c r="AU12" s="92"/>
      <c r="AV12" s="95"/>
      <c r="AW12" s="95"/>
      <c r="AX12" s="95"/>
      <c r="AY12" s="95"/>
      <c r="AZ12" s="95"/>
      <c r="BA12" s="92"/>
      <c r="BB12" s="92"/>
      <c r="BC12" s="95"/>
      <c r="BD12" s="95"/>
      <c r="BE12" s="95"/>
      <c r="BF12" s="95"/>
      <c r="BG12" s="95"/>
      <c r="BH12" s="92"/>
      <c r="BI12" s="92"/>
    </row>
    <row r="13" customFormat="false" ht="21.75" hidden="false" customHeight="true" outlineLevel="0" collapsed="false">
      <c r="A13" s="17" t="n">
        <v>7</v>
      </c>
      <c r="B13" s="99" t="s">
        <v>57</v>
      </c>
      <c r="C13" s="19" t="s">
        <v>58</v>
      </c>
      <c r="D13" s="88" t="n">
        <v>9</v>
      </c>
      <c r="E13" s="89" t="s">
        <v>59</v>
      </c>
      <c r="F13" s="91"/>
      <c r="G13" s="91"/>
      <c r="H13" s="91"/>
      <c r="I13" s="91"/>
      <c r="J13" s="91"/>
      <c r="K13" s="92"/>
      <c r="L13" s="92"/>
      <c r="M13" s="91"/>
      <c r="N13" s="91"/>
      <c r="O13" s="91"/>
      <c r="P13" s="91"/>
      <c r="Q13" s="91"/>
      <c r="R13" s="92"/>
      <c r="S13" s="92"/>
      <c r="T13" s="91"/>
      <c r="U13" s="91"/>
      <c r="V13" s="91"/>
      <c r="W13" s="91"/>
      <c r="X13" s="91"/>
      <c r="Y13" s="92"/>
      <c r="Z13" s="92"/>
      <c r="AA13" s="97"/>
      <c r="AB13" s="97"/>
      <c r="AC13" s="97"/>
      <c r="AD13" s="97"/>
      <c r="AE13" s="97"/>
      <c r="AF13" s="97"/>
      <c r="AG13" s="97"/>
      <c r="AH13" s="97"/>
      <c r="AI13" s="97"/>
      <c r="AJ13" s="98"/>
      <c r="AK13" s="98"/>
      <c r="AL13" s="98"/>
      <c r="AM13" s="98"/>
      <c r="AN13" s="98"/>
      <c r="AO13" s="98"/>
      <c r="AP13" s="98"/>
      <c r="AQ13" s="91"/>
      <c r="AR13" s="91"/>
      <c r="AS13" s="91"/>
      <c r="AT13" s="92"/>
      <c r="AU13" s="92"/>
      <c r="AV13" s="91"/>
      <c r="AW13" s="91"/>
      <c r="AX13" s="91"/>
      <c r="AY13" s="91"/>
      <c r="AZ13" s="91"/>
      <c r="BA13" s="92"/>
      <c r="BB13" s="92"/>
      <c r="BC13" s="91"/>
      <c r="BD13" s="91"/>
      <c r="BE13" s="91"/>
      <c r="BF13" s="91"/>
      <c r="BG13" s="91"/>
      <c r="BH13" s="92"/>
      <c r="BI13" s="92"/>
    </row>
    <row r="14" customFormat="false" ht="21.75" hidden="false" customHeight="true" outlineLevel="0" collapsed="false">
      <c r="A14" s="30" t="n">
        <v>8</v>
      </c>
      <c r="B14" s="38" t="s">
        <v>60</v>
      </c>
      <c r="C14" s="32" t="s">
        <v>61</v>
      </c>
      <c r="D14" s="93" t="n">
        <v>6</v>
      </c>
      <c r="E14" s="94" t="s">
        <v>56</v>
      </c>
      <c r="F14" s="95"/>
      <c r="G14" s="95"/>
      <c r="H14" s="95"/>
      <c r="I14" s="95"/>
      <c r="J14" s="95"/>
      <c r="K14" s="92"/>
      <c r="L14" s="92"/>
      <c r="M14" s="95"/>
      <c r="N14" s="95"/>
      <c r="O14" s="95"/>
      <c r="P14" s="95"/>
      <c r="Q14" s="95"/>
      <c r="R14" s="92"/>
      <c r="S14" s="92"/>
      <c r="T14" s="95"/>
      <c r="U14" s="95"/>
      <c r="V14" s="95"/>
      <c r="W14" s="95"/>
      <c r="X14" s="95"/>
      <c r="Y14" s="92"/>
      <c r="Z14" s="92"/>
      <c r="AA14" s="95"/>
      <c r="AB14" s="95"/>
      <c r="AC14" s="95"/>
      <c r="AD14" s="95"/>
      <c r="AE14" s="95"/>
      <c r="AF14" s="92"/>
      <c r="AG14" s="92"/>
      <c r="AH14" s="95"/>
      <c r="AI14" s="95"/>
      <c r="AJ14" s="95"/>
      <c r="AK14" s="95"/>
      <c r="AL14" s="95"/>
      <c r="AM14" s="92"/>
      <c r="AN14" s="92"/>
      <c r="AO14" s="95"/>
      <c r="AP14" s="90"/>
      <c r="AQ14" s="90"/>
      <c r="AR14" s="90"/>
      <c r="AS14" s="90"/>
      <c r="AT14" s="90"/>
      <c r="AU14" s="90"/>
      <c r="AV14" s="95"/>
      <c r="AW14" s="95"/>
      <c r="AX14" s="95"/>
      <c r="AY14" s="95"/>
      <c r="AZ14" s="95"/>
      <c r="BA14" s="92"/>
      <c r="BB14" s="92"/>
      <c r="BC14" s="95"/>
      <c r="BD14" s="95"/>
      <c r="BE14" s="95"/>
      <c r="BF14" s="95"/>
      <c r="BG14" s="95"/>
      <c r="BH14" s="92"/>
      <c r="BI14" s="92"/>
    </row>
    <row r="15" customFormat="false" ht="21.75" hidden="false" customHeight="true" outlineLevel="0" collapsed="false">
      <c r="A15" s="17" t="n">
        <v>9</v>
      </c>
      <c r="B15" s="99" t="s">
        <v>63</v>
      </c>
      <c r="C15" s="19" t="s">
        <v>64</v>
      </c>
      <c r="D15" s="88" t="n">
        <v>5</v>
      </c>
      <c r="E15" s="89" t="s">
        <v>59</v>
      </c>
      <c r="F15" s="91"/>
      <c r="G15" s="91"/>
      <c r="H15" s="91"/>
      <c r="I15" s="91"/>
      <c r="J15" s="91"/>
      <c r="K15" s="92"/>
      <c r="L15" s="92"/>
      <c r="M15" s="91"/>
      <c r="N15" s="91"/>
      <c r="O15" s="91"/>
      <c r="P15" s="91"/>
      <c r="Q15" s="91"/>
      <c r="R15" s="92"/>
      <c r="S15" s="92"/>
      <c r="T15" s="91"/>
      <c r="U15" s="91"/>
      <c r="V15" s="91"/>
      <c r="W15" s="91"/>
      <c r="X15" s="91"/>
      <c r="Y15" s="92"/>
      <c r="Z15" s="92"/>
      <c r="AA15" s="91"/>
      <c r="AB15" s="91"/>
      <c r="AC15" s="91"/>
      <c r="AD15" s="91"/>
      <c r="AE15" s="91"/>
      <c r="AF15" s="92"/>
      <c r="AG15" s="92"/>
      <c r="AH15" s="91"/>
      <c r="AI15" s="91"/>
      <c r="AJ15" s="91"/>
      <c r="AK15" s="91"/>
      <c r="AL15" s="91"/>
      <c r="AM15" s="92"/>
      <c r="AN15" s="92"/>
      <c r="AO15" s="91"/>
      <c r="AP15" s="97"/>
      <c r="AQ15" s="97"/>
      <c r="AR15" s="97"/>
      <c r="AS15" s="97"/>
      <c r="AT15" s="97"/>
      <c r="AU15" s="98"/>
      <c r="AV15" s="91"/>
      <c r="AW15" s="91"/>
      <c r="AX15" s="91"/>
      <c r="AY15" s="91"/>
      <c r="AZ15" s="91"/>
      <c r="BA15" s="92"/>
      <c r="BB15" s="92"/>
      <c r="BC15" s="91"/>
      <c r="BD15" s="91"/>
      <c r="BE15" s="91"/>
      <c r="BF15" s="91"/>
      <c r="BG15" s="91"/>
      <c r="BH15" s="92"/>
      <c r="BI15" s="92"/>
    </row>
    <row r="16" customFormat="false" ht="21.75" hidden="false" customHeight="true" outlineLevel="0" collapsed="false">
      <c r="A16" s="30" t="n">
        <v>10</v>
      </c>
      <c r="B16" s="38" t="s">
        <v>66</v>
      </c>
      <c r="C16" s="32" t="s">
        <v>67</v>
      </c>
      <c r="D16" s="93" t="n">
        <v>4</v>
      </c>
      <c r="E16" s="94" t="s">
        <v>43</v>
      </c>
      <c r="F16" s="95"/>
      <c r="G16" s="95"/>
      <c r="H16" s="95"/>
      <c r="I16" s="95"/>
      <c r="J16" s="95"/>
      <c r="K16" s="92"/>
      <c r="L16" s="92"/>
      <c r="M16" s="95"/>
      <c r="N16" s="95"/>
      <c r="O16" s="95"/>
      <c r="P16" s="95"/>
      <c r="Q16" s="95"/>
      <c r="R16" s="92"/>
      <c r="S16" s="92"/>
      <c r="T16" s="95"/>
      <c r="U16" s="95"/>
      <c r="V16" s="95"/>
      <c r="W16" s="95"/>
      <c r="X16" s="95"/>
      <c r="Y16" s="92"/>
      <c r="Z16" s="92"/>
      <c r="AA16" s="95"/>
      <c r="AB16" s="95"/>
      <c r="AC16" s="95"/>
      <c r="AD16" s="95"/>
      <c r="AE16" s="95"/>
      <c r="AF16" s="92"/>
      <c r="AG16" s="92"/>
      <c r="AH16" s="95"/>
      <c r="AI16" s="95"/>
      <c r="AJ16" s="95"/>
      <c r="AK16" s="95"/>
      <c r="AL16" s="95"/>
      <c r="AM16" s="92"/>
      <c r="AN16" s="92"/>
      <c r="AO16" s="95"/>
      <c r="AP16" s="95"/>
      <c r="AQ16" s="95"/>
      <c r="AR16" s="95"/>
      <c r="AS16" s="95"/>
      <c r="AT16" s="92"/>
      <c r="AU16" s="92"/>
      <c r="AV16" s="90"/>
      <c r="AW16" s="90"/>
      <c r="AX16" s="90"/>
      <c r="AY16" s="90"/>
      <c r="AZ16" s="95"/>
      <c r="BA16" s="92"/>
      <c r="BB16" s="92"/>
      <c r="BC16" s="95"/>
      <c r="BD16" s="95"/>
      <c r="BE16" s="95"/>
      <c r="BF16" s="95"/>
      <c r="BG16" s="95"/>
      <c r="BH16" s="92"/>
      <c r="BI16" s="92"/>
    </row>
    <row r="17" customFormat="false" ht="21.75" hidden="false" customHeight="true" outlineLevel="0" collapsed="false">
      <c r="A17" s="17" t="n">
        <v>11</v>
      </c>
      <c r="B17" s="25" t="s">
        <v>69</v>
      </c>
      <c r="C17" s="19" t="s">
        <v>70</v>
      </c>
      <c r="D17" s="88" t="n">
        <v>3</v>
      </c>
      <c r="E17" s="89" t="s">
        <v>14</v>
      </c>
      <c r="F17" s="91"/>
      <c r="G17" s="91"/>
      <c r="H17" s="91"/>
      <c r="I17" s="91"/>
      <c r="J17" s="91"/>
      <c r="K17" s="92"/>
      <c r="L17" s="92"/>
      <c r="M17" s="91"/>
      <c r="N17" s="91"/>
      <c r="O17" s="91"/>
      <c r="P17" s="91"/>
      <c r="Q17" s="91"/>
      <c r="R17" s="92"/>
      <c r="S17" s="92"/>
      <c r="T17" s="91"/>
      <c r="U17" s="91"/>
      <c r="V17" s="91"/>
      <c r="W17" s="91"/>
      <c r="X17" s="91"/>
      <c r="Y17" s="92"/>
      <c r="Z17" s="92"/>
      <c r="AA17" s="91"/>
      <c r="AB17" s="91"/>
      <c r="AC17" s="91"/>
      <c r="AD17" s="91"/>
      <c r="AE17" s="91"/>
      <c r="AF17" s="92"/>
      <c r="AG17" s="92"/>
      <c r="AH17" s="91"/>
      <c r="AI17" s="91"/>
      <c r="AJ17" s="91"/>
      <c r="AK17" s="91"/>
      <c r="AL17" s="91"/>
      <c r="AM17" s="92"/>
      <c r="AN17" s="92"/>
      <c r="AO17" s="91"/>
      <c r="AP17" s="91"/>
      <c r="AQ17" s="91"/>
      <c r="AR17" s="91"/>
      <c r="AS17" s="91"/>
      <c r="AT17" s="92"/>
      <c r="AU17" s="92"/>
      <c r="AV17" s="91"/>
      <c r="AW17" s="91"/>
      <c r="AX17" s="91"/>
      <c r="AY17" s="91"/>
      <c r="AZ17" s="90"/>
      <c r="BA17" s="90"/>
      <c r="BB17" s="90"/>
      <c r="BC17" s="91"/>
      <c r="BD17" s="91"/>
      <c r="BE17" s="91"/>
      <c r="BF17" s="91"/>
      <c r="BG17" s="91"/>
      <c r="BH17" s="92"/>
      <c r="BI17" s="92"/>
    </row>
    <row r="18" customFormat="false" ht="21.75" hidden="false" customHeight="true" outlineLevel="0" collapsed="false">
      <c r="A18" s="30" t="n">
        <v>12</v>
      </c>
      <c r="B18" s="38" t="s">
        <v>71</v>
      </c>
      <c r="C18" s="32" t="s">
        <v>72</v>
      </c>
      <c r="D18" s="93" t="n">
        <v>2</v>
      </c>
      <c r="E18" s="94" t="s">
        <v>14</v>
      </c>
      <c r="F18" s="95"/>
      <c r="G18" s="95"/>
      <c r="H18" s="95"/>
      <c r="I18" s="95"/>
      <c r="J18" s="95"/>
      <c r="K18" s="92"/>
      <c r="L18" s="92"/>
      <c r="M18" s="95"/>
      <c r="N18" s="95"/>
      <c r="O18" s="95"/>
      <c r="P18" s="95"/>
      <c r="Q18" s="95"/>
      <c r="R18" s="92"/>
      <c r="S18" s="92"/>
      <c r="T18" s="95"/>
      <c r="U18" s="95"/>
      <c r="V18" s="95"/>
      <c r="W18" s="95"/>
      <c r="X18" s="95"/>
      <c r="Y18" s="92"/>
      <c r="Z18" s="92"/>
      <c r="AA18" s="95"/>
      <c r="AB18" s="95"/>
      <c r="AC18" s="95"/>
      <c r="AD18" s="95"/>
      <c r="AE18" s="95"/>
      <c r="AF18" s="92"/>
      <c r="AG18" s="92"/>
      <c r="AH18" s="95"/>
      <c r="AI18" s="95"/>
      <c r="AJ18" s="95"/>
      <c r="AK18" s="95"/>
      <c r="AL18" s="95"/>
      <c r="AM18" s="92"/>
      <c r="AN18" s="92"/>
      <c r="AO18" s="95"/>
      <c r="AP18" s="95"/>
      <c r="AQ18" s="95"/>
      <c r="AR18" s="95"/>
      <c r="AS18" s="95"/>
      <c r="AT18" s="92"/>
      <c r="AU18" s="92"/>
      <c r="AV18" s="95"/>
      <c r="AW18" s="95"/>
      <c r="AX18" s="95"/>
      <c r="AY18" s="95"/>
      <c r="AZ18" s="95"/>
      <c r="BA18" s="92"/>
      <c r="BB18" s="92"/>
      <c r="BC18" s="90"/>
      <c r="BD18" s="90"/>
      <c r="BE18" s="95"/>
      <c r="BF18" s="95"/>
      <c r="BG18" s="95"/>
      <c r="BH18" s="92"/>
      <c r="BI18" s="92"/>
    </row>
    <row r="21" customFormat="false" ht="21.75" hidden="false" customHeight="true" outlineLevel="0" collapsed="false">
      <c r="A21" s="45" t="s">
        <v>149</v>
      </c>
      <c r="B21" s="45"/>
      <c r="C21" s="45"/>
      <c r="D21" s="45"/>
      <c r="E21" s="45"/>
      <c r="F21" s="100" t="s">
        <v>150</v>
      </c>
      <c r="G21" s="100"/>
      <c r="H21" s="100"/>
      <c r="I21" s="100"/>
      <c r="J21" s="100"/>
      <c r="K21" s="100"/>
      <c r="M21" s="101" t="s">
        <v>151</v>
      </c>
      <c r="N21" s="101"/>
      <c r="O21" s="101"/>
      <c r="P21" s="101"/>
      <c r="Q21" s="101"/>
      <c r="R21" s="101"/>
      <c r="T21" s="102" t="s">
        <v>152</v>
      </c>
      <c r="U21" s="102"/>
      <c r="V21" s="102"/>
      <c r="W21" s="102"/>
      <c r="X21" s="102"/>
      <c r="Y21" s="102"/>
      <c r="AA21" s="103" t="s">
        <v>153</v>
      </c>
      <c r="AB21" s="103"/>
      <c r="AC21" s="103"/>
      <c r="AD21" s="103"/>
      <c r="AE21" s="103"/>
      <c r="AF21" s="103"/>
    </row>
  </sheetData>
  <mergeCells count="7">
    <mergeCell ref="A1:BI1"/>
    <mergeCell ref="A2:BI2"/>
    <mergeCell ref="A21:E21"/>
    <mergeCell ref="F21:K21"/>
    <mergeCell ref="M21:R21"/>
    <mergeCell ref="T21:Y21"/>
    <mergeCell ref="AA21:AF2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2026-06-25T06:13:16Z</dcterms:created>
  <dc:creator>openpyxl</dc:creator>
  <dc:description/>
  <dc:language>en-US</dc:language>
  <cp:lastModifiedBy/>
  <dcterms:modified xsi:type="dcterms:W3CDTF">2026-06-25T14:47:09Z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