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ED93D6AC-C2DF-44CD-8786-D29B45822AA4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Stammdaten" sheetId="1" r:id="rId1"/>
    <sheet name="Kontakt &amp; Notfall" sheetId="2" r:id="rId2"/>
    <sheet name="Qualifikationen" sheetId="3" r:id="rId3"/>
    <sheet name="Dashboard" sheetId="4" r:id="rId4"/>
    <sheet name="Listen" sheetId="5" r:id="rId5"/>
  </sheets>
  <definedNames>
    <definedName name="_xlnm._FilterDatabase" localSheetId="1" hidden="1">'Kontakt &amp; Notfall'!$B$6:$K$21</definedName>
    <definedName name="_xlnm._FilterDatabase" localSheetId="2" hidden="1">Qualifikationen!$B$6:$N$21</definedName>
    <definedName name="_xlnm._FilterDatabase" localSheetId="0" hidden="1">Stammdaten!$B$6:$S$21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4" l="1"/>
  <c r="D35" i="4" s="1"/>
  <c r="C34" i="4"/>
  <c r="D34" i="4" s="1"/>
  <c r="C33" i="4"/>
  <c r="D33" i="4" s="1"/>
  <c r="C32" i="4"/>
  <c r="D32" i="4" s="1"/>
  <c r="C27" i="4"/>
  <c r="C26" i="4"/>
  <c r="C25" i="4"/>
  <c r="C24" i="4"/>
  <c r="C23" i="4"/>
  <c r="C22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</calcChain>
</file>

<file path=xl/sharedStrings.xml><?xml version="1.0" encoding="utf-8"?>
<sst xmlns="http://schemas.openxmlformats.org/spreadsheetml/2006/main" count="675" uniqueCount="353">
  <si>
    <t xml:space="preserve">  Zentrale Personalstammdaten · Stand: 2026 · Alle Felder gemäß DSGVO vertraulich behandeln</t>
  </si>
  <si>
    <t xml:space="preserve">  A  PERSONALSTAMMDATEN</t>
  </si>
  <si>
    <t xml:space="preserve">  B  KONTAKT &amp; ORGANISATION</t>
  </si>
  <si>
    <t>Pers.-Nr.</t>
  </si>
  <si>
    <t>Nachname</t>
  </si>
  <si>
    <t>Vorname</t>
  </si>
  <si>
    <t>Abteilung</t>
  </si>
  <si>
    <t>Position / Stelle</t>
  </si>
  <si>
    <t>Beschäftigungsart</t>
  </si>
  <si>
    <t>FTE %</t>
  </si>
  <si>
    <t>Eintrittsdatum</t>
  </si>
  <si>
    <t>Probezeit bis</t>
  </si>
  <si>
    <t>Vertragsende</t>
  </si>
  <si>
    <t>Status</t>
  </si>
  <si>
    <t>E-Mail</t>
  </si>
  <si>
    <t>Telefon / Mobil</t>
  </si>
  <si>
    <t>Standort</t>
  </si>
  <si>
    <t>Geburtsdatum</t>
  </si>
  <si>
    <t>Alter</t>
  </si>
  <si>
    <t>Dienstjahre</t>
  </si>
  <si>
    <t>E-1001</t>
  </si>
  <si>
    <t>Bauer</t>
  </si>
  <si>
    <t>Anna</t>
  </si>
  <si>
    <t>Vertrieb</t>
  </si>
  <si>
    <t>Vertriebsleiterin</t>
  </si>
  <si>
    <t>Vollzeit</t>
  </si>
  <si>
    <t>15.03.2019</t>
  </si>
  <si>
    <t>15.09.2019</t>
  </si>
  <si>
    <t>–</t>
  </si>
  <si>
    <t>Aktiv</t>
  </si>
  <si>
    <t>a.bauer@muster-gmbh.de</t>
  </si>
  <si>
    <t>0151 1234 5678</t>
  </si>
  <si>
    <t>München</t>
  </si>
  <si>
    <t>12.05.1985</t>
  </si>
  <si>
    <t>E-1002</t>
  </si>
  <si>
    <t>Müller</t>
  </si>
  <si>
    <t>Stefan</t>
  </si>
  <si>
    <t>IT</t>
  </si>
  <si>
    <t>Softwareentwickler</t>
  </si>
  <si>
    <t>01.07.2021</t>
  </si>
  <si>
    <t>01.01.2022</t>
  </si>
  <si>
    <t>s.mueller@muster-gmbh.de</t>
  </si>
  <si>
    <t>0152 2345 6789</t>
  </si>
  <si>
    <t>Berlin</t>
  </si>
  <si>
    <t>03.11.1990</t>
  </si>
  <si>
    <t>E-1003</t>
  </si>
  <si>
    <t>Schneider</t>
  </si>
  <si>
    <t>Petra</t>
  </si>
  <si>
    <t>Marketing</t>
  </si>
  <si>
    <t>Marketing-Managerin</t>
  </si>
  <si>
    <t>Teilzeit</t>
  </si>
  <si>
    <t>01.01.2018</t>
  </si>
  <si>
    <t>01.07.2018</t>
  </si>
  <si>
    <t>p.schneider@muster-gmbh.de</t>
  </si>
  <si>
    <t>0153 3456 7890</t>
  </si>
  <si>
    <t>Hamburg</t>
  </si>
  <si>
    <t>28.02.1983</t>
  </si>
  <si>
    <t>E-1004</t>
  </si>
  <si>
    <t>Weber</t>
  </si>
  <si>
    <t>Michael</t>
  </si>
  <si>
    <t>Finanzen</t>
  </si>
  <si>
    <t>Controller</t>
  </si>
  <si>
    <t>10.09.2020</t>
  </si>
  <si>
    <t>10.03.2021</t>
  </si>
  <si>
    <t>m.weber@muster-gmbh.de</t>
  </si>
  <si>
    <t>0154 4567 8901</t>
  </si>
  <si>
    <t>17.07.1987</t>
  </si>
  <si>
    <t>E-1005</t>
  </si>
  <si>
    <t>Fischer</t>
  </si>
  <si>
    <t>Laura</t>
  </si>
  <si>
    <t>Personal</t>
  </si>
  <si>
    <t>HR-Referentin</t>
  </si>
  <si>
    <t>01.06.2022</t>
  </si>
  <si>
    <t>01.12.2022</t>
  </si>
  <si>
    <t>l.fischer@muster-gmbh.de</t>
  </si>
  <si>
    <t>0155 5678 9012</t>
  </si>
  <si>
    <t>Frankfurt</t>
  </si>
  <si>
    <t>09.09.1994</t>
  </si>
  <si>
    <t>E-1006</t>
  </si>
  <si>
    <t>Braun</t>
  </si>
  <si>
    <t>Thomas</t>
  </si>
  <si>
    <t>Key Account Manager</t>
  </si>
  <si>
    <t>14.02.2017</t>
  </si>
  <si>
    <t>14.08.2017</t>
  </si>
  <si>
    <t>t.braun@muster-gmbh.de</t>
  </si>
  <si>
    <t>0156 6789 0123</t>
  </si>
  <si>
    <t>Köln</t>
  </si>
  <si>
    <t>22.01.1980</t>
  </si>
  <si>
    <t>E-1007</t>
  </si>
  <si>
    <t>Hoffmann</t>
  </si>
  <si>
    <t>Julia</t>
  </si>
  <si>
    <t>UI/UX Designerin</t>
  </si>
  <si>
    <t>03.11.2023</t>
  </si>
  <si>
    <t>03.05.2024</t>
  </si>
  <si>
    <t>Probezeit</t>
  </si>
  <si>
    <t>j.hoffmann@muster-gmbh.de</t>
  </si>
  <si>
    <t>0157 7890 1234</t>
  </si>
  <si>
    <t>14.06.1997</t>
  </si>
  <si>
    <t>E-1008</t>
  </si>
  <si>
    <t>Wagner</t>
  </si>
  <si>
    <t>Klaus</t>
  </si>
  <si>
    <t>Produktion</t>
  </si>
  <si>
    <t>Produktionsleiter</t>
  </si>
  <si>
    <t>22.04.2016</t>
  </si>
  <si>
    <t>22.10.2016</t>
  </si>
  <si>
    <t>k.wagner@muster-gmbh.de</t>
  </si>
  <si>
    <t>0158 8901 2345</t>
  </si>
  <si>
    <t>Stuttgart</t>
  </si>
  <si>
    <t>30.08.1975</t>
  </si>
  <si>
    <t>E-1009</t>
  </si>
  <si>
    <t>Meyer</t>
  </si>
  <si>
    <t>Sandra</t>
  </si>
  <si>
    <t>Content-Managerin</t>
  </si>
  <si>
    <t>08.08.2021</t>
  </si>
  <si>
    <t>08.02.2022</t>
  </si>
  <si>
    <t>s.meyer@muster-gmbh.de</t>
  </si>
  <si>
    <t>0159 9012 3456</t>
  </si>
  <si>
    <t>05.03.1992</t>
  </si>
  <si>
    <t>E-1010</t>
  </si>
  <si>
    <t>Richter</t>
  </si>
  <si>
    <t>Felix</t>
  </si>
  <si>
    <t>Buchhalter</t>
  </si>
  <si>
    <t>30.01.2024</t>
  </si>
  <si>
    <t>30.07.2024</t>
  </si>
  <si>
    <t>31.12.2026</t>
  </si>
  <si>
    <t>Befristet</t>
  </si>
  <si>
    <t>f.richter@muster-gmbh.de</t>
  </si>
  <si>
    <t>0160 0123 4567</t>
  </si>
  <si>
    <t>11.12.1999</t>
  </si>
  <si>
    <t>E-1011</t>
  </si>
  <si>
    <t>Koch</t>
  </si>
  <si>
    <t>Maria</t>
  </si>
  <si>
    <t>Datenbankadministratorin</t>
  </si>
  <si>
    <t>15.05.2020</t>
  </si>
  <si>
    <t>15.11.2020</t>
  </si>
  <si>
    <t>m.koch@muster-gmbh.de</t>
  </si>
  <si>
    <t>0161 1234 0987</t>
  </si>
  <si>
    <t>07.04.1989</t>
  </si>
  <si>
    <t>E-1012</t>
  </si>
  <si>
    <t>Becker</t>
  </si>
  <si>
    <t>Jonas</t>
  </si>
  <si>
    <t>Vertriebsmitarbeiter</t>
  </si>
  <si>
    <t>01.09.2025</t>
  </si>
  <si>
    <t>01.03.2026</t>
  </si>
  <si>
    <t>j.becker@muster-gmbh.de</t>
  </si>
  <si>
    <t>0162 2345 1098</t>
  </si>
  <si>
    <t>16.08.2001</t>
  </si>
  <si>
    <t>E-1013</t>
  </si>
  <si>
    <t>Schulz</t>
  </si>
  <si>
    <t>Nina</t>
  </si>
  <si>
    <t>Personalreferentin</t>
  </si>
  <si>
    <t>01.03.2023</t>
  </si>
  <si>
    <t>01.09.2023</t>
  </si>
  <si>
    <t>n.schulz@muster-gmbh.de</t>
  </si>
  <si>
    <t>0163 3456 2109</t>
  </si>
  <si>
    <t>23.10.1991</t>
  </si>
  <si>
    <t>E-1014</t>
  </si>
  <si>
    <t>Wolf</t>
  </si>
  <si>
    <t>Dieter</t>
  </si>
  <si>
    <t>Schichtleiter</t>
  </si>
  <si>
    <t>11.06.2015</t>
  </si>
  <si>
    <t>11.12.2015</t>
  </si>
  <si>
    <t>d.wolf@muster-gmbh.de</t>
  </si>
  <si>
    <t>0164 4567 3210</t>
  </si>
  <si>
    <t>19.02.1973</t>
  </si>
  <si>
    <t>E-1015</t>
  </si>
  <si>
    <t>Neumann</t>
  </si>
  <si>
    <t>Sabine</t>
  </si>
  <si>
    <t>Lohnbuchhalterin</t>
  </si>
  <si>
    <t>20.10.2019</t>
  </si>
  <si>
    <t>20.04.2020</t>
  </si>
  <si>
    <t>s.neumann@muster-gmbh.de</t>
  </si>
  <si>
    <t>0165 5678 4321</t>
  </si>
  <si>
    <t>08.11.1981</t>
  </si>
  <si>
    <t>🔒  DSGVO-Hinweis: Diese Datei enthält personenbezogene Daten. Speicherung und Zugriff nur für autorisierte Personen. Nicht unbefugt weitergeben oder teilen (Art. 5 DSGVO).</t>
  </si>
  <si>
    <t>MITARBEITERLISTE  ·  KONTAKT &amp; NOTFALLKONTAKTE</t>
  </si>
  <si>
    <t xml:space="preserve">  Dienstliche Kontaktdaten und Notfallkontakte aller Mitarbeitenden</t>
  </si>
  <si>
    <t xml:space="preserve">  DIENSTLICHE KONTAKTDATEN</t>
  </si>
  <si>
    <t xml:space="preserve">  NOTFALLKONTAKT</t>
  </si>
  <si>
    <t>E-Mail (dienstlich)</t>
  </si>
  <si>
    <t>Notfallkontakt Name</t>
  </si>
  <si>
    <t>Beziehung</t>
  </si>
  <si>
    <t>Telefon Notfall</t>
  </si>
  <si>
    <t>Weitere Infos</t>
  </si>
  <si>
    <t>Renate Bauer</t>
  </si>
  <si>
    <t>Ehefrau</t>
  </si>
  <si>
    <t>0151 9999 0001</t>
  </si>
  <si>
    <t>Gerd Müller</t>
  </si>
  <si>
    <t>Vater</t>
  </si>
  <si>
    <t>0152 9999 0002</t>
  </si>
  <si>
    <t>Hans Schneider</t>
  </si>
  <si>
    <t>Ehemann</t>
  </si>
  <si>
    <t>0153 9999 0003</t>
  </si>
  <si>
    <t>Claudia Weber</t>
  </si>
  <si>
    <t>0154 9999 0004</t>
  </si>
  <si>
    <t>Andrea Fischer</t>
  </si>
  <si>
    <t>Mutter</t>
  </si>
  <si>
    <t>0155 9999 0005</t>
  </si>
  <si>
    <t>Ursula Braun</t>
  </si>
  <si>
    <t>0156 9999 0006</t>
  </si>
  <si>
    <t>Peter Hoffmann</t>
  </si>
  <si>
    <t>0157 9999 0007</t>
  </si>
  <si>
    <t>Helga Wagner</t>
  </si>
  <si>
    <t>0158 9999 0008</t>
  </si>
  <si>
    <t>Frank Meyer</t>
  </si>
  <si>
    <t>0159 9999 0009</t>
  </si>
  <si>
    <t>Anna Richter</t>
  </si>
  <si>
    <t>0160 9999 0010</t>
  </si>
  <si>
    <t>Jens Koch</t>
  </si>
  <si>
    <t>0161 9999 0011</t>
  </si>
  <si>
    <t>Elke Becker</t>
  </si>
  <si>
    <t>0162 9999 0012</t>
  </si>
  <si>
    <t>Lars Schulz</t>
  </si>
  <si>
    <t>0163 9999 0013</t>
  </si>
  <si>
    <t>Inge Wolf</t>
  </si>
  <si>
    <t>0164 9999 0014</t>
  </si>
  <si>
    <t>Herbert Neumann</t>
  </si>
  <si>
    <t>0165 9999 0015</t>
  </si>
  <si>
    <t>MITARBEITERLISTE  ·  QUALIFIKATIONEN &amp; KOMPETENZEN</t>
  </si>
  <si>
    <t xml:space="preserve">  Ausbildung, Zertifikate, Sprachkenntnisse und Schulungsbedarf auf einen Blick</t>
  </si>
  <si>
    <t xml:space="preserve">  STAMMDATEN</t>
  </si>
  <si>
    <t xml:space="preserve">  QUALIFIKATION</t>
  </si>
  <si>
    <t xml:space="preserve">  SPRACHKENNTNISSE</t>
  </si>
  <si>
    <t xml:space="preserve">  SCHULUNGEN &amp; ENTWICKLUNG</t>
  </si>
  <si>
    <t>Ausbildung /
Abschluss</t>
  </si>
  <si>
    <t>Zertifikate /
Lizenzen</t>
  </si>
  <si>
    <t>Deutsch</t>
  </si>
  <si>
    <t>Englisch</t>
  </si>
  <si>
    <t>Weitere
Sprache</t>
  </si>
  <si>
    <t>Kenntnisse</t>
  </si>
  <si>
    <t>Letzte
Schulung</t>
  </si>
  <si>
    <t>Nächste
Schulung</t>
  </si>
  <si>
    <t>Schulungsthema</t>
  </si>
  <si>
    <t>B. Sc. Betriebswirtschaft</t>
  </si>
  <si>
    <t>IHK Vertrieb</t>
  </si>
  <si>
    <t>Muttersprache</t>
  </si>
  <si>
    <t>C2</t>
  </si>
  <si>
    <t>04.2026</t>
  </si>
  <si>
    <t>Führungskräfteentwicklung</t>
  </si>
  <si>
    <t>M. Sc. Informatik</t>
  </si>
  <si>
    <t>AWS Certified</t>
  </si>
  <si>
    <t>B2</t>
  </si>
  <si>
    <t>C1</t>
  </si>
  <si>
    <t>15.01.2026</t>
  </si>
  <si>
    <t>09.2026</t>
  </si>
  <si>
    <t>Agile Methoden</t>
  </si>
  <si>
    <t>Dipl. Kommunikationswirt</t>
  </si>
  <si>
    <t>Google Analytics</t>
  </si>
  <si>
    <t>Spanisch</t>
  </si>
  <si>
    <t>B1</t>
  </si>
  <si>
    <t>20.02.2026</t>
  </si>
  <si>
    <t>06.2026</t>
  </si>
  <si>
    <t>SEO &amp; Content</t>
  </si>
  <si>
    <t>B. Sc. Wirtschaftsinform.</t>
  </si>
  <si>
    <t>DATEV, SAP FI</t>
  </si>
  <si>
    <t>10.03.2026</t>
  </si>
  <si>
    <t>10.2026</t>
  </si>
  <si>
    <t>IFRS-Update</t>
  </si>
  <si>
    <t>M. A. Personalmanagement</t>
  </si>
  <si>
    <t>SHRM-CP</t>
  </si>
  <si>
    <t>Französisch</t>
  </si>
  <si>
    <t>A2</t>
  </si>
  <si>
    <t>05.04.2026</t>
  </si>
  <si>
    <t>07.2026</t>
  </si>
  <si>
    <t>Arbeitsrecht 2026</t>
  </si>
  <si>
    <t>Kaufm. Ausbildung + MBA</t>
  </si>
  <si>
    <t>CRM Salesforce</t>
  </si>
  <si>
    <t>12.02.2026</t>
  </si>
  <si>
    <t>05.2026</t>
  </si>
  <si>
    <t>Verhandlungsführung</t>
  </si>
  <si>
    <t>B. A. Mediengestaltung</t>
  </si>
  <si>
    <t>Adobe CC, Figma</t>
  </si>
  <si>
    <t>08.05.2026</t>
  </si>
  <si>
    <t>08.2026</t>
  </si>
  <si>
    <t>Accessibility Design</t>
  </si>
  <si>
    <t>Ing. Maschinenbau</t>
  </si>
  <si>
    <t>ISO 9001, OSHA</t>
  </si>
  <si>
    <t>01.02.2026</t>
  </si>
  <si>
    <t>11.2026</t>
  </si>
  <si>
    <t>Arbeitssicherheit</t>
  </si>
  <si>
    <t>M. Sc. Kommunikation</t>
  </si>
  <si>
    <t>HubSpot Marketing</t>
  </si>
  <si>
    <t>Niederländ.</t>
  </si>
  <si>
    <t>18.03.2026</t>
  </si>
  <si>
    <t>E-Mail-Marketing</t>
  </si>
  <si>
    <t>B. Sc. Rechnungswesen</t>
  </si>
  <si>
    <t>DATEV</t>
  </si>
  <si>
    <t>03.2026</t>
  </si>
  <si>
    <t>Excel Fortgeschritten</t>
  </si>
  <si>
    <t>Oracle DB, PostgreSQL</t>
  </si>
  <si>
    <t>Russisch</t>
  </si>
  <si>
    <t>22.04.2026</t>
  </si>
  <si>
    <t>Cloud-Architektur</t>
  </si>
  <si>
    <t>Bachelor BWL</t>
  </si>
  <si>
    <t>Onboarding-Training</t>
  </si>
  <si>
    <t>M. A. HR Management</t>
  </si>
  <si>
    <t>DGFP Zertifikat</t>
  </si>
  <si>
    <t>14.01.2026</t>
  </si>
  <si>
    <t>Personalentwicklung</t>
  </si>
  <si>
    <t>Meister Produktion</t>
  </si>
  <si>
    <t>TÜV Befähigung</t>
  </si>
  <si>
    <t>A1</t>
  </si>
  <si>
    <t>09.03.2026</t>
  </si>
  <si>
    <t>Lean Management</t>
  </si>
  <si>
    <t>Dipl. Betriebswirtin</t>
  </si>
  <si>
    <t>DATEV, Lexware</t>
  </si>
  <si>
    <t>17.02.2026</t>
  </si>
  <si>
    <t>Lohnsteuerrecht 2026</t>
  </si>
  <si>
    <t>MITARBEITERLISTE  ·  PERSONALÜBERSICHT &amp; STATISTIK</t>
  </si>
  <si>
    <t xml:space="preserve">  Alle Kennzahlen berechnen sich automatisch aus den Stammdaten</t>
  </si>
  <si>
    <t>👥  Mitarbeiter gesamt
=COUNTA(Stammdaten!B7:B21)</t>
  </si>
  <si>
    <t>✅  Aktiv
=COUNTIF(Stammdaten!L7:L21,"Aktiv")</t>
  </si>
  <si>
    <t>⏳  In Probezeit
=COUNTIF(Stammdaten!L7:L21,"Probezeit")</t>
  </si>
  <si>
    <t>📋  Befristet
=COUNTIF(Stammdaten!L7:L21,"Befristet")</t>
  </si>
  <si>
    <t xml:space="preserve">  ABTEILUNGSVERTEILUNG</t>
  </si>
  <si>
    <t xml:space="preserve">  DIENSTJUBILÄEN 2026 (≥ 5 Jahre)</t>
  </si>
  <si>
    <t>Mitarbeiter</t>
  </si>
  <si>
    <t>Jahre</t>
  </si>
  <si>
    <t>IT Stefan</t>
  </si>
  <si>
    <t>5 Jahre 🎉</t>
  </si>
  <si>
    <t>Produktion Klaus</t>
  </si>
  <si>
    <t>10 Jahre 🎉</t>
  </si>
  <si>
    <t>Marketing Sandra</t>
  </si>
  <si>
    <t xml:space="preserve">  STATUS-LEGENDE</t>
  </si>
  <si>
    <t>● Aktiv</t>
  </si>
  <si>
    <t>● Probezeit</t>
  </si>
  <si>
    <t xml:space="preserve">  STANDORTÜBERSICHT</t>
  </si>
  <si>
    <t>● Befristet</t>
  </si>
  <si>
    <t>● Inaktiv</t>
  </si>
  <si>
    <t xml:space="preserve">  BESCHÄFTIGUNGSSTRUKTUR</t>
  </si>
  <si>
    <t>Anzahl</t>
  </si>
  <si>
    <t>Anteil %</t>
  </si>
  <si>
    <t>Minijob</t>
  </si>
  <si>
    <t>Praktikum</t>
  </si>
  <si>
    <t>REFERENZLISTEN  ·  DROPDOWN-WERTE</t>
  </si>
  <si>
    <t xml:space="preserve">  Pflegen Sie hier die Dropdown-Werte. Änderungen wirken sofort in allen anderen Blättern.</t>
  </si>
  <si>
    <t>Abteilungen</t>
  </si>
  <si>
    <t>Standorte</t>
  </si>
  <si>
    <t>Beschäftigung</t>
  </si>
  <si>
    <t>Inaktiv</t>
  </si>
  <si>
    <t>Werkstudent</t>
  </si>
  <si>
    <t>Austritt geplant</t>
  </si>
  <si>
    <t>Freelancer</t>
  </si>
  <si>
    <t>Einkauf</t>
  </si>
  <si>
    <t>Düsseldorf</t>
  </si>
  <si>
    <t>Azubi</t>
  </si>
  <si>
    <t>Logistik</t>
  </si>
  <si>
    <t>Leipzig</t>
  </si>
  <si>
    <t>Geschäftsführung</t>
  </si>
  <si>
    <t>Nürnberg</t>
  </si>
  <si>
    <t>Recht</t>
  </si>
  <si>
    <t>Bremen</t>
  </si>
  <si>
    <t>MITARBEITERLISTE  ·  STAMMDATEN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</si>
</sst>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%"/>
    <numFmt numFmtId="165" formatCode="0.0%"/>
  </numFmts>
  <fonts count="26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i/>
      <sz val="10"/>
      <color rgb="FFFFFFFF"/>
      <name val="Calibri"/>
      <charset val="1"/>
    </font>
    <font>
      <b/>
      <sz val="9"/>
      <color rgb="FF3F6490"/>
      <name val="Calibri"/>
      <charset val="1"/>
    </font>
    <font>
      <b/>
      <sz val="9"/>
      <color rgb="FFFFFFFF"/>
      <name val="Calibri"/>
      <charset val="1"/>
    </font>
    <font>
      <sz val="10"/>
      <color rgb="FF1B2E4B"/>
      <name val="Calibri"/>
      <charset val="1"/>
    </font>
    <font>
      <b/>
      <sz val="10"/>
      <color rgb="FF1B2E4B"/>
      <name val="Calibri"/>
      <charset val="1"/>
    </font>
    <font>
      <b/>
      <sz val="9"/>
      <color rgb="FF1A7A6E"/>
      <name val="Calibri"/>
      <charset val="1"/>
    </font>
    <font>
      <b/>
      <sz val="10"/>
      <color rgb="FF3F6490"/>
      <name val="Calibri"/>
      <charset val="1"/>
    </font>
    <font>
      <b/>
      <sz val="10"/>
      <color rgb="FF1A7A6E"/>
      <name val="Calibri"/>
      <charset val="1"/>
    </font>
    <font>
      <b/>
      <sz val="9"/>
      <color rgb="FFD4860A"/>
      <name val="Calibri"/>
      <charset val="1"/>
    </font>
    <font>
      <b/>
      <sz val="9"/>
      <color rgb="FFD35400"/>
      <name val="Calibri"/>
      <charset val="1"/>
    </font>
    <font>
      <i/>
      <sz val="9"/>
      <color rgb="FFC0392B"/>
      <name val="Calibri"/>
      <charset val="1"/>
    </font>
    <font>
      <b/>
      <sz val="18"/>
      <color rgb="FFFFFFFF"/>
      <name val="Calibri"/>
      <charset val="1"/>
    </font>
    <font>
      <b/>
      <sz val="10"/>
      <color rgb="FFD35400"/>
      <name val="Calibri"/>
      <charset val="1"/>
    </font>
    <font>
      <sz val="10"/>
      <color rgb="FFD35400"/>
      <name val="Calibri"/>
      <charset val="1"/>
    </font>
    <font>
      <b/>
      <sz val="9"/>
      <color rgb="FF1B2E4B"/>
      <name val="Calibri"/>
      <charset val="1"/>
    </font>
    <font>
      <b/>
      <sz val="9"/>
      <color rgb="FFAAAAAA"/>
      <name val="Calibri"/>
      <charset val="1"/>
    </font>
    <font>
      <b/>
      <sz val="9"/>
      <color rgb="FF2980B9"/>
      <name val="Calibri"/>
      <charset val="1"/>
    </font>
    <font>
      <b/>
      <sz val="13"/>
      <color rgb="FFFFFFFF"/>
      <name val="Calibri"/>
      <charset val="1"/>
    </font>
    <font>
      <b/>
      <sz val="10"/>
      <color rgb="FF2E4A70"/>
      <name val="Calibri"/>
      <charset val="1"/>
    </font>
    <font>
      <sz val="10"/>
      <color rgb="FF4A5568"/>
      <name val="Calibri"/>
      <charset val="1"/>
    </font>
    <font>
      <b/>
      <sz val="10"/>
      <color rgb="FFD4860A"/>
      <name val="Calibri"/>
      <charset val="1"/>
    </font>
    <font>
      <b/>
      <sz val="10"/>
      <color rgb="FFC0392B"/>
      <name val="Calibri"/>
      <charset val="1"/>
    </font>
    <font>
      <b/>
      <sz val="10"/>
      <color rgb="FFFFFFFF"/>
      <name val="Calibri"/>
      <charset val="1"/>
    </font>
    <font>
      <b/>
      <sz val="16"/>
      <color rgb="FFFFFFFF"/>
      <name val="Calibri"/>
      <charset val="1"/>
    </font>
  </fonts>
  <fills count="23">
    <fill>
      <patternFill patternType="none"/>
    </fill>
    <fill>
      <patternFill patternType="gray125"/>
    </fill>
    <fill>
      <patternFill patternType="solid">
        <fgColor rgb="FF1B2E4B"/>
        <bgColor rgb="FF003366"/>
      </patternFill>
    </fill>
    <fill>
      <patternFill patternType="solid">
        <fgColor rgb="FF2E4A70"/>
        <bgColor rgb="FF4A5568"/>
      </patternFill>
    </fill>
    <fill>
      <patternFill patternType="solid">
        <fgColor rgb="FFE8EEF7"/>
        <bgColor rgb="FFEBF5FB"/>
      </patternFill>
    </fill>
    <fill>
      <patternFill patternType="solid">
        <fgColor rgb="FFFFFFFF"/>
        <bgColor rgb="FFFFFAF5"/>
      </patternFill>
    </fill>
    <fill>
      <patternFill patternType="solid">
        <fgColor rgb="FFF0F4FA"/>
        <bgColor rgb="FFEEF4FB"/>
      </patternFill>
    </fill>
    <fill>
      <patternFill patternType="solid">
        <fgColor rgb="FFE8F5E9"/>
        <bgColor rgb="FFEBF5FB"/>
      </patternFill>
    </fill>
    <fill>
      <patternFill patternType="solid">
        <fgColor rgb="FFFFF8E1"/>
        <bgColor rgb="FFFFF9E6"/>
      </patternFill>
    </fill>
    <fill>
      <patternFill patternType="solid">
        <fgColor rgb="FFFFF3E0"/>
        <bgColor rgb="FFFFF8E1"/>
      </patternFill>
    </fill>
    <fill>
      <patternFill patternType="solid">
        <fgColor rgb="FFFFF5F5"/>
        <bgColor rgb="FFFFF8F0"/>
      </patternFill>
    </fill>
    <fill>
      <patternFill patternType="solid">
        <fgColor rgb="FFD4860A"/>
        <bgColor rgb="FFD35400"/>
      </patternFill>
    </fill>
    <fill>
      <patternFill patternType="solid">
        <fgColor rgb="FFFFF8F0"/>
        <bgColor rgb="FFFFFAF5"/>
      </patternFill>
    </fill>
    <fill>
      <patternFill patternType="solid">
        <fgColor rgb="FFFFFAF5"/>
        <bgColor rgb="FFFFF8F0"/>
      </patternFill>
    </fill>
    <fill>
      <patternFill patternType="solid">
        <fgColor rgb="FFEEF4FB"/>
        <bgColor rgb="FFF0F4FA"/>
      </patternFill>
    </fill>
    <fill>
      <patternFill patternType="solid">
        <fgColor rgb="FFF0FFF4"/>
        <bgColor rgb="FFF5F5F5"/>
      </patternFill>
    </fill>
    <fill>
      <patternFill patternType="solid">
        <fgColor rgb="FFF5F5F5"/>
        <bgColor rgb="FFF0F4FA"/>
      </patternFill>
    </fill>
    <fill>
      <patternFill patternType="solid">
        <fgColor rgb="FFEBF5FB"/>
        <bgColor rgb="FFEEF4FB"/>
      </patternFill>
    </fill>
    <fill>
      <patternFill patternType="solid">
        <fgColor rgb="FFFFF9E6"/>
        <bgColor rgb="FFFFF8E1"/>
      </patternFill>
    </fill>
    <fill>
      <patternFill patternType="solid">
        <fgColor rgb="FF1A7A6E"/>
        <bgColor rgb="FF2980B9"/>
      </patternFill>
    </fill>
    <fill>
      <patternFill patternType="solid">
        <fgColor rgb="FFD35400"/>
        <bgColor rgb="FFC0392B"/>
      </patternFill>
    </fill>
    <fill>
      <patternFill patternType="solid">
        <fgColor rgb="FFFDECEA"/>
        <bgColor rgb="FFFFF3E0"/>
      </patternFill>
    </fill>
    <fill>
      <patternFill patternType="solid">
        <fgColor rgb="FF3F6490"/>
        <bgColor rgb="FF4A5568"/>
      </patternFill>
    </fill>
  </fills>
  <borders count="5">
    <border>
      <left/>
      <right/>
      <top/>
      <bottom/>
      <diagonal/>
    </border>
    <border>
      <left style="thin">
        <color rgb="FFC5D1E0"/>
      </left>
      <right/>
      <top style="thin">
        <color rgb="FFC5D1E0"/>
      </top>
      <bottom style="thin">
        <color rgb="FFC5D1E0"/>
      </bottom>
      <diagonal/>
    </border>
    <border>
      <left style="thin">
        <color rgb="FFC5D1E0"/>
      </left>
      <right style="thin">
        <color rgb="FFC5D1E0"/>
      </right>
      <top style="thin">
        <color rgb="FFC5D1E0"/>
      </top>
      <bottom style="thin">
        <color rgb="FFC5D1E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9" fillId="7" borderId="1" xfId="0" applyFont="1" applyFill="1" applyBorder="1" applyAlignment="1">
      <alignment horizontal="left" vertical="center"/>
    </xf>
    <xf numFmtId="0" fontId="9" fillId="15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19" fillId="11" borderId="3" xfId="0" applyFont="1" applyFill="1" applyBorder="1" applyAlignment="1">
      <alignment horizontal="center" vertical="center" wrapText="1"/>
    </xf>
    <xf numFmtId="0" fontId="19" fillId="19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5" borderId="0" xfId="0" applyFill="1"/>
    <xf numFmtId="0" fontId="5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0" fillId="4" borderId="0" xfId="0" applyFill="1"/>
    <xf numFmtId="0" fontId="8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164" fontId="5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left" vertical="center"/>
    </xf>
    <xf numFmtId="0" fontId="15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left" vertical="center"/>
    </xf>
    <xf numFmtId="0" fontId="14" fillId="13" borderId="2" xfId="0" applyFont="1" applyFill="1" applyBorder="1" applyAlignment="1">
      <alignment horizontal="left" vertical="center"/>
    </xf>
    <xf numFmtId="0" fontId="15" fillId="13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17" fillId="1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8" fillId="17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0" fillId="18" borderId="2" xfId="0" applyFont="1" applyFill="1" applyBorder="1" applyAlignment="1">
      <alignment horizontal="center" vertical="center"/>
    </xf>
    <xf numFmtId="0" fontId="19" fillId="20" borderId="4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4" fillId="19" borderId="2" xfId="0" applyFont="1" applyFill="1" applyBorder="1" applyAlignment="1">
      <alignment horizontal="left" vertical="center"/>
    </xf>
    <xf numFmtId="165" fontId="21" fillId="6" borderId="2" xfId="0" applyNumberFormat="1" applyFont="1" applyFill="1" applyBorder="1" applyAlignment="1">
      <alignment horizontal="center" vertical="center"/>
    </xf>
    <xf numFmtId="0" fontId="24" fillId="11" borderId="2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horizontal="center" vertical="center"/>
    </xf>
    <xf numFmtId="165" fontId="21" fillId="5" borderId="2" xfId="0" applyNumberFormat="1" applyFont="1" applyFill="1" applyBorder="1" applyAlignment="1">
      <alignment horizontal="center" vertical="center"/>
    </xf>
    <xf numFmtId="0" fontId="24" fillId="20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center" vertical="center"/>
    </xf>
    <xf numFmtId="0" fontId="24" fillId="22" borderId="2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left" vertical="center"/>
    </xf>
    <xf numFmtId="0" fontId="14" fillId="9" borderId="1" xfId="0" applyFont="1" applyFill="1" applyBorder="1" applyAlignment="1">
      <alignment horizontal="left" vertical="center"/>
    </xf>
    <xf numFmtId="0" fontId="23" fillId="21" borderId="1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9E6"/>
      <rgbColor rgb="FFFF00FF"/>
      <rgbColor rgb="FF00FFFF"/>
      <rgbColor rgb="FF800000"/>
      <rgbColor rgb="FF008000"/>
      <rgbColor rgb="FF000080"/>
      <rgbColor rgb="FF808000"/>
      <rgbColor rgb="FF800080"/>
      <rgbColor rgb="FF1A7A6E"/>
      <rgbColor rgb="FFE8EEF7"/>
      <rgbColor rgb="FF718096"/>
      <rgbColor rgb="FFF5F5F5"/>
      <rgbColor rgb="FF6C3483"/>
      <rgbColor rgb="FFFFF8E1"/>
      <rgbColor rgb="FFE8F5E9"/>
      <rgbColor rgb="FF660066"/>
      <rgbColor rgb="FFFF8080"/>
      <rgbColor rgb="FF0066CC"/>
      <rgbColor rgb="FFC5D1E0"/>
      <rgbColor rgb="FF000080"/>
      <rgbColor rgb="FFFF00FF"/>
      <rgbColor rgb="FFFFF8F0"/>
      <rgbColor rgb="FF00FFFF"/>
      <rgbColor rgb="FF800080"/>
      <rgbColor rgb="FF800000"/>
      <rgbColor rgb="FF2980B9"/>
      <rgbColor rgb="FF0000FF"/>
      <rgbColor rgb="FF00CCFF"/>
      <rgbColor rgb="FFEBF5FB"/>
      <rgbColor rgb="FFF0FFF4"/>
      <rgbColor rgb="FFFFF3E0"/>
      <rgbColor rgb="FFEEF4FB"/>
      <rgbColor rgb="FFFFF5F5"/>
      <rgbColor rgb="FFF0F4FA"/>
      <rgbColor rgb="FFFDECEA"/>
      <rgbColor rgb="FF3366FF"/>
      <rgbColor rgb="FF33CCCC"/>
      <rgbColor rgb="FF99CC00"/>
      <rgbColor rgb="FFFFFAF5"/>
      <rgbColor rgb="FFD4860A"/>
      <rgbColor rgb="FFD35400"/>
      <rgbColor rgb="FF3F6490"/>
      <rgbColor rgb="FFAAAAAA"/>
      <rgbColor rgb="FF003366"/>
      <rgbColor rgb="FF339966"/>
      <rgbColor rgb="FF003300"/>
      <rgbColor rgb="FF4A5568"/>
      <rgbColor rgb="FFC0392B"/>
      <rgbColor rgb="FF993366"/>
      <rgbColor rgb="FF2E4A70"/>
      <rgbColor rgb="FF1B2E4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2E4B"/>
  </sheetPr>
  <dimension ref="A1:S34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30" sqref="J30"/>
    </sheetView>
  </sheetViews>
  <sheetFormatPr baseColWidth="10" defaultColWidth="8.7109375" defaultRowHeight="15" x14ac:dyDescent="0.25"/>
  <cols>
    <col min="1" max="1" width="2" customWidth="1"/>
    <col min="2" max="2" width="10" customWidth="1"/>
    <col min="3" max="3" width="22" customWidth="1"/>
    <col min="4" max="4" width="18" customWidth="1"/>
    <col min="5" max="5" width="16" customWidth="1"/>
    <col min="6" max="6" width="22" customWidth="1"/>
    <col min="7" max="7" width="16" customWidth="1"/>
    <col min="8" max="11" width="14" customWidth="1"/>
    <col min="12" max="12" width="12" customWidth="1"/>
    <col min="13" max="13" width="2" customWidth="1"/>
    <col min="14" max="14" width="22" customWidth="1"/>
    <col min="15" max="16" width="16" customWidth="1"/>
    <col min="17" max="17" width="14" customWidth="1"/>
    <col min="18" max="18" width="10" customWidth="1"/>
    <col min="19" max="19" width="12" customWidth="1"/>
    <col min="20" max="20" width="2" customWidth="1"/>
  </cols>
  <sheetData>
    <row r="1" spans="1:19" ht="7.5" customHeight="1" x14ac:dyDescent="0.25"/>
    <row r="2" spans="1:19" ht="51.75" customHeight="1" x14ac:dyDescent="0.25">
      <c r="B2" s="14" t="s">
        <v>352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7.75" customHeight="1" x14ac:dyDescent="0.25">
      <c r="B3" s="13" t="s">
        <v>0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7.5" customHeight="1" x14ac:dyDescent="0.25"/>
    <row r="5" spans="1:19" ht="21.75" customHeight="1" x14ac:dyDescent="0.25">
      <c r="B5" s="12" t="s">
        <v>1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 t="s">
        <v>2</v>
      </c>
      <c r="O5" s="12"/>
      <c r="P5" s="12"/>
      <c r="Q5" s="12"/>
      <c r="R5" s="12"/>
      <c r="S5" s="12"/>
    </row>
    <row r="6" spans="1:19" ht="25.5" customHeight="1" x14ac:dyDescent="0.25">
      <c r="B6" s="15" t="s">
        <v>3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  <c r="L6" s="15" t="s">
        <v>13</v>
      </c>
      <c r="N6" s="15" t="s">
        <v>14</v>
      </c>
      <c r="O6" s="15" t="s">
        <v>15</v>
      </c>
      <c r="P6" s="15" t="s">
        <v>16</v>
      </c>
      <c r="Q6" s="15" t="s">
        <v>17</v>
      </c>
      <c r="R6" s="15" t="s">
        <v>18</v>
      </c>
      <c r="S6" s="15" t="s">
        <v>19</v>
      </c>
    </row>
    <row r="7" spans="1:19" ht="21.75" customHeight="1" x14ac:dyDescent="0.25">
      <c r="A7" s="16"/>
      <c r="B7" s="17" t="s">
        <v>20</v>
      </c>
      <c r="C7" s="18" t="s">
        <v>21</v>
      </c>
      <c r="D7" s="18" t="s">
        <v>22</v>
      </c>
      <c r="E7" s="19" t="s">
        <v>23</v>
      </c>
      <c r="F7" s="19" t="s">
        <v>24</v>
      </c>
      <c r="G7" s="17" t="s">
        <v>25</v>
      </c>
      <c r="H7" s="20">
        <v>100</v>
      </c>
      <c r="I7" s="17" t="s">
        <v>26</v>
      </c>
      <c r="J7" s="17" t="s">
        <v>27</v>
      </c>
      <c r="K7" s="17" t="s">
        <v>28</v>
      </c>
      <c r="L7" s="21" t="s">
        <v>29</v>
      </c>
      <c r="M7" s="22"/>
      <c r="N7" s="19" t="s">
        <v>30</v>
      </c>
      <c r="O7" s="17" t="s">
        <v>31</v>
      </c>
      <c r="P7" s="17" t="s">
        <v>32</v>
      </c>
      <c r="Q7" s="17" t="s">
        <v>33</v>
      </c>
      <c r="R7" s="23" t="str">
        <f t="shared" ref="R7:R21" ca="1" si="0">IFERROR(DATEDIF(DATEVALUE(Q7),TODAY(),"Y"),"")</f>
        <v/>
      </c>
      <c r="S7" s="24" t="str">
        <f t="shared" ref="S7:S21" ca="1" si="1">IFERROR(DATEDIF(DATEVALUE(I7),TODAY(),"Y"),"")</f>
        <v/>
      </c>
    </row>
    <row r="8" spans="1:19" ht="21.75" customHeight="1" x14ac:dyDescent="0.25">
      <c r="A8" s="16"/>
      <c r="B8" s="25" t="s">
        <v>34</v>
      </c>
      <c r="C8" s="26" t="s">
        <v>35</v>
      </c>
      <c r="D8" s="26" t="s">
        <v>36</v>
      </c>
      <c r="E8" s="27" t="s">
        <v>37</v>
      </c>
      <c r="F8" s="27" t="s">
        <v>38</v>
      </c>
      <c r="G8" s="25" t="s">
        <v>25</v>
      </c>
      <c r="H8" s="28">
        <v>100</v>
      </c>
      <c r="I8" s="25" t="s">
        <v>39</v>
      </c>
      <c r="J8" s="25" t="s">
        <v>40</v>
      </c>
      <c r="K8" s="25" t="s">
        <v>28</v>
      </c>
      <c r="L8" s="21" t="s">
        <v>29</v>
      </c>
      <c r="M8" s="22"/>
      <c r="N8" s="27" t="s">
        <v>41</v>
      </c>
      <c r="O8" s="25" t="s">
        <v>42</v>
      </c>
      <c r="P8" s="25" t="s">
        <v>43</v>
      </c>
      <c r="Q8" s="25" t="s">
        <v>44</v>
      </c>
      <c r="R8" s="29" t="str">
        <f t="shared" ca="1" si="0"/>
        <v/>
      </c>
      <c r="S8" s="30" t="str">
        <f t="shared" ca="1" si="1"/>
        <v/>
      </c>
    </row>
    <row r="9" spans="1:19" ht="21.75" customHeight="1" x14ac:dyDescent="0.25">
      <c r="A9" s="16"/>
      <c r="B9" s="17" t="s">
        <v>45</v>
      </c>
      <c r="C9" s="18" t="s">
        <v>46</v>
      </c>
      <c r="D9" s="18" t="s">
        <v>47</v>
      </c>
      <c r="E9" s="19" t="s">
        <v>48</v>
      </c>
      <c r="F9" s="19" t="s">
        <v>49</v>
      </c>
      <c r="G9" s="17" t="s">
        <v>50</v>
      </c>
      <c r="H9" s="20">
        <v>80</v>
      </c>
      <c r="I9" s="17" t="s">
        <v>51</v>
      </c>
      <c r="J9" s="17" t="s">
        <v>52</v>
      </c>
      <c r="K9" s="17" t="s">
        <v>28</v>
      </c>
      <c r="L9" s="21" t="s">
        <v>29</v>
      </c>
      <c r="M9" s="22"/>
      <c r="N9" s="19" t="s">
        <v>53</v>
      </c>
      <c r="O9" s="17" t="s">
        <v>54</v>
      </c>
      <c r="P9" s="17" t="s">
        <v>55</v>
      </c>
      <c r="Q9" s="17" t="s">
        <v>56</v>
      </c>
      <c r="R9" s="23" t="str">
        <f t="shared" ca="1" si="0"/>
        <v/>
      </c>
      <c r="S9" s="24" t="str">
        <f t="shared" ca="1" si="1"/>
        <v/>
      </c>
    </row>
    <row r="10" spans="1:19" ht="21.75" customHeight="1" x14ac:dyDescent="0.25">
      <c r="A10" s="16"/>
      <c r="B10" s="25" t="s">
        <v>57</v>
      </c>
      <c r="C10" s="26" t="s">
        <v>58</v>
      </c>
      <c r="D10" s="26" t="s">
        <v>59</v>
      </c>
      <c r="E10" s="27" t="s">
        <v>60</v>
      </c>
      <c r="F10" s="27" t="s">
        <v>61</v>
      </c>
      <c r="G10" s="25" t="s">
        <v>25</v>
      </c>
      <c r="H10" s="28">
        <v>100</v>
      </c>
      <c r="I10" s="25" t="s">
        <v>62</v>
      </c>
      <c r="J10" s="25" t="s">
        <v>63</v>
      </c>
      <c r="K10" s="25" t="s">
        <v>28</v>
      </c>
      <c r="L10" s="21" t="s">
        <v>29</v>
      </c>
      <c r="M10" s="22"/>
      <c r="N10" s="27" t="s">
        <v>64</v>
      </c>
      <c r="O10" s="25" t="s">
        <v>65</v>
      </c>
      <c r="P10" s="25" t="s">
        <v>32</v>
      </c>
      <c r="Q10" s="25" t="s">
        <v>66</v>
      </c>
      <c r="R10" s="29" t="str">
        <f t="shared" ca="1" si="0"/>
        <v/>
      </c>
      <c r="S10" s="30" t="str">
        <f t="shared" ca="1" si="1"/>
        <v/>
      </c>
    </row>
    <row r="11" spans="1:19" ht="21.75" customHeight="1" x14ac:dyDescent="0.25">
      <c r="A11" s="16"/>
      <c r="B11" s="17" t="s">
        <v>67</v>
      </c>
      <c r="C11" s="18" t="s">
        <v>68</v>
      </c>
      <c r="D11" s="18" t="s">
        <v>69</v>
      </c>
      <c r="E11" s="19" t="s">
        <v>70</v>
      </c>
      <c r="F11" s="19" t="s">
        <v>71</v>
      </c>
      <c r="G11" s="17" t="s">
        <v>25</v>
      </c>
      <c r="H11" s="20">
        <v>100</v>
      </c>
      <c r="I11" s="17" t="s">
        <v>72</v>
      </c>
      <c r="J11" s="17" t="s">
        <v>73</v>
      </c>
      <c r="K11" s="17" t="s">
        <v>28</v>
      </c>
      <c r="L11" s="21" t="s">
        <v>29</v>
      </c>
      <c r="M11" s="22"/>
      <c r="N11" s="19" t="s">
        <v>74</v>
      </c>
      <c r="O11" s="17" t="s">
        <v>75</v>
      </c>
      <c r="P11" s="17" t="s">
        <v>76</v>
      </c>
      <c r="Q11" s="17" t="s">
        <v>77</v>
      </c>
      <c r="R11" s="23" t="str">
        <f t="shared" ca="1" si="0"/>
        <v/>
      </c>
      <c r="S11" s="24" t="str">
        <f t="shared" ca="1" si="1"/>
        <v/>
      </c>
    </row>
    <row r="12" spans="1:19" ht="21.75" customHeight="1" x14ac:dyDescent="0.25">
      <c r="A12" s="16"/>
      <c r="B12" s="25" t="s">
        <v>78</v>
      </c>
      <c r="C12" s="26" t="s">
        <v>79</v>
      </c>
      <c r="D12" s="26" t="s">
        <v>80</v>
      </c>
      <c r="E12" s="27" t="s">
        <v>23</v>
      </c>
      <c r="F12" s="27" t="s">
        <v>81</v>
      </c>
      <c r="G12" s="25" t="s">
        <v>25</v>
      </c>
      <c r="H12" s="28">
        <v>100</v>
      </c>
      <c r="I12" s="25" t="s">
        <v>82</v>
      </c>
      <c r="J12" s="25" t="s">
        <v>83</v>
      </c>
      <c r="K12" s="25" t="s">
        <v>28</v>
      </c>
      <c r="L12" s="21" t="s">
        <v>29</v>
      </c>
      <c r="M12" s="22"/>
      <c r="N12" s="27" t="s">
        <v>84</v>
      </c>
      <c r="O12" s="25" t="s">
        <v>85</v>
      </c>
      <c r="P12" s="25" t="s">
        <v>86</v>
      </c>
      <c r="Q12" s="25" t="s">
        <v>87</v>
      </c>
      <c r="R12" s="29" t="str">
        <f t="shared" ca="1" si="0"/>
        <v/>
      </c>
      <c r="S12" s="30" t="str">
        <f t="shared" ca="1" si="1"/>
        <v/>
      </c>
    </row>
    <row r="13" spans="1:19" ht="21.75" customHeight="1" x14ac:dyDescent="0.25">
      <c r="A13" s="16"/>
      <c r="B13" s="17" t="s">
        <v>88</v>
      </c>
      <c r="C13" s="18" t="s">
        <v>89</v>
      </c>
      <c r="D13" s="18" t="s">
        <v>90</v>
      </c>
      <c r="E13" s="19" t="s">
        <v>37</v>
      </c>
      <c r="F13" s="19" t="s">
        <v>91</v>
      </c>
      <c r="G13" s="17" t="s">
        <v>25</v>
      </c>
      <c r="H13" s="20">
        <v>100</v>
      </c>
      <c r="I13" s="17" t="s">
        <v>92</v>
      </c>
      <c r="J13" s="17" t="s">
        <v>93</v>
      </c>
      <c r="K13" s="17" t="s">
        <v>28</v>
      </c>
      <c r="L13" s="31" t="s">
        <v>94</v>
      </c>
      <c r="M13" s="22"/>
      <c r="N13" s="19" t="s">
        <v>95</v>
      </c>
      <c r="O13" s="17" t="s">
        <v>96</v>
      </c>
      <c r="P13" s="17" t="s">
        <v>43</v>
      </c>
      <c r="Q13" s="17" t="s">
        <v>97</v>
      </c>
      <c r="R13" s="23" t="str">
        <f t="shared" ca="1" si="0"/>
        <v/>
      </c>
      <c r="S13" s="24" t="str">
        <f t="shared" ca="1" si="1"/>
        <v/>
      </c>
    </row>
    <row r="14" spans="1:19" ht="21.75" customHeight="1" x14ac:dyDescent="0.25">
      <c r="A14" s="16"/>
      <c r="B14" s="25" t="s">
        <v>98</v>
      </c>
      <c r="C14" s="26" t="s">
        <v>99</v>
      </c>
      <c r="D14" s="26" t="s">
        <v>100</v>
      </c>
      <c r="E14" s="27" t="s">
        <v>101</v>
      </c>
      <c r="F14" s="27" t="s">
        <v>102</v>
      </c>
      <c r="G14" s="25" t="s">
        <v>25</v>
      </c>
      <c r="H14" s="28">
        <v>100</v>
      </c>
      <c r="I14" s="25" t="s">
        <v>103</v>
      </c>
      <c r="J14" s="25" t="s">
        <v>104</v>
      </c>
      <c r="K14" s="25" t="s">
        <v>28</v>
      </c>
      <c r="L14" s="21" t="s">
        <v>29</v>
      </c>
      <c r="M14" s="22"/>
      <c r="N14" s="27" t="s">
        <v>105</v>
      </c>
      <c r="O14" s="25" t="s">
        <v>106</v>
      </c>
      <c r="P14" s="25" t="s">
        <v>107</v>
      </c>
      <c r="Q14" s="25" t="s">
        <v>108</v>
      </c>
      <c r="R14" s="29" t="str">
        <f t="shared" ca="1" si="0"/>
        <v/>
      </c>
      <c r="S14" s="30" t="str">
        <f t="shared" ca="1" si="1"/>
        <v/>
      </c>
    </row>
    <row r="15" spans="1:19" ht="21.75" customHeight="1" x14ac:dyDescent="0.25">
      <c r="A15" s="16"/>
      <c r="B15" s="17" t="s">
        <v>109</v>
      </c>
      <c r="C15" s="18" t="s">
        <v>110</v>
      </c>
      <c r="D15" s="18" t="s">
        <v>111</v>
      </c>
      <c r="E15" s="19" t="s">
        <v>48</v>
      </c>
      <c r="F15" s="19" t="s">
        <v>112</v>
      </c>
      <c r="G15" s="17" t="s">
        <v>50</v>
      </c>
      <c r="H15" s="20">
        <v>60</v>
      </c>
      <c r="I15" s="17" t="s">
        <v>113</v>
      </c>
      <c r="J15" s="17" t="s">
        <v>114</v>
      </c>
      <c r="K15" s="17" t="s">
        <v>28</v>
      </c>
      <c r="L15" s="21" t="s">
        <v>29</v>
      </c>
      <c r="M15" s="22"/>
      <c r="N15" s="19" t="s">
        <v>115</v>
      </c>
      <c r="O15" s="17" t="s">
        <v>116</v>
      </c>
      <c r="P15" s="17" t="s">
        <v>55</v>
      </c>
      <c r="Q15" s="17" t="s">
        <v>117</v>
      </c>
      <c r="R15" s="23" t="str">
        <f t="shared" ca="1" si="0"/>
        <v/>
      </c>
      <c r="S15" s="24" t="str">
        <f t="shared" ca="1" si="1"/>
        <v/>
      </c>
    </row>
    <row r="16" spans="1:19" ht="21.75" customHeight="1" x14ac:dyDescent="0.25">
      <c r="A16" s="16"/>
      <c r="B16" s="25" t="s">
        <v>118</v>
      </c>
      <c r="C16" s="26" t="s">
        <v>119</v>
      </c>
      <c r="D16" s="26" t="s">
        <v>120</v>
      </c>
      <c r="E16" s="27" t="s">
        <v>60</v>
      </c>
      <c r="F16" s="27" t="s">
        <v>121</v>
      </c>
      <c r="G16" s="25" t="s">
        <v>25</v>
      </c>
      <c r="H16" s="28">
        <v>100</v>
      </c>
      <c r="I16" s="25" t="s">
        <v>122</v>
      </c>
      <c r="J16" s="25" t="s">
        <v>123</v>
      </c>
      <c r="K16" s="25" t="s">
        <v>124</v>
      </c>
      <c r="L16" s="32" t="s">
        <v>125</v>
      </c>
      <c r="M16" s="22"/>
      <c r="N16" s="27" t="s">
        <v>126</v>
      </c>
      <c r="O16" s="25" t="s">
        <v>127</v>
      </c>
      <c r="P16" s="25" t="s">
        <v>32</v>
      </c>
      <c r="Q16" s="25" t="s">
        <v>128</v>
      </c>
      <c r="R16" s="29" t="str">
        <f t="shared" ca="1" si="0"/>
        <v/>
      </c>
      <c r="S16" s="30" t="str">
        <f t="shared" ca="1" si="1"/>
        <v/>
      </c>
    </row>
    <row r="17" spans="1:19" ht="21.75" customHeight="1" x14ac:dyDescent="0.25">
      <c r="A17" s="16"/>
      <c r="B17" s="17" t="s">
        <v>129</v>
      </c>
      <c r="C17" s="18" t="s">
        <v>130</v>
      </c>
      <c r="D17" s="18" t="s">
        <v>131</v>
      </c>
      <c r="E17" s="19" t="s">
        <v>37</v>
      </c>
      <c r="F17" s="19" t="s">
        <v>132</v>
      </c>
      <c r="G17" s="17" t="s">
        <v>25</v>
      </c>
      <c r="H17" s="20">
        <v>100</v>
      </c>
      <c r="I17" s="17" t="s">
        <v>133</v>
      </c>
      <c r="J17" s="17" t="s">
        <v>134</v>
      </c>
      <c r="K17" s="17" t="s">
        <v>28</v>
      </c>
      <c r="L17" s="21" t="s">
        <v>29</v>
      </c>
      <c r="M17" s="22"/>
      <c r="N17" s="19" t="s">
        <v>135</v>
      </c>
      <c r="O17" s="17" t="s">
        <v>136</v>
      </c>
      <c r="P17" s="17" t="s">
        <v>43</v>
      </c>
      <c r="Q17" s="17" t="s">
        <v>137</v>
      </c>
      <c r="R17" s="23" t="str">
        <f t="shared" ca="1" si="0"/>
        <v/>
      </c>
      <c r="S17" s="24" t="str">
        <f t="shared" ca="1" si="1"/>
        <v/>
      </c>
    </row>
    <row r="18" spans="1:19" ht="21.75" customHeight="1" x14ac:dyDescent="0.25">
      <c r="A18" s="16"/>
      <c r="B18" s="25" t="s">
        <v>138</v>
      </c>
      <c r="C18" s="26" t="s">
        <v>139</v>
      </c>
      <c r="D18" s="26" t="s">
        <v>140</v>
      </c>
      <c r="E18" s="27" t="s">
        <v>23</v>
      </c>
      <c r="F18" s="27" t="s">
        <v>141</v>
      </c>
      <c r="G18" s="25" t="s">
        <v>25</v>
      </c>
      <c r="H18" s="28">
        <v>100</v>
      </c>
      <c r="I18" s="25" t="s">
        <v>142</v>
      </c>
      <c r="J18" s="25" t="s">
        <v>143</v>
      </c>
      <c r="K18" s="25" t="s">
        <v>28</v>
      </c>
      <c r="L18" s="31" t="s">
        <v>94</v>
      </c>
      <c r="M18" s="22"/>
      <c r="N18" s="27" t="s">
        <v>144</v>
      </c>
      <c r="O18" s="25" t="s">
        <v>145</v>
      </c>
      <c r="P18" s="25" t="s">
        <v>76</v>
      </c>
      <c r="Q18" s="25" t="s">
        <v>146</v>
      </c>
      <c r="R18" s="29" t="str">
        <f t="shared" ca="1" si="0"/>
        <v/>
      </c>
      <c r="S18" s="30" t="str">
        <f t="shared" ca="1" si="1"/>
        <v/>
      </c>
    </row>
    <row r="19" spans="1:19" ht="21.75" customHeight="1" x14ac:dyDescent="0.25">
      <c r="A19" s="16"/>
      <c r="B19" s="17" t="s">
        <v>147</v>
      </c>
      <c r="C19" s="18" t="s">
        <v>148</v>
      </c>
      <c r="D19" s="18" t="s">
        <v>149</v>
      </c>
      <c r="E19" s="19" t="s">
        <v>70</v>
      </c>
      <c r="F19" s="19" t="s">
        <v>150</v>
      </c>
      <c r="G19" s="17" t="s">
        <v>50</v>
      </c>
      <c r="H19" s="20">
        <v>50</v>
      </c>
      <c r="I19" s="17" t="s">
        <v>151</v>
      </c>
      <c r="J19" s="17" t="s">
        <v>152</v>
      </c>
      <c r="K19" s="17" t="s">
        <v>28</v>
      </c>
      <c r="L19" s="21" t="s">
        <v>29</v>
      </c>
      <c r="M19" s="22"/>
      <c r="N19" s="19" t="s">
        <v>153</v>
      </c>
      <c r="O19" s="17" t="s">
        <v>154</v>
      </c>
      <c r="P19" s="17" t="s">
        <v>86</v>
      </c>
      <c r="Q19" s="17" t="s">
        <v>155</v>
      </c>
      <c r="R19" s="23" t="str">
        <f t="shared" ca="1" si="0"/>
        <v/>
      </c>
      <c r="S19" s="24" t="str">
        <f t="shared" ca="1" si="1"/>
        <v/>
      </c>
    </row>
    <row r="20" spans="1:19" ht="21.75" customHeight="1" x14ac:dyDescent="0.25">
      <c r="A20" s="16"/>
      <c r="B20" s="25" t="s">
        <v>156</v>
      </c>
      <c r="C20" s="26" t="s">
        <v>157</v>
      </c>
      <c r="D20" s="26" t="s">
        <v>158</v>
      </c>
      <c r="E20" s="27" t="s">
        <v>101</v>
      </c>
      <c r="F20" s="27" t="s">
        <v>159</v>
      </c>
      <c r="G20" s="25" t="s">
        <v>25</v>
      </c>
      <c r="H20" s="28">
        <v>100</v>
      </c>
      <c r="I20" s="25" t="s">
        <v>160</v>
      </c>
      <c r="J20" s="25" t="s">
        <v>161</v>
      </c>
      <c r="K20" s="25" t="s">
        <v>28</v>
      </c>
      <c r="L20" s="21" t="s">
        <v>29</v>
      </c>
      <c r="M20" s="22"/>
      <c r="N20" s="27" t="s">
        <v>162</v>
      </c>
      <c r="O20" s="25" t="s">
        <v>163</v>
      </c>
      <c r="P20" s="25" t="s">
        <v>107</v>
      </c>
      <c r="Q20" s="25" t="s">
        <v>164</v>
      </c>
      <c r="R20" s="29" t="str">
        <f t="shared" ca="1" si="0"/>
        <v/>
      </c>
      <c r="S20" s="30" t="str">
        <f t="shared" ca="1" si="1"/>
        <v/>
      </c>
    </row>
    <row r="21" spans="1:19" ht="21.75" customHeight="1" x14ac:dyDescent="0.25">
      <c r="A21" s="16"/>
      <c r="B21" s="17" t="s">
        <v>165</v>
      </c>
      <c r="C21" s="18" t="s">
        <v>166</v>
      </c>
      <c r="D21" s="18" t="s">
        <v>167</v>
      </c>
      <c r="E21" s="19" t="s">
        <v>60</v>
      </c>
      <c r="F21" s="19" t="s">
        <v>168</v>
      </c>
      <c r="G21" s="17" t="s">
        <v>50</v>
      </c>
      <c r="H21" s="20">
        <v>75</v>
      </c>
      <c r="I21" s="17" t="s">
        <v>169</v>
      </c>
      <c r="J21" s="17" t="s">
        <v>170</v>
      </c>
      <c r="K21" s="17" t="s">
        <v>28</v>
      </c>
      <c r="L21" s="21" t="s">
        <v>29</v>
      </c>
      <c r="M21" s="22"/>
      <c r="N21" s="19" t="s">
        <v>171</v>
      </c>
      <c r="O21" s="17" t="s">
        <v>172</v>
      </c>
      <c r="P21" s="17" t="s">
        <v>32</v>
      </c>
      <c r="Q21" s="17" t="s">
        <v>173</v>
      </c>
      <c r="R21" s="23" t="str">
        <f t="shared" ca="1" si="0"/>
        <v/>
      </c>
      <c r="S21" s="24" t="str">
        <f t="shared" ca="1" si="1"/>
        <v/>
      </c>
    </row>
    <row r="22" spans="1:19" ht="21.75" customHeight="1" x14ac:dyDescent="0.25"/>
    <row r="23" spans="1:19" ht="24" customHeight="1" x14ac:dyDescent="0.25">
      <c r="B23" s="11" t="s">
        <v>174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ht="21.75" customHeight="1" x14ac:dyDescent="0.25"/>
    <row r="25" spans="1:19" ht="21.75" customHeight="1" x14ac:dyDescent="0.25"/>
    <row r="26" spans="1:19" ht="21.75" customHeight="1" x14ac:dyDescent="0.25"/>
    <row r="27" spans="1:19" ht="21.75" customHeight="1" x14ac:dyDescent="0.25"/>
    <row r="28" spans="1:19" ht="21.75" customHeight="1" x14ac:dyDescent="0.25"/>
    <row r="29" spans="1:19" ht="21.75" customHeight="1" x14ac:dyDescent="0.25"/>
    <row r="30" spans="1:19" ht="21.75" customHeight="1" x14ac:dyDescent="0.25"/>
    <row r="31" spans="1:19" ht="21.75" customHeight="1" x14ac:dyDescent="0.25"/>
    <row r="32" spans="1:19" ht="21.75" customHeight="1" x14ac:dyDescent="0.25"/>
    <row r="33" ht="21.75" customHeight="1" x14ac:dyDescent="0.25"/>
    <row r="34" ht="21.75" customHeight="1" x14ac:dyDescent="0.25"/>
  </sheetData>
  <autoFilter ref="B6:S21" xr:uid="{00000000-0009-0000-0000-000000000000}"/>
  <mergeCells count="5">
    <mergeCell ref="B2:S2"/>
    <mergeCell ref="B3:S3"/>
    <mergeCell ref="B5:L5"/>
    <mergeCell ref="N5:S5"/>
    <mergeCell ref="B23:S23"/>
  </mergeCell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promptTitle="Abteilung" prompt="Abteilung wählen" xr:uid="{00000000-0002-0000-0000-000000000000}">
          <x14:formula1>
            <xm:f>Listen!$B$6:$B$15</xm:f>
          </x14:formula1>
          <x14:formula2>
            <xm:f>0</xm:f>
          </x14:formula2>
          <xm:sqref>E7:E41</xm:sqref>
        </x14:dataValidation>
        <x14:dataValidation type="list" allowBlank="1" showInputMessage="1" promptTitle="Beschäftigungsart" prompt="Art wählen" xr:uid="{00000000-0002-0000-0000-000001000000}">
          <x14:formula1>
            <xm:f>Listen!$D$6:$D$12</xm:f>
          </x14:formula1>
          <x14:formula2>
            <xm:f>0</xm:f>
          </x14:formula2>
          <xm:sqref>G7:G41</xm:sqref>
        </x14:dataValidation>
        <x14:dataValidation type="list" allowBlank="1" showInputMessage="1" promptTitle="Status" prompt="Status wählen" xr:uid="{00000000-0002-0000-0000-000002000000}">
          <x14:formula1>
            <xm:f>Listen!$E$6:$E$10</xm:f>
          </x14:formula1>
          <x14:formula2>
            <xm:f>0</xm:f>
          </x14:formula2>
          <xm:sqref>L7:L41</xm:sqref>
        </x14:dataValidation>
        <x14:dataValidation type="list" allowBlank="1" showInputMessage="1" promptTitle="Standort" prompt="Standort wählen" xr:uid="{00000000-0002-0000-0000-000003000000}">
          <x14:formula1>
            <xm:f>Listen!$C$6:$C$15</xm:f>
          </x14:formula1>
          <x14:formula2>
            <xm:f>0</xm:f>
          </x14:formula2>
          <xm:sqref>P7:P41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7A6E"/>
  </sheetPr>
  <dimension ref="B1:K23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2" customWidth="1"/>
    <col min="2" max="2" width="10" customWidth="1"/>
    <col min="3" max="3" width="22" customWidth="1"/>
    <col min="4" max="4" width="18" customWidth="1"/>
    <col min="5" max="5" width="16" customWidth="1"/>
    <col min="6" max="6" width="24" customWidth="1"/>
    <col min="7" max="7" width="18" customWidth="1"/>
    <col min="8" max="8" width="24" customWidth="1"/>
    <col min="9" max="9" width="18" customWidth="1"/>
    <col min="10" max="11" width="20" customWidth="1"/>
    <col min="12" max="12" width="2" customWidth="1"/>
  </cols>
  <sheetData>
    <row r="1" spans="2:11" ht="7.5" customHeight="1" x14ac:dyDescent="0.25"/>
    <row r="2" spans="2:11" ht="51.75" customHeight="1" x14ac:dyDescent="0.25">
      <c r="B2" s="10" t="s">
        <v>175</v>
      </c>
      <c r="C2" s="10"/>
      <c r="D2" s="10"/>
      <c r="E2" s="10"/>
      <c r="F2" s="10"/>
      <c r="G2" s="10"/>
      <c r="H2" s="10"/>
      <c r="I2" s="10"/>
      <c r="J2" s="10"/>
      <c r="K2" s="10"/>
    </row>
    <row r="3" spans="2:11" ht="27.75" customHeight="1" x14ac:dyDescent="0.25">
      <c r="B3" s="13" t="s">
        <v>176</v>
      </c>
      <c r="C3" s="13"/>
      <c r="D3" s="13"/>
      <c r="E3" s="13"/>
      <c r="F3" s="13"/>
      <c r="G3" s="13"/>
      <c r="H3" s="13"/>
      <c r="I3" s="13"/>
      <c r="J3" s="13"/>
      <c r="K3" s="13"/>
    </row>
    <row r="4" spans="2:11" ht="7.5" customHeight="1" x14ac:dyDescent="0.25"/>
    <row r="5" spans="2:11" ht="21.75" customHeight="1" x14ac:dyDescent="0.25">
      <c r="B5" s="12" t="s">
        <v>177</v>
      </c>
      <c r="C5" s="12"/>
      <c r="D5" s="12"/>
      <c r="E5" s="12"/>
      <c r="F5" s="12"/>
      <c r="G5" s="12"/>
      <c r="H5" s="9" t="s">
        <v>178</v>
      </c>
      <c r="I5" s="9"/>
      <c r="J5" s="9"/>
      <c r="K5" s="9"/>
    </row>
    <row r="6" spans="2:11" ht="25.5" customHeight="1" x14ac:dyDescent="0.25">
      <c r="B6" s="15" t="s">
        <v>3</v>
      </c>
      <c r="C6" s="15" t="s">
        <v>4</v>
      </c>
      <c r="D6" s="15" t="s">
        <v>5</v>
      </c>
      <c r="E6" s="15" t="s">
        <v>6</v>
      </c>
      <c r="F6" s="15" t="s">
        <v>179</v>
      </c>
      <c r="G6" s="15" t="s">
        <v>15</v>
      </c>
      <c r="H6" s="33" t="s">
        <v>180</v>
      </c>
      <c r="I6" s="33" t="s">
        <v>181</v>
      </c>
      <c r="J6" s="33" t="s">
        <v>182</v>
      </c>
      <c r="K6" s="33" t="s">
        <v>183</v>
      </c>
    </row>
    <row r="7" spans="2:11" ht="21.75" customHeight="1" x14ac:dyDescent="0.25">
      <c r="B7" s="17" t="s">
        <v>20</v>
      </c>
      <c r="C7" s="18" t="s">
        <v>21</v>
      </c>
      <c r="D7" s="18" t="s">
        <v>22</v>
      </c>
      <c r="E7" s="19" t="s">
        <v>23</v>
      </c>
      <c r="F7" s="19" t="s">
        <v>30</v>
      </c>
      <c r="G7" s="17" t="s">
        <v>31</v>
      </c>
      <c r="H7" s="34" t="s">
        <v>184</v>
      </c>
      <c r="I7" s="35" t="s">
        <v>185</v>
      </c>
      <c r="J7" s="35" t="s">
        <v>186</v>
      </c>
      <c r="K7" s="36"/>
    </row>
    <row r="8" spans="2:11" ht="21.75" customHeight="1" x14ac:dyDescent="0.25">
      <c r="B8" s="25" t="s">
        <v>34</v>
      </c>
      <c r="C8" s="26" t="s">
        <v>35</v>
      </c>
      <c r="D8" s="26" t="s">
        <v>36</v>
      </c>
      <c r="E8" s="27" t="s">
        <v>37</v>
      </c>
      <c r="F8" s="27" t="s">
        <v>41</v>
      </c>
      <c r="G8" s="25" t="s">
        <v>42</v>
      </c>
      <c r="H8" s="37" t="s">
        <v>187</v>
      </c>
      <c r="I8" s="38" t="s">
        <v>188</v>
      </c>
      <c r="J8" s="38" t="s">
        <v>189</v>
      </c>
      <c r="K8" s="39"/>
    </row>
    <row r="9" spans="2:11" ht="21.75" customHeight="1" x14ac:dyDescent="0.25">
      <c r="B9" s="17" t="s">
        <v>45</v>
      </c>
      <c r="C9" s="18" t="s">
        <v>46</v>
      </c>
      <c r="D9" s="18" t="s">
        <v>47</v>
      </c>
      <c r="E9" s="19" t="s">
        <v>48</v>
      </c>
      <c r="F9" s="19" t="s">
        <v>53</v>
      </c>
      <c r="G9" s="17" t="s">
        <v>54</v>
      </c>
      <c r="H9" s="34" t="s">
        <v>190</v>
      </c>
      <c r="I9" s="35" t="s">
        <v>191</v>
      </c>
      <c r="J9" s="35" t="s">
        <v>192</v>
      </c>
      <c r="K9" s="36"/>
    </row>
    <row r="10" spans="2:11" ht="21.75" customHeight="1" x14ac:dyDescent="0.25">
      <c r="B10" s="25" t="s">
        <v>57</v>
      </c>
      <c r="C10" s="26" t="s">
        <v>58</v>
      </c>
      <c r="D10" s="26" t="s">
        <v>59</v>
      </c>
      <c r="E10" s="27" t="s">
        <v>60</v>
      </c>
      <c r="F10" s="27" t="s">
        <v>64</v>
      </c>
      <c r="G10" s="25" t="s">
        <v>65</v>
      </c>
      <c r="H10" s="37" t="s">
        <v>193</v>
      </c>
      <c r="I10" s="38" t="s">
        <v>185</v>
      </c>
      <c r="J10" s="38" t="s">
        <v>194</v>
      </c>
      <c r="K10" s="39"/>
    </row>
    <row r="11" spans="2:11" ht="21.75" customHeight="1" x14ac:dyDescent="0.25">
      <c r="B11" s="17" t="s">
        <v>67</v>
      </c>
      <c r="C11" s="18" t="s">
        <v>68</v>
      </c>
      <c r="D11" s="18" t="s">
        <v>69</v>
      </c>
      <c r="E11" s="19" t="s">
        <v>70</v>
      </c>
      <c r="F11" s="19" t="s">
        <v>74</v>
      </c>
      <c r="G11" s="17" t="s">
        <v>75</v>
      </c>
      <c r="H11" s="34" t="s">
        <v>195</v>
      </c>
      <c r="I11" s="35" t="s">
        <v>196</v>
      </c>
      <c r="J11" s="35" t="s">
        <v>197</v>
      </c>
      <c r="K11" s="36"/>
    </row>
    <row r="12" spans="2:11" ht="21.75" customHeight="1" x14ac:dyDescent="0.25">
      <c r="B12" s="25" t="s">
        <v>78</v>
      </c>
      <c r="C12" s="26" t="s">
        <v>79</v>
      </c>
      <c r="D12" s="26" t="s">
        <v>80</v>
      </c>
      <c r="E12" s="27" t="s">
        <v>23</v>
      </c>
      <c r="F12" s="27" t="s">
        <v>84</v>
      </c>
      <c r="G12" s="25" t="s">
        <v>85</v>
      </c>
      <c r="H12" s="37" t="s">
        <v>198</v>
      </c>
      <c r="I12" s="38" t="s">
        <v>185</v>
      </c>
      <c r="J12" s="38" t="s">
        <v>199</v>
      </c>
      <c r="K12" s="39"/>
    </row>
    <row r="13" spans="2:11" ht="21.75" customHeight="1" x14ac:dyDescent="0.25">
      <c r="B13" s="17" t="s">
        <v>88</v>
      </c>
      <c r="C13" s="18" t="s">
        <v>89</v>
      </c>
      <c r="D13" s="18" t="s">
        <v>90</v>
      </c>
      <c r="E13" s="19" t="s">
        <v>37</v>
      </c>
      <c r="F13" s="19" t="s">
        <v>95</v>
      </c>
      <c r="G13" s="17" t="s">
        <v>96</v>
      </c>
      <c r="H13" s="34" t="s">
        <v>200</v>
      </c>
      <c r="I13" s="35" t="s">
        <v>188</v>
      </c>
      <c r="J13" s="35" t="s">
        <v>201</v>
      </c>
      <c r="K13" s="36"/>
    </row>
    <row r="14" spans="2:11" ht="21.75" customHeight="1" x14ac:dyDescent="0.25">
      <c r="B14" s="25" t="s">
        <v>98</v>
      </c>
      <c r="C14" s="26" t="s">
        <v>99</v>
      </c>
      <c r="D14" s="26" t="s">
        <v>100</v>
      </c>
      <c r="E14" s="27" t="s">
        <v>101</v>
      </c>
      <c r="F14" s="27" t="s">
        <v>105</v>
      </c>
      <c r="G14" s="25" t="s">
        <v>106</v>
      </c>
      <c r="H14" s="37" t="s">
        <v>202</v>
      </c>
      <c r="I14" s="38" t="s">
        <v>185</v>
      </c>
      <c r="J14" s="38" t="s">
        <v>203</v>
      </c>
      <c r="K14" s="39"/>
    </row>
    <row r="15" spans="2:11" ht="21.75" customHeight="1" x14ac:dyDescent="0.25">
      <c r="B15" s="17" t="s">
        <v>109</v>
      </c>
      <c r="C15" s="18" t="s">
        <v>110</v>
      </c>
      <c r="D15" s="18" t="s">
        <v>111</v>
      </c>
      <c r="E15" s="19" t="s">
        <v>48</v>
      </c>
      <c r="F15" s="19" t="s">
        <v>115</v>
      </c>
      <c r="G15" s="17" t="s">
        <v>116</v>
      </c>
      <c r="H15" s="34" t="s">
        <v>204</v>
      </c>
      <c r="I15" s="35" t="s">
        <v>191</v>
      </c>
      <c r="J15" s="35" t="s">
        <v>205</v>
      </c>
      <c r="K15" s="36"/>
    </row>
    <row r="16" spans="2:11" ht="21.75" customHeight="1" x14ac:dyDescent="0.25">
      <c r="B16" s="25" t="s">
        <v>118</v>
      </c>
      <c r="C16" s="26" t="s">
        <v>119</v>
      </c>
      <c r="D16" s="26" t="s">
        <v>120</v>
      </c>
      <c r="E16" s="27" t="s">
        <v>60</v>
      </c>
      <c r="F16" s="27" t="s">
        <v>126</v>
      </c>
      <c r="G16" s="25" t="s">
        <v>127</v>
      </c>
      <c r="H16" s="37" t="s">
        <v>206</v>
      </c>
      <c r="I16" s="38" t="s">
        <v>196</v>
      </c>
      <c r="J16" s="38" t="s">
        <v>207</v>
      </c>
      <c r="K16" s="39"/>
    </row>
    <row r="17" spans="2:11" ht="21.75" customHeight="1" x14ac:dyDescent="0.25">
      <c r="B17" s="17" t="s">
        <v>129</v>
      </c>
      <c r="C17" s="18" t="s">
        <v>130</v>
      </c>
      <c r="D17" s="18" t="s">
        <v>131</v>
      </c>
      <c r="E17" s="19" t="s">
        <v>37</v>
      </c>
      <c r="F17" s="19" t="s">
        <v>135</v>
      </c>
      <c r="G17" s="17" t="s">
        <v>136</v>
      </c>
      <c r="H17" s="34" t="s">
        <v>208</v>
      </c>
      <c r="I17" s="35" t="s">
        <v>191</v>
      </c>
      <c r="J17" s="35" t="s">
        <v>209</v>
      </c>
      <c r="K17" s="36"/>
    </row>
    <row r="18" spans="2:11" ht="21.75" customHeight="1" x14ac:dyDescent="0.25">
      <c r="B18" s="25" t="s">
        <v>138</v>
      </c>
      <c r="C18" s="26" t="s">
        <v>139</v>
      </c>
      <c r="D18" s="26" t="s">
        <v>140</v>
      </c>
      <c r="E18" s="27" t="s">
        <v>23</v>
      </c>
      <c r="F18" s="27" t="s">
        <v>144</v>
      </c>
      <c r="G18" s="25" t="s">
        <v>145</v>
      </c>
      <c r="H18" s="37" t="s">
        <v>210</v>
      </c>
      <c r="I18" s="38" t="s">
        <v>196</v>
      </c>
      <c r="J18" s="38" t="s">
        <v>211</v>
      </c>
      <c r="K18" s="39"/>
    </row>
    <row r="19" spans="2:11" ht="21.75" customHeight="1" x14ac:dyDescent="0.25">
      <c r="B19" s="17" t="s">
        <v>147</v>
      </c>
      <c r="C19" s="18" t="s">
        <v>148</v>
      </c>
      <c r="D19" s="18" t="s">
        <v>149</v>
      </c>
      <c r="E19" s="19" t="s">
        <v>70</v>
      </c>
      <c r="F19" s="19" t="s">
        <v>153</v>
      </c>
      <c r="G19" s="17" t="s">
        <v>154</v>
      </c>
      <c r="H19" s="34" t="s">
        <v>212</v>
      </c>
      <c r="I19" s="35" t="s">
        <v>191</v>
      </c>
      <c r="J19" s="35" t="s">
        <v>213</v>
      </c>
      <c r="K19" s="36"/>
    </row>
    <row r="20" spans="2:11" ht="21.75" customHeight="1" x14ac:dyDescent="0.25">
      <c r="B20" s="25" t="s">
        <v>156</v>
      </c>
      <c r="C20" s="26" t="s">
        <v>157</v>
      </c>
      <c r="D20" s="26" t="s">
        <v>158</v>
      </c>
      <c r="E20" s="27" t="s">
        <v>101</v>
      </c>
      <c r="F20" s="27" t="s">
        <v>162</v>
      </c>
      <c r="G20" s="25" t="s">
        <v>163</v>
      </c>
      <c r="H20" s="37" t="s">
        <v>214</v>
      </c>
      <c r="I20" s="38" t="s">
        <v>185</v>
      </c>
      <c r="J20" s="38" t="s">
        <v>215</v>
      </c>
      <c r="K20" s="39"/>
    </row>
    <row r="21" spans="2:11" ht="21.75" customHeight="1" x14ac:dyDescent="0.25">
      <c r="B21" s="17" t="s">
        <v>165</v>
      </c>
      <c r="C21" s="18" t="s">
        <v>166</v>
      </c>
      <c r="D21" s="18" t="s">
        <v>167</v>
      </c>
      <c r="E21" s="19" t="s">
        <v>60</v>
      </c>
      <c r="F21" s="19" t="s">
        <v>171</v>
      </c>
      <c r="G21" s="17" t="s">
        <v>172</v>
      </c>
      <c r="H21" s="34" t="s">
        <v>216</v>
      </c>
      <c r="I21" s="35" t="s">
        <v>191</v>
      </c>
      <c r="J21" s="35" t="s">
        <v>217</v>
      </c>
      <c r="K21" s="36"/>
    </row>
    <row r="22" spans="2:11" ht="21.75" customHeight="1" x14ac:dyDescent="0.25"/>
    <row r="23" spans="2:11" ht="21.75" customHeight="1" x14ac:dyDescent="0.25"/>
  </sheetData>
  <autoFilter ref="B6:K21" xr:uid="{00000000-0009-0000-0000-000001000000}"/>
  <mergeCells count="4">
    <mergeCell ref="B2:K2"/>
    <mergeCell ref="B3:K3"/>
    <mergeCell ref="B5:G5"/>
    <mergeCell ref="H5:K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C3483"/>
  </sheetPr>
  <dimension ref="B1:N23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2" customWidth="1"/>
    <col min="2" max="2" width="10" customWidth="1"/>
    <col min="3" max="3" width="22" customWidth="1"/>
    <col min="4" max="4" width="18" customWidth="1"/>
    <col min="5" max="5" width="16" customWidth="1"/>
    <col min="6" max="6" width="20" customWidth="1"/>
    <col min="7" max="7" width="18" customWidth="1"/>
    <col min="8" max="13" width="14" customWidth="1"/>
    <col min="14" max="14" width="20" customWidth="1"/>
    <col min="15" max="15" width="2" customWidth="1"/>
  </cols>
  <sheetData>
    <row r="1" spans="2:14" ht="7.5" customHeight="1" x14ac:dyDescent="0.25"/>
    <row r="2" spans="2:14" ht="51.75" customHeight="1" x14ac:dyDescent="0.25">
      <c r="B2" s="10" t="s">
        <v>218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27.75" customHeight="1" x14ac:dyDescent="0.25">
      <c r="B3" s="13" t="s">
        <v>219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2:14" ht="7.5" customHeight="1" x14ac:dyDescent="0.25"/>
    <row r="5" spans="2:14" ht="24" customHeight="1" x14ac:dyDescent="0.25">
      <c r="B5" s="12" t="s">
        <v>220</v>
      </c>
      <c r="C5" s="12"/>
      <c r="D5" s="12"/>
      <c r="E5" s="12"/>
      <c r="F5" s="12" t="s">
        <v>221</v>
      </c>
      <c r="G5" s="12"/>
      <c r="H5" s="8" t="s">
        <v>222</v>
      </c>
      <c r="I5" s="8"/>
      <c r="J5" s="8"/>
      <c r="K5" s="8"/>
      <c r="L5" s="7" t="s">
        <v>223</v>
      </c>
      <c r="M5" s="7"/>
      <c r="N5" s="7"/>
    </row>
    <row r="6" spans="2:14" ht="39.75" customHeight="1" x14ac:dyDescent="0.25">
      <c r="B6" s="40" t="s">
        <v>3</v>
      </c>
      <c r="C6" s="40" t="s">
        <v>4</v>
      </c>
      <c r="D6" s="40" t="s">
        <v>5</v>
      </c>
      <c r="E6" s="40" t="s">
        <v>6</v>
      </c>
      <c r="F6" s="40" t="s">
        <v>224</v>
      </c>
      <c r="G6" s="40" t="s">
        <v>225</v>
      </c>
      <c r="H6" s="40" t="s">
        <v>226</v>
      </c>
      <c r="I6" s="40" t="s">
        <v>227</v>
      </c>
      <c r="J6" s="40" t="s">
        <v>228</v>
      </c>
      <c r="K6" s="40" t="s">
        <v>229</v>
      </c>
      <c r="L6" s="40" t="s">
        <v>230</v>
      </c>
      <c r="M6" s="40" t="s">
        <v>231</v>
      </c>
      <c r="N6" s="40" t="s">
        <v>232</v>
      </c>
    </row>
    <row r="7" spans="2:14" ht="21.75" customHeight="1" x14ac:dyDescent="0.25">
      <c r="B7" s="17" t="s">
        <v>20</v>
      </c>
      <c r="C7" s="18" t="s">
        <v>21</v>
      </c>
      <c r="D7" s="18" t="s">
        <v>22</v>
      </c>
      <c r="E7" s="19" t="s">
        <v>23</v>
      </c>
      <c r="F7" s="19" t="s">
        <v>233</v>
      </c>
      <c r="G7" s="19" t="s">
        <v>234</v>
      </c>
      <c r="H7" s="21" t="s">
        <v>235</v>
      </c>
      <c r="I7" s="21" t="s">
        <v>236</v>
      </c>
      <c r="J7" s="41" t="s">
        <v>28</v>
      </c>
      <c r="K7" s="42"/>
      <c r="L7" s="17" t="s">
        <v>143</v>
      </c>
      <c r="M7" s="17" t="s">
        <v>237</v>
      </c>
      <c r="N7" s="19" t="s">
        <v>238</v>
      </c>
    </row>
    <row r="8" spans="2:14" ht="21.75" customHeight="1" x14ac:dyDescent="0.25">
      <c r="B8" s="25" t="s">
        <v>34</v>
      </c>
      <c r="C8" s="26" t="s">
        <v>35</v>
      </c>
      <c r="D8" s="26" t="s">
        <v>36</v>
      </c>
      <c r="E8" s="27" t="s">
        <v>37</v>
      </c>
      <c r="F8" s="27" t="s">
        <v>239</v>
      </c>
      <c r="G8" s="27" t="s">
        <v>240</v>
      </c>
      <c r="H8" s="43" t="s">
        <v>241</v>
      </c>
      <c r="I8" s="21" t="s">
        <v>242</v>
      </c>
      <c r="J8" s="41" t="s">
        <v>28</v>
      </c>
      <c r="K8" s="44"/>
      <c r="L8" s="25" t="s">
        <v>243</v>
      </c>
      <c r="M8" s="25" t="s">
        <v>244</v>
      </c>
      <c r="N8" s="27" t="s">
        <v>245</v>
      </c>
    </row>
    <row r="9" spans="2:14" ht="21.75" customHeight="1" x14ac:dyDescent="0.25">
      <c r="B9" s="17" t="s">
        <v>45</v>
      </c>
      <c r="C9" s="18" t="s">
        <v>46</v>
      </c>
      <c r="D9" s="18" t="s">
        <v>47</v>
      </c>
      <c r="E9" s="19" t="s">
        <v>48</v>
      </c>
      <c r="F9" s="19" t="s">
        <v>246</v>
      </c>
      <c r="G9" s="19" t="s">
        <v>247</v>
      </c>
      <c r="H9" s="21" t="s">
        <v>235</v>
      </c>
      <c r="I9" s="43" t="s">
        <v>241</v>
      </c>
      <c r="J9" s="42" t="s">
        <v>248</v>
      </c>
      <c r="K9" s="43" t="s">
        <v>249</v>
      </c>
      <c r="L9" s="17" t="s">
        <v>250</v>
      </c>
      <c r="M9" s="17" t="s">
        <v>251</v>
      </c>
      <c r="N9" s="19" t="s">
        <v>252</v>
      </c>
    </row>
    <row r="10" spans="2:14" ht="21.75" customHeight="1" x14ac:dyDescent="0.25">
      <c r="B10" s="25" t="s">
        <v>57</v>
      </c>
      <c r="C10" s="26" t="s">
        <v>58</v>
      </c>
      <c r="D10" s="26" t="s">
        <v>59</v>
      </c>
      <c r="E10" s="27" t="s">
        <v>60</v>
      </c>
      <c r="F10" s="27" t="s">
        <v>253</v>
      </c>
      <c r="G10" s="27" t="s">
        <v>254</v>
      </c>
      <c r="H10" s="21" t="s">
        <v>235</v>
      </c>
      <c r="I10" s="21" t="s">
        <v>242</v>
      </c>
      <c r="J10" s="41" t="s">
        <v>28</v>
      </c>
      <c r="K10" s="44"/>
      <c r="L10" s="25" t="s">
        <v>255</v>
      </c>
      <c r="M10" s="25" t="s">
        <v>256</v>
      </c>
      <c r="N10" s="27" t="s">
        <v>257</v>
      </c>
    </row>
    <row r="11" spans="2:14" ht="21.75" customHeight="1" x14ac:dyDescent="0.25">
      <c r="B11" s="17" t="s">
        <v>67</v>
      </c>
      <c r="C11" s="18" t="s">
        <v>68</v>
      </c>
      <c r="D11" s="18" t="s">
        <v>69</v>
      </c>
      <c r="E11" s="19" t="s">
        <v>70</v>
      </c>
      <c r="F11" s="19" t="s">
        <v>258</v>
      </c>
      <c r="G11" s="19" t="s">
        <v>259</v>
      </c>
      <c r="H11" s="21" t="s">
        <v>235</v>
      </c>
      <c r="I11" s="43" t="s">
        <v>241</v>
      </c>
      <c r="J11" s="42" t="s">
        <v>260</v>
      </c>
      <c r="K11" s="45" t="s">
        <v>261</v>
      </c>
      <c r="L11" s="17" t="s">
        <v>262</v>
      </c>
      <c r="M11" s="17" t="s">
        <v>263</v>
      </c>
      <c r="N11" s="19" t="s">
        <v>264</v>
      </c>
    </row>
    <row r="12" spans="2:14" ht="21.75" customHeight="1" x14ac:dyDescent="0.25">
      <c r="B12" s="25" t="s">
        <v>78</v>
      </c>
      <c r="C12" s="26" t="s">
        <v>79</v>
      </c>
      <c r="D12" s="26" t="s">
        <v>80</v>
      </c>
      <c r="E12" s="27" t="s">
        <v>23</v>
      </c>
      <c r="F12" s="27" t="s">
        <v>265</v>
      </c>
      <c r="G12" s="27" t="s">
        <v>266</v>
      </c>
      <c r="H12" s="21" t="s">
        <v>235</v>
      </c>
      <c r="I12" s="21" t="s">
        <v>242</v>
      </c>
      <c r="J12" s="41" t="s">
        <v>28</v>
      </c>
      <c r="K12" s="44"/>
      <c r="L12" s="25" t="s">
        <v>267</v>
      </c>
      <c r="M12" s="25" t="s">
        <v>268</v>
      </c>
      <c r="N12" s="27" t="s">
        <v>269</v>
      </c>
    </row>
    <row r="13" spans="2:14" ht="21.75" customHeight="1" x14ac:dyDescent="0.25">
      <c r="B13" s="17" t="s">
        <v>88</v>
      </c>
      <c r="C13" s="18" t="s">
        <v>89</v>
      </c>
      <c r="D13" s="18" t="s">
        <v>90</v>
      </c>
      <c r="E13" s="19" t="s">
        <v>37</v>
      </c>
      <c r="F13" s="19" t="s">
        <v>270</v>
      </c>
      <c r="G13" s="19" t="s">
        <v>271</v>
      </c>
      <c r="H13" s="21" t="s">
        <v>235</v>
      </c>
      <c r="I13" s="43" t="s">
        <v>249</v>
      </c>
      <c r="J13" s="42" t="s">
        <v>260</v>
      </c>
      <c r="K13" s="43" t="s">
        <v>249</v>
      </c>
      <c r="L13" s="17" t="s">
        <v>272</v>
      </c>
      <c r="M13" s="17" t="s">
        <v>273</v>
      </c>
      <c r="N13" s="19" t="s">
        <v>274</v>
      </c>
    </row>
    <row r="14" spans="2:14" ht="21.75" customHeight="1" x14ac:dyDescent="0.25">
      <c r="B14" s="25" t="s">
        <v>98</v>
      </c>
      <c r="C14" s="26" t="s">
        <v>99</v>
      </c>
      <c r="D14" s="26" t="s">
        <v>100</v>
      </c>
      <c r="E14" s="27" t="s">
        <v>101</v>
      </c>
      <c r="F14" s="27" t="s">
        <v>275</v>
      </c>
      <c r="G14" s="27" t="s">
        <v>276</v>
      </c>
      <c r="H14" s="21" t="s">
        <v>235</v>
      </c>
      <c r="I14" s="43" t="s">
        <v>249</v>
      </c>
      <c r="J14" s="41" t="s">
        <v>28</v>
      </c>
      <c r="K14" s="44"/>
      <c r="L14" s="25" t="s">
        <v>277</v>
      </c>
      <c r="M14" s="25" t="s">
        <v>278</v>
      </c>
      <c r="N14" s="27" t="s">
        <v>279</v>
      </c>
    </row>
    <row r="15" spans="2:14" ht="21.75" customHeight="1" x14ac:dyDescent="0.25">
      <c r="B15" s="17" t="s">
        <v>109</v>
      </c>
      <c r="C15" s="18" t="s">
        <v>110</v>
      </c>
      <c r="D15" s="18" t="s">
        <v>111</v>
      </c>
      <c r="E15" s="19" t="s">
        <v>48</v>
      </c>
      <c r="F15" s="19" t="s">
        <v>280</v>
      </c>
      <c r="G15" s="19" t="s">
        <v>281</v>
      </c>
      <c r="H15" s="21" t="s">
        <v>235</v>
      </c>
      <c r="I15" s="43" t="s">
        <v>241</v>
      </c>
      <c r="J15" s="42" t="s">
        <v>282</v>
      </c>
      <c r="K15" s="45" t="s">
        <v>261</v>
      </c>
      <c r="L15" s="17" t="s">
        <v>283</v>
      </c>
      <c r="M15" s="17" t="s">
        <v>251</v>
      </c>
      <c r="N15" s="19" t="s">
        <v>284</v>
      </c>
    </row>
    <row r="16" spans="2:14" ht="21.75" customHeight="1" x14ac:dyDescent="0.25">
      <c r="B16" s="25" t="s">
        <v>118</v>
      </c>
      <c r="C16" s="26" t="s">
        <v>119</v>
      </c>
      <c r="D16" s="26" t="s">
        <v>120</v>
      </c>
      <c r="E16" s="27" t="s">
        <v>60</v>
      </c>
      <c r="F16" s="27" t="s">
        <v>285</v>
      </c>
      <c r="G16" s="27" t="s">
        <v>286</v>
      </c>
      <c r="H16" s="21" t="s">
        <v>235</v>
      </c>
      <c r="I16" s="45" t="s">
        <v>261</v>
      </c>
      <c r="J16" s="41" t="s">
        <v>28</v>
      </c>
      <c r="K16" s="44"/>
      <c r="L16" s="25" t="s">
        <v>28</v>
      </c>
      <c r="M16" s="25" t="s">
        <v>287</v>
      </c>
      <c r="N16" s="27" t="s">
        <v>288</v>
      </c>
    </row>
    <row r="17" spans="2:14" ht="21.75" customHeight="1" x14ac:dyDescent="0.25">
      <c r="B17" s="17" t="s">
        <v>129</v>
      </c>
      <c r="C17" s="18" t="s">
        <v>130</v>
      </c>
      <c r="D17" s="18" t="s">
        <v>131</v>
      </c>
      <c r="E17" s="19" t="s">
        <v>37</v>
      </c>
      <c r="F17" s="19" t="s">
        <v>239</v>
      </c>
      <c r="G17" s="19" t="s">
        <v>289</v>
      </c>
      <c r="H17" s="21" t="s">
        <v>235</v>
      </c>
      <c r="I17" s="43" t="s">
        <v>241</v>
      </c>
      <c r="J17" s="42" t="s">
        <v>290</v>
      </c>
      <c r="K17" s="45" t="s">
        <v>261</v>
      </c>
      <c r="L17" s="17" t="s">
        <v>291</v>
      </c>
      <c r="M17" s="17" t="s">
        <v>244</v>
      </c>
      <c r="N17" s="19" t="s">
        <v>292</v>
      </c>
    </row>
    <row r="18" spans="2:14" ht="21.75" customHeight="1" x14ac:dyDescent="0.25">
      <c r="B18" s="25" t="s">
        <v>138</v>
      </c>
      <c r="C18" s="26" t="s">
        <v>139</v>
      </c>
      <c r="D18" s="26" t="s">
        <v>140</v>
      </c>
      <c r="E18" s="27" t="s">
        <v>23</v>
      </c>
      <c r="F18" s="27" t="s">
        <v>293</v>
      </c>
      <c r="G18" s="27" t="s">
        <v>28</v>
      </c>
      <c r="H18" s="21" t="s">
        <v>235</v>
      </c>
      <c r="I18" s="43" t="s">
        <v>249</v>
      </c>
      <c r="J18" s="41" t="s">
        <v>28</v>
      </c>
      <c r="K18" s="44"/>
      <c r="L18" s="25" t="s">
        <v>28</v>
      </c>
      <c r="M18" s="25" t="s">
        <v>237</v>
      </c>
      <c r="N18" s="27" t="s">
        <v>294</v>
      </c>
    </row>
    <row r="19" spans="2:14" ht="21.75" customHeight="1" x14ac:dyDescent="0.25">
      <c r="B19" s="17" t="s">
        <v>147</v>
      </c>
      <c r="C19" s="18" t="s">
        <v>148</v>
      </c>
      <c r="D19" s="18" t="s">
        <v>149</v>
      </c>
      <c r="E19" s="19" t="s">
        <v>70</v>
      </c>
      <c r="F19" s="19" t="s">
        <v>295</v>
      </c>
      <c r="G19" s="19" t="s">
        <v>296</v>
      </c>
      <c r="H19" s="21" t="s">
        <v>235</v>
      </c>
      <c r="I19" s="45" t="s">
        <v>261</v>
      </c>
      <c r="J19" s="41" t="s">
        <v>28</v>
      </c>
      <c r="K19" s="42"/>
      <c r="L19" s="17" t="s">
        <v>297</v>
      </c>
      <c r="M19" s="17" t="s">
        <v>256</v>
      </c>
      <c r="N19" s="19" t="s">
        <v>298</v>
      </c>
    </row>
    <row r="20" spans="2:14" ht="21.75" customHeight="1" x14ac:dyDescent="0.25">
      <c r="B20" s="25" t="s">
        <v>156</v>
      </c>
      <c r="C20" s="26" t="s">
        <v>157</v>
      </c>
      <c r="D20" s="26" t="s">
        <v>158</v>
      </c>
      <c r="E20" s="27" t="s">
        <v>101</v>
      </c>
      <c r="F20" s="27" t="s">
        <v>299</v>
      </c>
      <c r="G20" s="27" t="s">
        <v>300</v>
      </c>
      <c r="H20" s="21" t="s">
        <v>235</v>
      </c>
      <c r="I20" s="45" t="s">
        <v>301</v>
      </c>
      <c r="J20" s="41" t="s">
        <v>28</v>
      </c>
      <c r="K20" s="44"/>
      <c r="L20" s="25" t="s">
        <v>302</v>
      </c>
      <c r="M20" s="25" t="s">
        <v>278</v>
      </c>
      <c r="N20" s="27" t="s">
        <v>303</v>
      </c>
    </row>
    <row r="21" spans="2:14" ht="21.75" customHeight="1" x14ac:dyDescent="0.25">
      <c r="B21" s="17" t="s">
        <v>165</v>
      </c>
      <c r="C21" s="18" t="s">
        <v>166</v>
      </c>
      <c r="D21" s="18" t="s">
        <v>167</v>
      </c>
      <c r="E21" s="19" t="s">
        <v>60</v>
      </c>
      <c r="F21" s="19" t="s">
        <v>304</v>
      </c>
      <c r="G21" s="19" t="s">
        <v>305</v>
      </c>
      <c r="H21" s="21" t="s">
        <v>235</v>
      </c>
      <c r="I21" s="43" t="s">
        <v>249</v>
      </c>
      <c r="J21" s="41" t="s">
        <v>28</v>
      </c>
      <c r="K21" s="42"/>
      <c r="L21" s="17" t="s">
        <v>306</v>
      </c>
      <c r="M21" s="17" t="s">
        <v>263</v>
      </c>
      <c r="N21" s="19" t="s">
        <v>307</v>
      </c>
    </row>
    <row r="22" spans="2:14" ht="21.75" customHeight="1" x14ac:dyDescent="0.25"/>
    <row r="23" spans="2:14" ht="21.75" customHeight="1" x14ac:dyDescent="0.25"/>
  </sheetData>
  <autoFilter ref="B6:N21" xr:uid="{00000000-0009-0000-0000-000002000000}"/>
  <mergeCells count="6">
    <mergeCell ref="B2:N2"/>
    <mergeCell ref="B3:N3"/>
    <mergeCell ref="B5:E5"/>
    <mergeCell ref="F5:G5"/>
    <mergeCell ref="H5:K5"/>
    <mergeCell ref="L5:N5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4860A"/>
  </sheetPr>
  <dimension ref="B1:I59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20" customWidth="1"/>
    <col min="3" max="5" width="16" customWidth="1"/>
    <col min="6" max="6" width="2" customWidth="1"/>
    <col min="7" max="7" width="20" customWidth="1"/>
    <col min="8" max="9" width="16" customWidth="1"/>
    <col min="10" max="10" width="2" customWidth="1"/>
  </cols>
  <sheetData>
    <row r="1" spans="2:9" ht="7.5" customHeight="1" x14ac:dyDescent="0.25"/>
    <row r="2" spans="2:9" ht="51.75" customHeight="1" x14ac:dyDescent="0.25">
      <c r="B2" s="10" t="s">
        <v>308</v>
      </c>
      <c r="C2" s="10"/>
      <c r="D2" s="10"/>
      <c r="E2" s="10"/>
      <c r="F2" s="10"/>
      <c r="G2" s="10"/>
      <c r="H2" s="10"/>
      <c r="I2" s="10"/>
    </row>
    <row r="3" spans="2:9" ht="27.75" customHeight="1" x14ac:dyDescent="0.25">
      <c r="B3" s="13" t="s">
        <v>309</v>
      </c>
      <c r="C3" s="13"/>
      <c r="D3" s="13"/>
      <c r="E3" s="13"/>
      <c r="F3" s="13"/>
      <c r="G3" s="13"/>
      <c r="H3" s="13"/>
      <c r="I3" s="13"/>
    </row>
    <row r="4" spans="2:9" ht="7.5" customHeight="1" x14ac:dyDescent="0.25"/>
    <row r="5" spans="2:9" ht="13.5" customHeight="1" x14ac:dyDescent="0.25"/>
    <row r="6" spans="2:9" ht="54" customHeight="1" x14ac:dyDescent="0.25">
      <c r="B6" s="6" t="s">
        <v>310</v>
      </c>
      <c r="C6" s="6"/>
      <c r="D6" s="5" t="s">
        <v>311</v>
      </c>
      <c r="E6" s="5"/>
      <c r="G6" s="4" t="s">
        <v>312</v>
      </c>
      <c r="H6" s="4"/>
      <c r="I6" s="46" t="s">
        <v>313</v>
      </c>
    </row>
    <row r="7" spans="2:9" ht="13.5" customHeight="1" x14ac:dyDescent="0.25"/>
    <row r="8" spans="2:9" ht="21.75" customHeight="1" x14ac:dyDescent="0.25"/>
    <row r="9" spans="2:9" ht="7.5" customHeight="1" x14ac:dyDescent="0.25"/>
    <row r="10" spans="2:9" ht="24" customHeight="1" x14ac:dyDescent="0.25">
      <c r="B10" s="3" t="s">
        <v>314</v>
      </c>
      <c r="C10" s="3"/>
      <c r="D10" s="3"/>
      <c r="E10" s="3"/>
      <c r="G10" s="2" t="s">
        <v>315</v>
      </c>
      <c r="H10" s="2"/>
      <c r="I10" s="2"/>
    </row>
    <row r="11" spans="2:9" ht="24" customHeight="1" x14ac:dyDescent="0.25">
      <c r="B11" s="15" t="s">
        <v>6</v>
      </c>
      <c r="C11" s="15" t="s">
        <v>316</v>
      </c>
      <c r="D11" s="15" t="s">
        <v>25</v>
      </c>
      <c r="E11" s="15" t="s">
        <v>50</v>
      </c>
      <c r="G11" s="47" t="s">
        <v>316</v>
      </c>
      <c r="H11" s="47" t="s">
        <v>10</v>
      </c>
      <c r="I11" s="47" t="s">
        <v>317</v>
      </c>
    </row>
    <row r="12" spans="2:9" ht="21.75" customHeight="1" x14ac:dyDescent="0.25">
      <c r="B12" s="18" t="s">
        <v>23</v>
      </c>
      <c r="C12" s="48">
        <f>COUNTIF(Stammdaten!E7:E21,B12)</f>
        <v>3</v>
      </c>
      <c r="D12" s="49">
        <f>COUNTIFS(Stammdaten!E7:E21,B12,Stammdaten!G7:G21,"Vollzeit")</f>
        <v>3</v>
      </c>
      <c r="E12" s="49">
        <f>COUNTIFS(Stammdaten!E7:E21,B12,Stammdaten!G7:G21,"Teilzeit")</f>
        <v>0</v>
      </c>
      <c r="G12" s="50" t="s">
        <v>318</v>
      </c>
      <c r="H12" s="51" t="s">
        <v>39</v>
      </c>
      <c r="I12" s="52" t="s">
        <v>319</v>
      </c>
    </row>
    <row r="13" spans="2:9" ht="21.75" customHeight="1" x14ac:dyDescent="0.25">
      <c r="B13" s="26" t="s">
        <v>37</v>
      </c>
      <c r="C13" s="53">
        <f>COUNTIF(Stammdaten!E7:E21,B13)</f>
        <v>3</v>
      </c>
      <c r="D13" s="54">
        <f>COUNTIFS(Stammdaten!E7:E21,B13,Stammdaten!G7:G21,"Vollzeit")</f>
        <v>3</v>
      </c>
      <c r="E13" s="54">
        <f>COUNTIFS(Stammdaten!E7:E21,B13,Stammdaten!G7:G21,"Teilzeit")</f>
        <v>0</v>
      </c>
      <c r="G13" s="50" t="s">
        <v>320</v>
      </c>
      <c r="H13" s="51" t="s">
        <v>103</v>
      </c>
      <c r="I13" s="52" t="s">
        <v>321</v>
      </c>
    </row>
    <row r="14" spans="2:9" ht="21.75" customHeight="1" x14ac:dyDescent="0.25">
      <c r="B14" s="18" t="s">
        <v>48</v>
      </c>
      <c r="C14" s="48">
        <f>COUNTIF(Stammdaten!E7:E21,B14)</f>
        <v>2</v>
      </c>
      <c r="D14" s="49">
        <f>COUNTIFS(Stammdaten!E7:E21,B14,Stammdaten!G7:G21,"Vollzeit")</f>
        <v>0</v>
      </c>
      <c r="E14" s="49">
        <f>COUNTIFS(Stammdaten!E7:E21,B14,Stammdaten!G7:G21,"Teilzeit")</f>
        <v>2</v>
      </c>
      <c r="G14" s="50" t="s">
        <v>322</v>
      </c>
      <c r="H14" s="51" t="s">
        <v>113</v>
      </c>
      <c r="I14" s="52" t="s">
        <v>319</v>
      </c>
    </row>
    <row r="15" spans="2:9" ht="21.75" customHeight="1" x14ac:dyDescent="0.25">
      <c r="B15" s="26" t="s">
        <v>60</v>
      </c>
      <c r="C15" s="53">
        <f>COUNTIF(Stammdaten!E7:E21,B15)</f>
        <v>3</v>
      </c>
      <c r="D15" s="54">
        <f>COUNTIFS(Stammdaten!E7:E21,B15,Stammdaten!G7:G21,"Vollzeit")</f>
        <v>2</v>
      </c>
      <c r="E15" s="54">
        <f>COUNTIFS(Stammdaten!E7:E21,B15,Stammdaten!G7:G21,"Teilzeit")</f>
        <v>1</v>
      </c>
    </row>
    <row r="16" spans="2:9" ht="21.75" customHeight="1" x14ac:dyDescent="0.25">
      <c r="B16" s="18" t="s">
        <v>70</v>
      </c>
      <c r="C16" s="48">
        <f>COUNTIF(Stammdaten!E7:E21,B16)</f>
        <v>2</v>
      </c>
      <c r="D16" s="49">
        <f>COUNTIFS(Stammdaten!E7:E21,B16,Stammdaten!G7:G21,"Vollzeit")</f>
        <v>1</v>
      </c>
      <c r="E16" s="49">
        <f>COUNTIFS(Stammdaten!E7:E21,B16,Stammdaten!G7:G21,"Teilzeit")</f>
        <v>1</v>
      </c>
    </row>
    <row r="17" spans="2:9" ht="24" customHeight="1" x14ac:dyDescent="0.25">
      <c r="B17" s="26" t="s">
        <v>101</v>
      </c>
      <c r="C17" s="53">
        <f>COUNTIF(Stammdaten!E7:E21,B17)</f>
        <v>2</v>
      </c>
      <c r="D17" s="54">
        <f>COUNTIFS(Stammdaten!E7:E21,B17,Stammdaten!G7:G21,"Vollzeit")</f>
        <v>2</v>
      </c>
      <c r="E17" s="54">
        <f>COUNTIFS(Stammdaten!E7:E21,B17,Stammdaten!G7:G21,"Teilzeit")</f>
        <v>0</v>
      </c>
      <c r="G17" s="3" t="s">
        <v>323</v>
      </c>
      <c r="H17" s="3"/>
      <c r="I17" s="3"/>
    </row>
    <row r="18" spans="2:9" ht="21.75" customHeight="1" x14ac:dyDescent="0.25">
      <c r="G18" s="1" t="s">
        <v>324</v>
      </c>
      <c r="H18" s="1"/>
      <c r="I18" s="1"/>
    </row>
    <row r="19" spans="2:9" ht="21.75" customHeight="1" x14ac:dyDescent="0.25">
      <c r="G19" s="64" t="s">
        <v>325</v>
      </c>
      <c r="H19" s="64"/>
      <c r="I19" s="64"/>
    </row>
    <row r="20" spans="2:9" ht="21.75" customHeight="1" x14ac:dyDescent="0.25">
      <c r="B20" s="3" t="s">
        <v>326</v>
      </c>
      <c r="C20" s="3"/>
      <c r="D20" s="3"/>
      <c r="E20" s="3"/>
      <c r="G20" s="65" t="s">
        <v>327</v>
      </c>
      <c r="H20" s="65"/>
      <c r="I20" s="65"/>
    </row>
    <row r="21" spans="2:9" ht="21.75" customHeight="1" x14ac:dyDescent="0.25">
      <c r="B21" s="15" t="s">
        <v>16</v>
      </c>
      <c r="C21" s="15" t="s">
        <v>316</v>
      </c>
      <c r="G21" s="66" t="s">
        <v>328</v>
      </c>
      <c r="H21" s="66"/>
      <c r="I21" s="66"/>
    </row>
    <row r="22" spans="2:9" ht="21.75" customHeight="1" x14ac:dyDescent="0.25">
      <c r="B22" s="18" t="s">
        <v>32</v>
      </c>
      <c r="C22" s="48">
        <f>COUNTIF(Stammdaten!P7:P21,B22)</f>
        <v>4</v>
      </c>
    </row>
    <row r="23" spans="2:9" ht="21.75" customHeight="1" x14ac:dyDescent="0.25">
      <c r="B23" s="26" t="s">
        <v>43</v>
      </c>
      <c r="C23" s="53">
        <f>COUNTIF(Stammdaten!P7:P21,B23)</f>
        <v>3</v>
      </c>
    </row>
    <row r="24" spans="2:9" ht="21.75" customHeight="1" x14ac:dyDescent="0.25">
      <c r="B24" s="18" t="s">
        <v>55</v>
      </c>
      <c r="C24" s="48">
        <f>COUNTIF(Stammdaten!P7:P21,B24)</f>
        <v>2</v>
      </c>
    </row>
    <row r="25" spans="2:9" ht="21.75" customHeight="1" x14ac:dyDescent="0.25">
      <c r="B25" s="26" t="s">
        <v>76</v>
      </c>
      <c r="C25" s="53">
        <f>COUNTIF(Stammdaten!P7:P21,B25)</f>
        <v>2</v>
      </c>
    </row>
    <row r="26" spans="2:9" ht="21.75" customHeight="1" x14ac:dyDescent="0.25">
      <c r="B26" s="18" t="s">
        <v>86</v>
      </c>
      <c r="C26" s="48">
        <f>COUNTIF(Stammdaten!P7:P21,B26)</f>
        <v>2</v>
      </c>
    </row>
    <row r="27" spans="2:9" ht="21.75" customHeight="1" x14ac:dyDescent="0.25">
      <c r="B27" s="26" t="s">
        <v>107</v>
      </c>
      <c r="C27" s="53">
        <f>COUNTIF(Stammdaten!P7:P21,B27)</f>
        <v>2</v>
      </c>
    </row>
    <row r="28" spans="2:9" ht="21.75" customHeight="1" x14ac:dyDescent="0.25"/>
    <row r="29" spans="2:9" ht="7.5" customHeight="1" x14ac:dyDescent="0.25"/>
    <row r="30" spans="2:9" ht="24" customHeight="1" x14ac:dyDescent="0.25">
      <c r="B30" s="3" t="s">
        <v>329</v>
      </c>
      <c r="C30" s="3"/>
      <c r="D30" s="3"/>
      <c r="E30" s="3"/>
    </row>
    <row r="31" spans="2:9" ht="24" customHeight="1" x14ac:dyDescent="0.25">
      <c r="B31" s="15" t="s">
        <v>8</v>
      </c>
      <c r="C31" s="15" t="s">
        <v>330</v>
      </c>
      <c r="D31" s="15" t="s">
        <v>331</v>
      </c>
    </row>
    <row r="32" spans="2:9" ht="21.75" customHeight="1" x14ac:dyDescent="0.25">
      <c r="B32" s="55" t="s">
        <v>25</v>
      </c>
      <c r="C32" s="24">
        <f>COUNTIF(Stammdaten!G7:G21,B32)</f>
        <v>11</v>
      </c>
      <c r="D32" s="56">
        <f>IFERROR(C32/COUNTA(Stammdaten!B7:B21),0)</f>
        <v>0.73333333333333328</v>
      </c>
    </row>
    <row r="33" spans="2:4" ht="21.75" customHeight="1" x14ac:dyDescent="0.25">
      <c r="B33" s="57" t="s">
        <v>50</v>
      </c>
      <c r="C33" s="58">
        <f>COUNTIF(Stammdaten!G7:G21,B33)</f>
        <v>4</v>
      </c>
      <c r="D33" s="59">
        <f>IFERROR(C33/COUNTA(Stammdaten!B7:B21),0)</f>
        <v>0.26666666666666666</v>
      </c>
    </row>
    <row r="34" spans="2:4" ht="21.75" customHeight="1" x14ac:dyDescent="0.25">
      <c r="B34" s="60" t="s">
        <v>332</v>
      </c>
      <c r="C34" s="61">
        <f>COUNTIF(Stammdaten!G7:G21,B34)</f>
        <v>0</v>
      </c>
      <c r="D34" s="56">
        <f>IFERROR(C34/COUNTA(Stammdaten!B7:B21),0)</f>
        <v>0</v>
      </c>
    </row>
    <row r="35" spans="2:4" ht="21.75" customHeight="1" x14ac:dyDescent="0.25">
      <c r="B35" s="62" t="s">
        <v>333</v>
      </c>
      <c r="C35" s="29">
        <f>COUNTIF(Stammdaten!G7:G21,B35)</f>
        <v>0</v>
      </c>
      <c r="D35" s="59">
        <f>IFERROR(C35/COUNTA(Stammdaten!B7:B21),0)</f>
        <v>0</v>
      </c>
    </row>
    <row r="36" spans="2:4" ht="21.75" customHeight="1" x14ac:dyDescent="0.25"/>
    <row r="37" spans="2:4" ht="21.75" customHeight="1" x14ac:dyDescent="0.25"/>
    <row r="38" spans="2:4" ht="21.75" customHeight="1" x14ac:dyDescent="0.25"/>
    <row r="39" spans="2:4" ht="21.75" customHeight="1" x14ac:dyDescent="0.25"/>
    <row r="40" spans="2:4" ht="21.75" customHeight="1" x14ac:dyDescent="0.25"/>
    <row r="41" spans="2:4" ht="21.75" customHeight="1" x14ac:dyDescent="0.25"/>
    <row r="42" spans="2:4" ht="21.75" customHeight="1" x14ac:dyDescent="0.25"/>
    <row r="43" spans="2:4" ht="21.75" customHeight="1" x14ac:dyDescent="0.25"/>
    <row r="44" spans="2:4" ht="21.75" customHeight="1" x14ac:dyDescent="0.25"/>
    <row r="45" spans="2:4" ht="21.75" customHeight="1" x14ac:dyDescent="0.25"/>
    <row r="46" spans="2:4" ht="21.75" customHeight="1" x14ac:dyDescent="0.25"/>
    <row r="47" spans="2:4" ht="21.75" customHeight="1" x14ac:dyDescent="0.25"/>
    <row r="48" spans="2:4" ht="21.75" customHeight="1" x14ac:dyDescent="0.25"/>
    <row r="49" ht="21.75" customHeight="1" x14ac:dyDescent="0.25"/>
    <row r="50" ht="21.75" customHeight="1" x14ac:dyDescent="0.25"/>
    <row r="51" ht="21.75" customHeight="1" x14ac:dyDescent="0.25"/>
    <row r="52" ht="21.75" customHeight="1" x14ac:dyDescent="0.25"/>
    <row r="53" ht="21.75" customHeight="1" x14ac:dyDescent="0.25"/>
    <row r="54" ht="21.75" customHeight="1" x14ac:dyDescent="0.25"/>
    <row r="55" ht="21.75" customHeight="1" x14ac:dyDescent="0.25"/>
    <row r="56" ht="21.75" customHeight="1" x14ac:dyDescent="0.25"/>
    <row r="57" ht="21.75" customHeight="1" x14ac:dyDescent="0.25"/>
    <row r="58" ht="21.75" customHeight="1" x14ac:dyDescent="0.25"/>
    <row r="59" ht="21.75" customHeight="1" x14ac:dyDescent="0.25"/>
  </sheetData>
  <mergeCells count="14">
    <mergeCell ref="B20:E20"/>
    <mergeCell ref="G20:I20"/>
    <mergeCell ref="G21:I21"/>
    <mergeCell ref="B30:E30"/>
    <mergeCell ref="B10:E10"/>
    <mergeCell ref="G10:I10"/>
    <mergeCell ref="G17:I17"/>
    <mergeCell ref="G18:I18"/>
    <mergeCell ref="G19:I19"/>
    <mergeCell ref="B2:I2"/>
    <mergeCell ref="B3:I3"/>
    <mergeCell ref="B6:C6"/>
    <mergeCell ref="D6:E6"/>
    <mergeCell ref="G6:H6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18096"/>
  </sheetPr>
  <dimension ref="B1:E15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5" width="24" customWidth="1"/>
    <col min="6" max="6" width="2" customWidth="1"/>
  </cols>
  <sheetData>
    <row r="1" spans="2:5" ht="7.5" customHeight="1" x14ac:dyDescent="0.25"/>
    <row r="2" spans="2:5" ht="51.75" customHeight="1" x14ac:dyDescent="0.25">
      <c r="B2" s="67" t="s">
        <v>334</v>
      </c>
      <c r="C2" s="67"/>
      <c r="D2" s="67"/>
      <c r="E2" s="67"/>
    </row>
    <row r="3" spans="2:5" ht="27.75" customHeight="1" x14ac:dyDescent="0.25">
      <c r="B3" s="13" t="s">
        <v>335</v>
      </c>
      <c r="C3" s="13"/>
      <c r="D3" s="13"/>
      <c r="E3" s="13"/>
    </row>
    <row r="4" spans="2:5" ht="7.5" customHeight="1" x14ac:dyDescent="0.25"/>
    <row r="5" spans="2:5" ht="25.5" customHeight="1" x14ac:dyDescent="0.25">
      <c r="B5" s="63" t="s">
        <v>336</v>
      </c>
      <c r="C5" s="63" t="s">
        <v>337</v>
      </c>
      <c r="D5" s="63" t="s">
        <v>338</v>
      </c>
      <c r="E5" s="63" t="s">
        <v>13</v>
      </c>
    </row>
    <row r="6" spans="2:5" ht="19.5" customHeight="1" x14ac:dyDescent="0.25">
      <c r="B6" s="19" t="s">
        <v>23</v>
      </c>
      <c r="C6" s="19" t="s">
        <v>32</v>
      </c>
      <c r="D6" s="19" t="s">
        <v>25</v>
      </c>
      <c r="E6" s="19" t="s">
        <v>29</v>
      </c>
    </row>
    <row r="7" spans="2:5" ht="19.5" customHeight="1" x14ac:dyDescent="0.25">
      <c r="B7" s="27" t="s">
        <v>37</v>
      </c>
      <c r="C7" s="27" t="s">
        <v>43</v>
      </c>
      <c r="D7" s="27" t="s">
        <v>50</v>
      </c>
      <c r="E7" s="27" t="s">
        <v>94</v>
      </c>
    </row>
    <row r="8" spans="2:5" ht="19.5" customHeight="1" x14ac:dyDescent="0.25">
      <c r="B8" s="19" t="s">
        <v>48</v>
      </c>
      <c r="C8" s="19" t="s">
        <v>55</v>
      </c>
      <c r="D8" s="19" t="s">
        <v>332</v>
      </c>
      <c r="E8" s="19" t="s">
        <v>125</v>
      </c>
    </row>
    <row r="9" spans="2:5" ht="19.5" customHeight="1" x14ac:dyDescent="0.25">
      <c r="B9" s="27" t="s">
        <v>60</v>
      </c>
      <c r="C9" s="27" t="s">
        <v>76</v>
      </c>
      <c r="D9" s="27" t="s">
        <v>333</v>
      </c>
      <c r="E9" s="27" t="s">
        <v>339</v>
      </c>
    </row>
    <row r="10" spans="2:5" ht="19.5" customHeight="1" x14ac:dyDescent="0.25">
      <c r="B10" s="19" t="s">
        <v>70</v>
      </c>
      <c r="C10" s="19" t="s">
        <v>86</v>
      </c>
      <c r="D10" s="19" t="s">
        <v>340</v>
      </c>
      <c r="E10" s="19" t="s">
        <v>341</v>
      </c>
    </row>
    <row r="11" spans="2:5" ht="19.5" customHeight="1" x14ac:dyDescent="0.25">
      <c r="B11" s="27" t="s">
        <v>101</v>
      </c>
      <c r="C11" s="27" t="s">
        <v>107</v>
      </c>
      <c r="D11" s="27" t="s">
        <v>342</v>
      </c>
    </row>
    <row r="12" spans="2:5" ht="19.5" customHeight="1" x14ac:dyDescent="0.25">
      <c r="B12" s="19" t="s">
        <v>343</v>
      </c>
      <c r="C12" s="19" t="s">
        <v>344</v>
      </c>
      <c r="D12" s="19" t="s">
        <v>345</v>
      </c>
    </row>
    <row r="13" spans="2:5" ht="19.5" customHeight="1" x14ac:dyDescent="0.25">
      <c r="B13" s="27" t="s">
        <v>346</v>
      </c>
      <c r="C13" s="27" t="s">
        <v>347</v>
      </c>
    </row>
    <row r="14" spans="2:5" ht="19.5" customHeight="1" x14ac:dyDescent="0.25">
      <c r="B14" s="19" t="s">
        <v>348</v>
      </c>
      <c r="C14" s="19" t="s">
        <v>349</v>
      </c>
    </row>
    <row r="15" spans="2:5" ht="19.5" customHeight="1" x14ac:dyDescent="0.25">
      <c r="B15" s="27" t="s">
        <v>350</v>
      </c>
      <c r="C15" s="27" t="s">
        <v>351</v>
      </c>
    </row>
  </sheetData>
  <mergeCells count="2">
    <mergeCell ref="B2:E2"/>
    <mergeCell ref="B3:E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Stammdaten</vt:lpstr>
      <vt:lpstr>Kontakt &amp; Notfall</vt:lpstr>
      <vt:lpstr>Qualifikationen</vt:lpstr>
      <vt:lpstr>Dashboard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2026-06-25T05:53:34Z</dcterms:created>
  <dcterms:modified xsi:type="dcterms:W3CDTF">2026-06-25T08:47:51Z</dcterms:modified>
  <dc:language>en-US</dc:language>
</cp:coreProperties>
</file>