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2FD4708E-DD02-4048-8B57-660824E635ED}" xr6:coauthVersionLast="47" xr6:coauthVersionMax="47" xr10:uidLastSave="{00000000-0000-0000-0000-000000000000}"/>
  <bookViews>
    <workbookView xWindow="1380" yWindow="1380" windowWidth="25500" windowHeight="13500" tabRatio="500" xr2:uid="{00000000-000D-0000-FFFF-FFFF00000000}"/>
  </bookViews>
  <sheets>
    <sheet name="Übersicht" sheetId="1" r:id="rId1"/>
    <sheet name="Rechnung" sheetId="2" r:id="rId2"/>
  </sheets>
  <definedNames>
    <definedName name="_xlnm.Print_Area" localSheetId="1">Rechnung!$A$1:$J$33</definedName>
    <definedName name="_xlnm.Print_Area" localSheetId="0">Übersicht!$A$1:$K$34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3" i="2" l="1"/>
  <c r="I21" i="2"/>
  <c r="I20" i="2"/>
  <c r="I19" i="2"/>
  <c r="I18" i="2"/>
  <c r="I17" i="2"/>
  <c r="B14" i="2"/>
  <c r="H10" i="2"/>
  <c r="B10" i="2"/>
  <c r="H9" i="2"/>
  <c r="B9" i="2"/>
  <c r="H8" i="2"/>
  <c r="B8" i="2"/>
  <c r="H7" i="2"/>
  <c r="B5" i="2"/>
  <c r="B4" i="2"/>
  <c r="B3" i="2"/>
  <c r="B28" i="1"/>
  <c r="F23" i="1"/>
  <c r="G23" i="1" s="1"/>
  <c r="F22" i="1"/>
  <c r="G22" i="1" s="1"/>
  <c r="F21" i="1"/>
  <c r="G21" i="1" s="1"/>
  <c r="G20" i="1"/>
  <c r="H22" i="1" l="1"/>
  <c r="I22" i="1" s="1"/>
  <c r="H28" i="1" s="1"/>
  <c r="H23" i="1"/>
  <c r="I23" i="1" s="1"/>
  <c r="F28" i="1"/>
  <c r="D28" i="1"/>
  <c r="H21" i="1"/>
  <c r="I21" i="1" s="1"/>
  <c r="H20" i="1"/>
  <c r="H24" i="1" s="1"/>
  <c r="G24" i="1"/>
  <c r="I23" i="2"/>
  <c r="I24" i="2" s="1"/>
  <c r="I25" i="2" l="1"/>
  <c r="I26" i="2" s="1"/>
  <c r="I20" i="1"/>
  <c r="I24" i="1" s="1"/>
</calcChain>
</file>

<file path=xl/sharedStrings.xml><?xml version="1.0" encoding="utf-8"?>
<sst xmlns="http://schemas.openxmlformats.org/spreadsheetml/2006/main" count="104" uniqueCount="94">
  <si>
    <t>KUMULIERTE RECHNUNG</t>
  </si>
  <si>
    <t>Vorlage · Geschäftsjahr 2026</t>
  </si>
  <si>
    <t>Projektbezogene Abrechnung  ·  Übersicht und Steuerung</t>
  </si>
  <si>
    <t>STAMMDATEN</t>
  </si>
  <si>
    <t>Auftragnehmer (Ihr Unternehmen)</t>
  </si>
  <si>
    <t>Auftraggeber (Kunde)</t>
  </si>
  <si>
    <t>Firma</t>
  </si>
  <si>
    <t>Muster Industrie- &amp; Projektservice GmbH</t>
  </si>
  <si>
    <t>Beispiel Anlagenbau Nord GmbH</t>
  </si>
  <si>
    <t>Anschrift</t>
  </si>
  <si>
    <t>Beispielallee 12</t>
  </si>
  <si>
    <t>Musterstraße 88</t>
  </si>
  <si>
    <t>PLZ / Ort</t>
  </si>
  <si>
    <t>40210 Düsseldorf</t>
  </si>
  <si>
    <t>20095 Hamburg</t>
  </si>
  <si>
    <t>USt-IdNr.</t>
  </si>
  <si>
    <t>DE123456789</t>
  </si>
  <si>
    <t>Kunden-Nr.</t>
  </si>
  <si>
    <t>KD-10427</t>
  </si>
  <si>
    <t>E-Mail / Telefon</t>
  </si>
  <si>
    <t>kontakt@musterservice-beispiel.de · 0211 0000000</t>
  </si>
  <si>
    <t>Ansprechpartner</t>
  </si>
  <si>
    <t>Frau Beispiel (Einkauf)</t>
  </si>
  <si>
    <t>PROJEKT &amp; ECKDATEN</t>
  </si>
  <si>
    <t>Projekt / Bezeichnung</t>
  </si>
  <si>
    <t>Systemlösung (Beispielprojekt)</t>
  </si>
  <si>
    <t>Auftrag vom</t>
  </si>
  <si>
    <t>Projekt-Nr.</t>
  </si>
  <si>
    <t>PR-2026-0042</t>
  </si>
  <si>
    <t>Auftragssumme (netto)</t>
  </si>
  <si>
    <t>USt-Satz</t>
  </si>
  <si>
    <t>Vereinbarte Abschläge</t>
  </si>
  <si>
    <t>3 Abschläge + Schlussrechnung</t>
  </si>
  <si>
    <t>KUMULIERTE ÜBERSICHT DER RECHNUNGSSTÄNDE</t>
  </si>
  <si>
    <t>Rechnung</t>
  </si>
  <si>
    <t>Rechnungs-Nr.</t>
  </si>
  <si>
    <t>Datum</t>
  </si>
  <si>
    <t>Leistungsstand
kumuliert (netto)</t>
  </si>
  <si>
    <t>Abzug
Vorabschläge</t>
  </si>
  <si>
    <t>Aktuell
netto</t>
  </si>
  <si>
    <t>USt (19 %)</t>
  </si>
  <si>
    <t>Brutto</t>
  </si>
  <si>
    <t>Status</t>
  </si>
  <si>
    <t>1. Abschlagsrechnung</t>
  </si>
  <si>
    <t>AB-2026-0141</t>
  </si>
  <si>
    <t>Bezahlt</t>
  </si>
  <si>
    <t>2. Abschlagsrechnung</t>
  </si>
  <si>
    <t>AB-2026-0218</t>
  </si>
  <si>
    <t>3. Abschlagsrechnung</t>
  </si>
  <si>
    <t>AB-2026-0305</t>
  </si>
  <si>
    <t>Offen</t>
  </si>
  <si>
    <t>Schlussrechnung</t>
  </si>
  <si>
    <t>SR-2026-0420</t>
  </si>
  <si>
    <t>Ausstehend</t>
  </si>
  <si>
    <t>Gesamt (geplant)</t>
  </si>
  <si>
    <t>AUSWERTUNG</t>
  </si>
  <si>
    <t>Abgerechnet (netto)</t>
  </si>
  <si>
    <t>Abrechnungsgrad</t>
  </si>
  <si>
    <t>Offene Forderungen (brutto)</t>
  </si>
  <si>
    <t>HINWEISE &amp; LEGENDE</t>
  </si>
  <si>
    <t>Gelb hinterlegte Felder sind Eingabefelder – hier Ihre Daten eintragen. Alle übrigen Werte werden automatisch berechnet.</t>
  </si>
  <si>
    <t>Kumuliert = bisheriger Gesamt-Leistungsstand (netto) abzüglich bereits gestellter Abschläge ergibt die aktuelle Forderung.</t>
  </si>
  <si>
    <t>Die Schlussrechnung weist die volle Auftragssumme aus und zieht alle Abschläge ab. Die USt wird nur auf den aktuellen Nettobetrag berechnet.</t>
  </si>
  <si>
    <t>RECHNUNGSEMPFÄNGER</t>
  </si>
  <si>
    <t>Rechnungsdatum</t>
  </si>
  <si>
    <t>Leistungszeitraum</t>
  </si>
  <si>
    <t>01.03.2026 – 15.04.2026</t>
  </si>
  <si>
    <t>2. Kumulierte Abschlagsrechnung</t>
  </si>
  <si>
    <t>Pos.</t>
  </si>
  <si>
    <t>Beschreibung</t>
  </si>
  <si>
    <t>Menge</t>
  </si>
  <si>
    <t>Einheit</t>
  </si>
  <si>
    <t>Einzelpreis</t>
  </si>
  <si>
    <t>Gesamtpreis</t>
  </si>
  <si>
    <t>1</t>
  </si>
  <si>
    <t>Konzeption, Projektplanung &amp; Dokumentation</t>
  </si>
  <si>
    <t>Pausch.</t>
  </si>
  <si>
    <t>2</t>
  </si>
  <si>
    <t>Projektleistung Umsetzungsphase (Personaleinsatz)</t>
  </si>
  <si>
    <t>Std</t>
  </si>
  <si>
    <t>3</t>
  </si>
  <si>
    <t>Lieferung Systemkomponenten (Charge 1)</t>
  </si>
  <si>
    <t>4</t>
  </si>
  <si>
    <t>Montage &amp; Inbetriebnahme (Teilumfang)</t>
  </si>
  <si>
    <t>Zwischensumme netto (kumulierter Leistungsstand)</t>
  </si>
  <si>
    <t>abzüglich bereits gestellter Abschlagsrechnungen:</t>
  </si>
  <si>
    <t>Aktueller Nettobetrag (Zahlungsforderung netto)</t>
  </si>
  <si>
    <t>zzgl. Umsatzsteuer 19 %</t>
  </si>
  <si>
    <t>Rechnungsbetrag brutto – bitte überweisen</t>
  </si>
  <si>
    <t>Zahlbar ohne Abzug innerhalb von 14 Tagen (bis zum 04.05.2026) auf das unten genannte Konto. Es handelt sich um eine kumulierte Abschlagsrechnung – bereits gestellte Abschläge wurden in Abzug gebracht.</t>
  </si>
  <si>
    <t>BANKVERBINDUNG</t>
  </si>
  <si>
    <t>Muster Bank AG  ·  IBAN DE00 0000 0000 0000 0000 00  ·  BIC XXXXDEXXXXX</t>
  </si>
  <si>
    <t>Inhaber: Muster Industrie- &amp; Projektservice GmbH  ·  Geschäftsführung: M. Mustermann  ·  HRB 00000</t>
  </si>
  <si>
    <t>Vielen Dank für die gute Zusammenarbeit.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</si>
</sst>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#,##0.00&quot; €&quot;"/>
    <numFmt numFmtId="166" formatCode="0\ %"/>
    <numFmt numFmtId="167" formatCode="#,##0.00&quot; €&quot;;\-#,##0.00&quot; €&quot;"/>
    <numFmt numFmtId="168" formatCode="0.0\ %"/>
  </numFmts>
  <fonts count="24" x14ac:knownFonts="1">
    <font>
      <sz val="11"/>
      <color theme="1"/>
      <name val="Calibri"/>
      <family val="2"/>
      <charset val="1"/>
    </font>
    <font>
      <b/>
      <sz val="17"/>
      <color rgb="FFFFFFFF"/>
      <name val="Calibri"/>
      <charset val="1"/>
    </font>
    <font>
      <sz val="10"/>
      <color rgb="FFBFD3D5"/>
      <name val="Calibri"/>
      <charset val="1"/>
    </font>
    <font>
      <b/>
      <sz val="10.5"/>
      <color rgb="FFFFFFFF"/>
      <name val="Calibri"/>
      <charset val="1"/>
    </font>
    <font>
      <b/>
      <sz val="10.5"/>
      <color rgb="FF13343C"/>
      <name val="Calibri"/>
      <charset val="1"/>
    </font>
    <font>
      <b/>
      <sz val="9.5"/>
      <color rgb="FF1F6F78"/>
      <name val="Calibri"/>
      <charset val="1"/>
    </font>
    <font>
      <b/>
      <sz val="9.5"/>
      <color rgb="FF5F6E70"/>
      <name val="Calibri"/>
      <charset val="1"/>
    </font>
    <font>
      <sz val="10"/>
      <color rgb="FF1B2A2E"/>
      <name val="Calibri"/>
      <charset val="1"/>
    </font>
    <font>
      <b/>
      <sz val="9.5"/>
      <color rgb="FFFFFFFF"/>
      <name val="Calibri"/>
      <charset val="1"/>
    </font>
    <font>
      <b/>
      <sz val="10"/>
      <color rgb="FF1B2A2E"/>
      <name val="Calibri"/>
      <charset val="1"/>
    </font>
    <font>
      <b/>
      <sz val="10"/>
      <color rgb="FF13343C"/>
      <name val="Calibri"/>
      <charset val="1"/>
    </font>
    <font>
      <b/>
      <sz val="10"/>
      <color rgb="FFFFFFFF"/>
      <name val="Calibri"/>
      <charset val="1"/>
    </font>
    <font>
      <b/>
      <sz val="9"/>
      <color rgb="FF5F6E70"/>
      <name val="Calibri"/>
      <charset val="1"/>
    </font>
    <font>
      <b/>
      <sz val="15"/>
      <color rgb="FF13343C"/>
      <name val="Calibri"/>
      <charset val="1"/>
    </font>
    <font>
      <sz val="9"/>
      <color rgb="FF1B2A2E"/>
      <name val="Calibri"/>
      <charset val="1"/>
    </font>
    <font>
      <sz val="9"/>
      <color rgb="FF5F6E70"/>
      <name val="Calibri"/>
      <charset val="1"/>
    </font>
    <font>
      <sz val="10"/>
      <color rgb="FF5F6E70"/>
      <name val="Calibri"/>
      <charset val="1"/>
    </font>
    <font>
      <b/>
      <sz val="8.5"/>
      <color rgb="FF1F6F78"/>
      <name val="Calibri"/>
      <charset val="1"/>
    </font>
    <font>
      <sz val="9.5"/>
      <color rgb="FF1B2A2E"/>
      <name val="Calibri"/>
      <charset val="1"/>
    </font>
    <font>
      <b/>
      <sz val="16"/>
      <color rgb="FF13343C"/>
      <name val="Calibri"/>
      <charset val="1"/>
    </font>
    <font>
      <i/>
      <sz val="9.5"/>
      <color rgb="FF5F6E70"/>
      <name val="Calibri"/>
      <charset val="1"/>
    </font>
    <font>
      <b/>
      <sz val="11"/>
      <color rgb="FF13343C"/>
      <name val="Calibri"/>
      <charset val="1"/>
    </font>
    <font>
      <b/>
      <sz val="12"/>
      <color rgb="FFFFFFFF"/>
      <name val="Calibri"/>
      <charset val="1"/>
    </font>
    <font>
      <b/>
      <sz val="13"/>
      <color rgb="FFFFFFFF"/>
      <name val="Calibri"/>
      <charset val="1"/>
    </font>
  </fonts>
  <fills count="10">
    <fill>
      <patternFill patternType="none"/>
    </fill>
    <fill>
      <patternFill patternType="gray125"/>
    </fill>
    <fill>
      <patternFill patternType="solid">
        <fgColor rgb="FF13343C"/>
        <bgColor rgb="FF1B2A2E"/>
      </patternFill>
    </fill>
    <fill>
      <patternFill patternType="solid">
        <fgColor rgb="FF1F6F78"/>
        <bgColor rgb="FF008080"/>
      </patternFill>
    </fill>
    <fill>
      <patternFill patternType="solid">
        <fgColor rgb="FFE2EDEE"/>
        <bgColor rgb="FFEFF5F5"/>
      </patternFill>
    </fill>
    <fill>
      <patternFill patternType="solid">
        <fgColor rgb="FFEFF5F5"/>
        <bgColor rgb="FFF5F9F9"/>
      </patternFill>
    </fill>
    <fill>
      <patternFill patternType="solid">
        <fgColor rgb="FFFFFFFF"/>
        <bgColor rgb="FFF5F9F9"/>
      </patternFill>
    </fill>
    <fill>
      <patternFill patternType="solid">
        <fgColor rgb="FFFFF4D6"/>
        <bgColor rgb="FFF5F9F9"/>
      </patternFill>
    </fill>
    <fill>
      <patternFill patternType="solid">
        <fgColor rgb="FFF5F9F9"/>
        <bgColor rgb="FFEFF5F5"/>
      </patternFill>
    </fill>
    <fill>
      <patternFill patternType="solid">
        <fgColor rgb="FFBF7820"/>
        <bgColor rgb="FFFF6600"/>
      </patternFill>
    </fill>
  </fills>
  <borders count="7">
    <border>
      <left/>
      <right/>
      <top/>
      <bottom/>
      <diagonal/>
    </border>
    <border>
      <left/>
      <right/>
      <top/>
      <bottom style="thin">
        <color rgb="FFBF7820"/>
      </bottom>
      <diagonal/>
    </border>
    <border>
      <left style="thin">
        <color rgb="FFC4D3D4"/>
      </left>
      <right style="thin">
        <color rgb="FFC4D3D4"/>
      </right>
      <top style="thin">
        <color rgb="FFC4D3D4"/>
      </top>
      <bottom style="thin">
        <color rgb="FFC4D3D4"/>
      </bottom>
      <diagonal/>
    </border>
    <border>
      <left/>
      <right/>
      <top style="medium">
        <color rgb="FFBF7820"/>
      </top>
      <bottom/>
      <diagonal/>
    </border>
    <border>
      <left/>
      <right/>
      <top/>
      <bottom style="medium">
        <color rgb="FFBF7820"/>
      </bottom>
      <diagonal/>
    </border>
    <border>
      <left/>
      <right/>
      <top style="medium">
        <color rgb="FFBF7820"/>
      </top>
      <bottom style="medium">
        <color rgb="FFBF7820"/>
      </bottom>
      <diagonal/>
    </border>
    <border>
      <left style="thin">
        <color rgb="FFBF7820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168" fontId="13" fillId="4" borderId="0" xfId="0" applyNumberFormat="1" applyFont="1" applyFill="1" applyAlignment="1">
      <alignment horizontal="left" vertical="center"/>
    </xf>
    <xf numFmtId="165" fontId="13" fillId="4" borderId="0" xfId="0" applyNumberFormat="1" applyFont="1" applyFill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166" fontId="7" fillId="7" borderId="2" xfId="0" applyNumberFormat="1" applyFont="1" applyFill="1" applyBorder="1" applyAlignment="1">
      <alignment horizontal="left" vertical="center"/>
    </xf>
    <xf numFmtId="165" fontId="7" fillId="7" borderId="2" xfId="0" applyNumberFormat="1" applyFont="1" applyFill="1" applyBorder="1" applyAlignment="1">
      <alignment horizontal="right" vertical="center"/>
    </xf>
    <xf numFmtId="0" fontId="6" fillId="6" borderId="0" xfId="0" applyFont="1" applyFill="1" applyAlignment="1">
      <alignment horizontal="left" vertical="center"/>
    </xf>
    <xf numFmtId="164" fontId="7" fillId="7" borderId="2" xfId="0" applyNumberFormat="1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7" fillId="7" borderId="2" xfId="0" applyFont="1" applyFill="1" applyBorder="1" applyAlignment="1">
      <alignment horizontal="left" vertical="center"/>
    </xf>
    <xf numFmtId="165" fontId="7" fillId="7" borderId="2" xfId="0" applyNumberFormat="1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left" vertical="center"/>
    </xf>
    <xf numFmtId="164" fontId="7" fillId="7" borderId="2" xfId="0" applyNumberFormat="1" applyFont="1" applyFill="1" applyBorder="1" applyAlignment="1">
      <alignment horizontal="center" vertical="center"/>
    </xf>
    <xf numFmtId="167" fontId="7" fillId="6" borderId="2" xfId="0" applyNumberFormat="1" applyFont="1" applyFill="1" applyBorder="1" applyAlignment="1">
      <alignment horizontal="right" vertical="center"/>
    </xf>
    <xf numFmtId="165" fontId="9" fillId="6" borderId="2" xfId="0" applyNumberFormat="1" applyFont="1" applyFill="1" applyBorder="1" applyAlignment="1">
      <alignment horizontal="right" vertical="center"/>
    </xf>
    <xf numFmtId="165" fontId="7" fillId="6" borderId="2" xfId="0" applyNumberFormat="1" applyFont="1" applyFill="1" applyBorder="1" applyAlignment="1">
      <alignment horizontal="right" vertical="center"/>
    </xf>
    <xf numFmtId="165" fontId="10" fillId="6" borderId="2" xfId="0" applyNumberFormat="1" applyFont="1" applyFill="1" applyBorder="1" applyAlignment="1">
      <alignment horizontal="right" vertical="center"/>
    </xf>
    <xf numFmtId="0" fontId="7" fillId="7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left" vertical="center"/>
    </xf>
    <xf numFmtId="167" fontId="7" fillId="8" borderId="2" xfId="0" applyNumberFormat="1" applyFont="1" applyFill="1" applyBorder="1" applyAlignment="1">
      <alignment horizontal="right" vertical="center"/>
    </xf>
    <xf numFmtId="165" fontId="9" fillId="8" borderId="2" xfId="0" applyNumberFormat="1" applyFont="1" applyFill="1" applyBorder="1" applyAlignment="1">
      <alignment horizontal="right" vertical="center"/>
    </xf>
    <xf numFmtId="165" fontId="7" fillId="8" borderId="2" xfId="0" applyNumberFormat="1" applyFont="1" applyFill="1" applyBorder="1" applyAlignment="1">
      <alignment horizontal="right" vertical="center"/>
    </xf>
    <xf numFmtId="165" fontId="10" fillId="8" borderId="2" xfId="0" applyNumberFormat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165" fontId="11" fillId="2" borderId="2" xfId="0" applyNumberFormat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0" fillId="4" borderId="2" xfId="0" applyFill="1" applyBorder="1"/>
    <xf numFmtId="167" fontId="21" fillId="4" borderId="2" xfId="0" applyNumberFormat="1" applyFont="1" applyFill="1" applyBorder="1" applyAlignment="1">
      <alignment horizontal="right" vertical="center"/>
    </xf>
    <xf numFmtId="0" fontId="0" fillId="6" borderId="0" xfId="0" applyFill="1"/>
    <xf numFmtId="167" fontId="7" fillId="6" borderId="0" xfId="0" applyNumberFormat="1" applyFont="1" applyFill="1" applyAlignment="1">
      <alignment horizontal="right" vertical="center"/>
    </xf>
    <xf numFmtId="0" fontId="0" fillId="6" borderId="2" xfId="0" applyFill="1" applyBorder="1"/>
    <xf numFmtId="0" fontId="0" fillId="2" borderId="5" xfId="0" applyFill="1" applyBorder="1"/>
    <xf numFmtId="165" fontId="23" fillId="2" borderId="5" xfId="0" applyNumberFormat="1" applyFont="1" applyFill="1" applyBorder="1" applyAlignment="1">
      <alignment horizontal="right" vertical="center"/>
    </xf>
    <xf numFmtId="0" fontId="15" fillId="6" borderId="0" xfId="0" applyFont="1" applyFill="1" applyAlignment="1">
      <alignment horizontal="left" vertical="center"/>
    </xf>
    <xf numFmtId="0" fontId="0" fillId="9" borderId="0" xfId="0" applyFill="1"/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4" fontId="18" fillId="6" borderId="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right" vertical="center"/>
    </xf>
    <xf numFmtId="0" fontId="12" fillId="6" borderId="0" xfId="0" applyFont="1" applyFill="1" applyAlignment="1">
      <alignment horizontal="left" vertical="center"/>
    </xf>
    <xf numFmtId="0" fontId="7" fillId="6" borderId="0" xfId="0" applyFont="1" applyFill="1" applyAlignment="1">
      <alignment horizontal="right" vertical="center"/>
    </xf>
    <xf numFmtId="0" fontId="7" fillId="6" borderId="2" xfId="0" applyFont="1" applyFill="1" applyBorder="1" applyAlignment="1">
      <alignment horizontal="right" vertical="center"/>
    </xf>
    <xf numFmtId="0" fontId="22" fillId="2" borderId="5" xfId="0" applyFont="1" applyFill="1" applyBorder="1" applyAlignment="1">
      <alignment horizontal="right" vertical="center"/>
    </xf>
    <xf numFmtId="0" fontId="18" fillId="5" borderId="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F7820"/>
      <rgbColor rgb="FF800080"/>
      <rgbColor rgb="FF1F6F78"/>
      <rgbColor rgb="FFBFD3D5"/>
      <rgbColor rgb="FF808080"/>
      <rgbColor rgb="FF9999FF"/>
      <rgbColor rgb="FF993366"/>
      <rgbColor rgb="FFFFF4D6"/>
      <rgbColor rgb="FFE2EDEE"/>
      <rgbColor rgb="FF660066"/>
      <rgbColor rgb="FFFF8080"/>
      <rgbColor rgb="FF0066CC"/>
      <rgbColor rgb="FFC4D3D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F5F5"/>
      <rgbColor rgb="FFF5F9F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F6E70"/>
      <rgbColor rgb="FF969696"/>
      <rgbColor rgb="FF13343C"/>
      <rgbColor rgb="FF339966"/>
      <rgbColor rgb="FF003300"/>
      <rgbColor rgb="FF333300"/>
      <rgbColor rgb="FF993300"/>
      <rgbColor rgb="FF993366"/>
      <rgbColor rgb="FF333399"/>
      <rgbColor rgb="FF1B2A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4"/>
  <sheetViews>
    <sheetView showGridLines="0" tabSelected="1" zoomScale="110" zoomScaleNormal="110" workbookViewId="0">
      <selection activeCell="V18" sqref="V18"/>
    </sheetView>
  </sheetViews>
  <sheetFormatPr baseColWidth="10" defaultColWidth="8.7109375" defaultRowHeight="15" x14ac:dyDescent="0.25"/>
  <cols>
    <col min="1" max="1" width="2.42578125" customWidth="1"/>
    <col min="2" max="2" width="18.28515625" bestFit="1" customWidth="1"/>
    <col min="3" max="3" width="12.28515625" bestFit="1" customWidth="1"/>
    <col min="4" max="4" width="9.85546875" bestFit="1" customWidth="1"/>
    <col min="5" max="5" width="14.7109375" bestFit="1" customWidth="1"/>
    <col min="6" max="6" width="14.28515625" bestFit="1" customWidth="1"/>
    <col min="7" max="9" width="10.28515625" bestFit="1" customWidth="1"/>
    <col min="10" max="10" width="10.5703125" bestFit="1" customWidth="1"/>
    <col min="11" max="11" width="2.140625" customWidth="1"/>
  </cols>
  <sheetData>
    <row r="1" spans="2:10" ht="6" customHeight="1" x14ac:dyDescent="0.25"/>
    <row r="2" spans="2:10" ht="30" customHeight="1" x14ac:dyDescent="0.25">
      <c r="B2" s="14" t="s">
        <v>0</v>
      </c>
      <c r="C2" s="14"/>
      <c r="D2" s="14"/>
      <c r="E2" s="14"/>
      <c r="F2" s="14"/>
      <c r="G2" s="13" t="s">
        <v>1</v>
      </c>
      <c r="H2" s="13"/>
      <c r="I2" s="13"/>
      <c r="J2" s="13"/>
    </row>
    <row r="3" spans="2:10" ht="18" customHeight="1" x14ac:dyDescent="0.25">
      <c r="B3" s="12" t="s">
        <v>2</v>
      </c>
      <c r="C3" s="12"/>
      <c r="D3" s="12"/>
      <c r="E3" s="12"/>
      <c r="F3" s="12"/>
      <c r="G3" s="12"/>
      <c r="H3" s="12"/>
      <c r="I3" s="12"/>
      <c r="J3" s="12"/>
    </row>
    <row r="4" spans="2:10" ht="6" customHeight="1" x14ac:dyDescent="0.25"/>
    <row r="5" spans="2:10" ht="19.5" customHeight="1" x14ac:dyDescent="0.25">
      <c r="B5" s="11" t="s">
        <v>3</v>
      </c>
      <c r="C5" s="11"/>
      <c r="D5" s="11"/>
      <c r="E5" s="11"/>
      <c r="F5" s="11"/>
      <c r="G5" s="11"/>
      <c r="H5" s="11"/>
      <c r="I5" s="11"/>
      <c r="J5" s="11"/>
    </row>
    <row r="6" spans="2:10" ht="15.75" customHeight="1" x14ac:dyDescent="0.25">
      <c r="B6" s="10" t="s">
        <v>4</v>
      </c>
      <c r="C6" s="10"/>
      <c r="D6" s="10"/>
      <c r="E6" s="10"/>
      <c r="F6" s="10" t="s">
        <v>5</v>
      </c>
      <c r="G6" s="10"/>
      <c r="H6" s="10"/>
      <c r="I6" s="10"/>
      <c r="J6" s="10"/>
    </row>
    <row r="7" spans="2:10" ht="16.5" customHeight="1" x14ac:dyDescent="0.25">
      <c r="B7" s="15" t="s">
        <v>6</v>
      </c>
      <c r="C7" s="9" t="s">
        <v>7</v>
      </c>
      <c r="D7" s="9"/>
      <c r="E7" s="9"/>
      <c r="F7" s="15" t="s">
        <v>6</v>
      </c>
      <c r="G7" s="9" t="s">
        <v>8</v>
      </c>
      <c r="H7" s="9"/>
      <c r="I7" s="9"/>
      <c r="J7" s="9"/>
    </row>
    <row r="8" spans="2:10" ht="16.5" customHeight="1" x14ac:dyDescent="0.25">
      <c r="B8" s="15" t="s">
        <v>9</v>
      </c>
      <c r="C8" s="9" t="s">
        <v>10</v>
      </c>
      <c r="D8" s="9"/>
      <c r="E8" s="9"/>
      <c r="F8" s="15" t="s">
        <v>9</v>
      </c>
      <c r="G8" s="9" t="s">
        <v>11</v>
      </c>
      <c r="H8" s="9"/>
      <c r="I8" s="9"/>
      <c r="J8" s="9"/>
    </row>
    <row r="9" spans="2:10" ht="16.5" customHeight="1" x14ac:dyDescent="0.25">
      <c r="B9" s="15" t="s">
        <v>12</v>
      </c>
      <c r="C9" s="9" t="s">
        <v>13</v>
      </c>
      <c r="D9" s="9"/>
      <c r="E9" s="9"/>
      <c r="F9" s="15" t="s">
        <v>12</v>
      </c>
      <c r="G9" s="9" t="s">
        <v>14</v>
      </c>
      <c r="H9" s="9"/>
      <c r="I9" s="9"/>
      <c r="J9" s="9"/>
    </row>
    <row r="10" spans="2:10" ht="16.5" customHeight="1" x14ac:dyDescent="0.25">
      <c r="B10" s="15" t="s">
        <v>15</v>
      </c>
      <c r="C10" s="9" t="s">
        <v>16</v>
      </c>
      <c r="D10" s="9"/>
      <c r="E10" s="9"/>
      <c r="F10" s="15" t="s">
        <v>17</v>
      </c>
      <c r="G10" s="9" t="s">
        <v>18</v>
      </c>
      <c r="H10" s="9"/>
      <c r="I10" s="9"/>
      <c r="J10" s="9"/>
    </row>
    <row r="11" spans="2:10" ht="16.5" customHeight="1" x14ac:dyDescent="0.25">
      <c r="B11" s="15" t="s">
        <v>19</v>
      </c>
      <c r="C11" s="9" t="s">
        <v>20</v>
      </c>
      <c r="D11" s="9"/>
      <c r="E11" s="9"/>
      <c r="F11" s="15" t="s">
        <v>21</v>
      </c>
      <c r="G11" s="9" t="s">
        <v>22</v>
      </c>
      <c r="H11" s="9"/>
      <c r="I11" s="9"/>
      <c r="J11" s="9"/>
    </row>
    <row r="12" spans="2:10" ht="6" customHeight="1" x14ac:dyDescent="0.25"/>
    <row r="13" spans="2:10" ht="19.5" customHeight="1" x14ac:dyDescent="0.25">
      <c r="B13" s="11" t="s">
        <v>23</v>
      </c>
      <c r="C13" s="11"/>
      <c r="D13" s="11"/>
      <c r="E13" s="11"/>
      <c r="F13" s="11"/>
      <c r="G13" s="11"/>
      <c r="H13" s="11"/>
      <c r="I13" s="11"/>
      <c r="J13" s="11"/>
    </row>
    <row r="14" spans="2:10" ht="16.5" customHeight="1" x14ac:dyDescent="0.25">
      <c r="B14" s="15" t="s">
        <v>24</v>
      </c>
      <c r="C14" s="9" t="s">
        <v>25</v>
      </c>
      <c r="D14" s="9"/>
      <c r="E14" s="9"/>
      <c r="F14" s="15" t="s">
        <v>26</v>
      </c>
      <c r="G14" s="8">
        <v>46069</v>
      </c>
      <c r="H14" s="8"/>
      <c r="I14" s="8"/>
      <c r="J14" s="8"/>
    </row>
    <row r="15" spans="2:10" ht="16.5" customHeight="1" x14ac:dyDescent="0.25">
      <c r="B15" s="15" t="s">
        <v>27</v>
      </c>
      <c r="C15" s="9" t="s">
        <v>28</v>
      </c>
      <c r="D15" s="9"/>
      <c r="E15" s="9"/>
      <c r="F15" s="7" t="s">
        <v>29</v>
      </c>
      <c r="G15" s="7"/>
      <c r="H15" s="6">
        <v>84000</v>
      </c>
      <c r="I15" s="6"/>
      <c r="J15" s="6"/>
    </row>
    <row r="16" spans="2:10" ht="16.5" customHeight="1" x14ac:dyDescent="0.25">
      <c r="B16" s="15" t="s">
        <v>30</v>
      </c>
      <c r="C16" s="5">
        <v>0.19</v>
      </c>
      <c r="D16" s="5"/>
      <c r="E16" s="5"/>
      <c r="F16" s="7" t="s">
        <v>31</v>
      </c>
      <c r="G16" s="7"/>
      <c r="H16" s="9" t="s">
        <v>32</v>
      </c>
      <c r="I16" s="9"/>
      <c r="J16" s="9"/>
    </row>
    <row r="17" spans="2:10" ht="6" customHeight="1" x14ac:dyDescent="0.25"/>
    <row r="18" spans="2:10" ht="19.5" customHeight="1" x14ac:dyDescent="0.25">
      <c r="B18" s="11" t="s">
        <v>33</v>
      </c>
      <c r="C18" s="11"/>
      <c r="D18" s="11"/>
      <c r="E18" s="11"/>
      <c r="F18" s="11"/>
      <c r="G18" s="11"/>
      <c r="H18" s="11"/>
      <c r="I18" s="11"/>
      <c r="J18" s="11"/>
    </row>
    <row r="19" spans="2:10" ht="30" customHeight="1" x14ac:dyDescent="0.25">
      <c r="B19" s="18" t="s">
        <v>34</v>
      </c>
      <c r="C19" s="18" t="s">
        <v>35</v>
      </c>
      <c r="D19" s="18" t="s">
        <v>36</v>
      </c>
      <c r="E19" s="18" t="s">
        <v>37</v>
      </c>
      <c r="F19" s="18" t="s">
        <v>38</v>
      </c>
      <c r="G19" s="18" t="s">
        <v>39</v>
      </c>
      <c r="H19" s="18" t="s">
        <v>40</v>
      </c>
      <c r="I19" s="18" t="s">
        <v>41</v>
      </c>
      <c r="J19" s="18" t="s">
        <v>42</v>
      </c>
    </row>
    <row r="20" spans="2:10" ht="19.5" customHeight="1" x14ac:dyDescent="0.25">
      <c r="B20" s="19" t="s">
        <v>43</v>
      </c>
      <c r="C20" s="16" t="s">
        <v>44</v>
      </c>
      <c r="D20" s="20">
        <v>46090</v>
      </c>
      <c r="E20" s="17">
        <v>25200</v>
      </c>
      <c r="F20" s="21">
        <v>0</v>
      </c>
      <c r="G20" s="22">
        <f>E20+F20</f>
        <v>25200</v>
      </c>
      <c r="H20" s="23">
        <f>G20*$C$16</f>
        <v>4788</v>
      </c>
      <c r="I20" s="24">
        <f>G20+H20</f>
        <v>29988</v>
      </c>
      <c r="J20" s="25" t="s">
        <v>45</v>
      </c>
    </row>
    <row r="21" spans="2:10" ht="19.5" customHeight="1" x14ac:dyDescent="0.25">
      <c r="B21" s="26" t="s">
        <v>46</v>
      </c>
      <c r="C21" s="16" t="s">
        <v>47</v>
      </c>
      <c r="D21" s="20">
        <v>46132</v>
      </c>
      <c r="E21" s="17">
        <v>50400</v>
      </c>
      <c r="F21" s="27">
        <f>-E20</f>
        <v>-25200</v>
      </c>
      <c r="G21" s="28">
        <f>E21+F21</f>
        <v>25200</v>
      </c>
      <c r="H21" s="29">
        <f>G21*$C$16</f>
        <v>4788</v>
      </c>
      <c r="I21" s="30">
        <f>G21+H21</f>
        <v>29988</v>
      </c>
      <c r="J21" s="25" t="s">
        <v>45</v>
      </c>
    </row>
    <row r="22" spans="2:10" ht="19.5" customHeight="1" x14ac:dyDescent="0.25">
      <c r="B22" s="19" t="s">
        <v>48</v>
      </c>
      <c r="C22" s="16" t="s">
        <v>49</v>
      </c>
      <c r="D22" s="20">
        <v>46175</v>
      </c>
      <c r="E22" s="17">
        <v>71400</v>
      </c>
      <c r="F22" s="21">
        <f>-E21</f>
        <v>-50400</v>
      </c>
      <c r="G22" s="22">
        <f>E22+F22</f>
        <v>21000</v>
      </c>
      <c r="H22" s="23">
        <f>G22*$C$16</f>
        <v>3990</v>
      </c>
      <c r="I22" s="24">
        <f>G22+H22</f>
        <v>24990</v>
      </c>
      <c r="J22" s="25" t="s">
        <v>50</v>
      </c>
    </row>
    <row r="23" spans="2:10" ht="19.5" customHeight="1" x14ac:dyDescent="0.25">
      <c r="B23" s="26" t="s">
        <v>51</v>
      </c>
      <c r="C23" s="16" t="s">
        <v>52</v>
      </c>
      <c r="D23" s="20">
        <v>46218</v>
      </c>
      <c r="E23" s="17">
        <v>84000</v>
      </c>
      <c r="F23" s="27">
        <f>-E22</f>
        <v>-71400</v>
      </c>
      <c r="G23" s="28">
        <f>E23+F23</f>
        <v>12600</v>
      </c>
      <c r="H23" s="29">
        <f>G23*$C$16</f>
        <v>2394</v>
      </c>
      <c r="I23" s="30">
        <f>G23+H23</f>
        <v>14994</v>
      </c>
      <c r="J23" s="25" t="s">
        <v>53</v>
      </c>
    </row>
    <row r="24" spans="2:10" ht="21" customHeight="1" x14ac:dyDescent="0.25">
      <c r="B24" s="4" t="s">
        <v>54</v>
      </c>
      <c r="C24" s="4"/>
      <c r="D24" s="4"/>
      <c r="E24" s="31"/>
      <c r="F24" s="31"/>
      <c r="G24" s="32">
        <f>SUM(G20:G23)</f>
        <v>84000</v>
      </c>
      <c r="H24" s="32">
        <f>SUM(H20:H23)</f>
        <v>15960</v>
      </c>
      <c r="I24" s="32">
        <f>SUM(I20:I23)</f>
        <v>99960</v>
      </c>
      <c r="J24" s="33"/>
    </row>
    <row r="25" spans="2:10" ht="7.5" customHeight="1" x14ac:dyDescent="0.25"/>
    <row r="26" spans="2:10" ht="19.5" customHeight="1" x14ac:dyDescent="0.25">
      <c r="B26" s="11" t="s">
        <v>55</v>
      </c>
      <c r="C26" s="11"/>
      <c r="D26" s="11"/>
      <c r="E26" s="11"/>
      <c r="F26" s="11"/>
      <c r="G26" s="11"/>
      <c r="H26" s="11"/>
      <c r="I26" s="11"/>
      <c r="J26" s="11"/>
    </row>
    <row r="27" spans="2:10" ht="15.75" customHeight="1" x14ac:dyDescent="0.25">
      <c r="B27" s="3" t="s">
        <v>29</v>
      </c>
      <c r="C27" s="3"/>
      <c r="D27" s="3" t="s">
        <v>56</v>
      </c>
      <c r="E27" s="3"/>
      <c r="F27" s="3" t="s">
        <v>57</v>
      </c>
      <c r="G27" s="3"/>
      <c r="H27" s="3" t="s">
        <v>58</v>
      </c>
      <c r="I27" s="3"/>
      <c r="J27" s="3"/>
    </row>
    <row r="28" spans="2:10" ht="30" customHeight="1" x14ac:dyDescent="0.25">
      <c r="B28" s="2">
        <f>H15</f>
        <v>84000</v>
      </c>
      <c r="C28" s="2"/>
      <c r="D28" s="2">
        <f>SUMIFS(G20:G23,J20:J23,"&lt;&gt;Ausstehend")</f>
        <v>71400</v>
      </c>
      <c r="E28" s="2"/>
      <c r="F28" s="1">
        <f>IFERROR(SUMIFS(G20:G23,J20:J23,"&lt;&gt;Ausstehend")/H15,0)</f>
        <v>0.85</v>
      </c>
      <c r="G28" s="1"/>
      <c r="H28" s="2">
        <f>SUMIFS(I20:I23,J20:J23,"Offen")</f>
        <v>24990</v>
      </c>
      <c r="I28" s="2"/>
      <c r="J28" s="2"/>
    </row>
    <row r="29" spans="2:10" ht="7.5" customHeight="1" x14ac:dyDescent="0.25"/>
    <row r="30" spans="2:10" ht="19.5" customHeight="1" x14ac:dyDescent="0.25">
      <c r="B30" s="11" t="s">
        <v>59</v>
      </c>
      <c r="C30" s="11"/>
      <c r="D30" s="11"/>
      <c r="E30" s="11"/>
      <c r="F30" s="11"/>
      <c r="G30" s="11"/>
      <c r="H30" s="11"/>
      <c r="I30" s="11"/>
      <c r="J30" s="11"/>
    </row>
    <row r="31" spans="2:10" ht="18" customHeight="1" x14ac:dyDescent="0.25">
      <c r="B31" s="34"/>
      <c r="C31" s="47" t="s">
        <v>60</v>
      </c>
      <c r="D31" s="47"/>
      <c r="E31" s="47"/>
      <c r="F31" s="47"/>
      <c r="G31" s="47"/>
      <c r="H31" s="47"/>
      <c r="I31" s="47"/>
      <c r="J31" s="47"/>
    </row>
    <row r="32" spans="2:10" ht="15.75" customHeight="1" x14ac:dyDescent="0.25">
      <c r="B32" s="47" t="s">
        <v>61</v>
      </c>
      <c r="C32" s="47"/>
      <c r="D32" s="47"/>
      <c r="E32" s="47"/>
      <c r="F32" s="47"/>
      <c r="G32" s="47"/>
      <c r="H32" s="47"/>
      <c r="I32" s="47"/>
      <c r="J32" s="47"/>
    </row>
    <row r="33" spans="2:10" ht="15.75" customHeight="1" x14ac:dyDescent="0.25">
      <c r="B33" s="47" t="s">
        <v>62</v>
      </c>
      <c r="C33" s="47"/>
      <c r="D33" s="47"/>
      <c r="E33" s="47"/>
      <c r="F33" s="47"/>
      <c r="G33" s="47"/>
      <c r="H33" s="47"/>
      <c r="I33" s="47"/>
      <c r="J33" s="47"/>
    </row>
    <row r="34" spans="2:10" ht="6" customHeight="1" x14ac:dyDescent="0.25"/>
  </sheetData>
  <mergeCells count="40">
    <mergeCell ref="C31:J31"/>
    <mergeCell ref="B32:J32"/>
    <mergeCell ref="B33:J33"/>
    <mergeCell ref="B28:C28"/>
    <mergeCell ref="D28:E28"/>
    <mergeCell ref="F28:G28"/>
    <mergeCell ref="H28:J28"/>
    <mergeCell ref="B30:J30"/>
    <mergeCell ref="B26:J26"/>
    <mergeCell ref="B27:C27"/>
    <mergeCell ref="D27:E27"/>
    <mergeCell ref="F27:G27"/>
    <mergeCell ref="H27:J27"/>
    <mergeCell ref="C16:E16"/>
    <mergeCell ref="F16:G16"/>
    <mergeCell ref="H16:J16"/>
    <mergeCell ref="B18:J18"/>
    <mergeCell ref="B24:D24"/>
    <mergeCell ref="C14:E14"/>
    <mergeCell ref="G14:J14"/>
    <mergeCell ref="C15:E15"/>
    <mergeCell ref="F15:G15"/>
    <mergeCell ref="H15:J15"/>
    <mergeCell ref="C10:E10"/>
    <mergeCell ref="G10:J10"/>
    <mergeCell ref="C11:E11"/>
    <mergeCell ref="G11:J11"/>
    <mergeCell ref="B13:J13"/>
    <mergeCell ref="C7:E7"/>
    <mergeCell ref="G7:J7"/>
    <mergeCell ref="C8:E8"/>
    <mergeCell ref="G8:J8"/>
    <mergeCell ref="C9:E9"/>
    <mergeCell ref="G9:J9"/>
    <mergeCell ref="B2:F2"/>
    <mergeCell ref="G2:J2"/>
    <mergeCell ref="B3:J3"/>
    <mergeCell ref="B5:J5"/>
    <mergeCell ref="B6:E6"/>
    <mergeCell ref="F6:J6"/>
  </mergeCells>
  <printOptions horizontalCentered="1"/>
  <pageMargins left="0.4" right="0.4" top="1" bottom="1" header="0.511811023622047" footer="0.511811023622047"/>
  <pageSetup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3"/>
  <sheetViews>
    <sheetView showGridLines="0" zoomScaleNormal="100" workbookViewId="0"/>
  </sheetViews>
  <sheetFormatPr baseColWidth="10" defaultColWidth="8.7109375" defaultRowHeight="15" x14ac:dyDescent="0.25"/>
  <cols>
    <col min="1" max="1" width="2.42578125" customWidth="1"/>
    <col min="2" max="2" width="6" customWidth="1"/>
    <col min="3" max="3" width="30" customWidth="1"/>
    <col min="4" max="5" width="12" customWidth="1"/>
    <col min="6" max="7" width="10" customWidth="1"/>
    <col min="8" max="8" width="14" customWidth="1"/>
    <col min="9" max="9" width="15" customWidth="1"/>
    <col min="10" max="10" width="2.140625" customWidth="1"/>
  </cols>
  <sheetData>
    <row r="1" spans="2:9" ht="6" customHeight="1" x14ac:dyDescent="0.25"/>
    <row r="2" spans="2:9" ht="4.5" customHeight="1" x14ac:dyDescent="0.25">
      <c r="B2" s="48"/>
      <c r="C2" s="48"/>
      <c r="D2" s="48"/>
      <c r="E2" s="48"/>
      <c r="F2" s="48"/>
      <c r="G2" s="48"/>
      <c r="H2" s="48"/>
      <c r="I2" s="48"/>
    </row>
    <row r="3" spans="2:9" ht="19.5" customHeight="1" x14ac:dyDescent="0.25">
      <c r="B3" s="49" t="str">
        <f>Übersicht!C7</f>
        <v>Muster Industrie- &amp; Projektservice GmbH</v>
      </c>
      <c r="C3" s="49"/>
      <c r="D3" s="49"/>
      <c r="E3" s="49"/>
      <c r="F3" s="49"/>
    </row>
    <row r="4" spans="2:9" ht="15" customHeight="1" x14ac:dyDescent="0.25">
      <c r="B4" s="50" t="str">
        <f>Übersicht!C8</f>
        <v>Beispielallee 12</v>
      </c>
      <c r="C4" s="50"/>
      <c r="D4" s="50"/>
      <c r="E4" s="50"/>
      <c r="F4" s="50"/>
    </row>
    <row r="5" spans="2:9" ht="15" customHeight="1" x14ac:dyDescent="0.25">
      <c r="B5" s="50" t="str">
        <f>Übersicht!C9&amp;"  ·  USt-IdNr. "&amp;Übersicht!C10</f>
        <v>40210 Düsseldorf  ·  USt-IdNr. DE123456789</v>
      </c>
      <c r="C5" s="50"/>
      <c r="D5" s="50"/>
      <c r="E5" s="50"/>
      <c r="F5" s="50"/>
    </row>
    <row r="6" spans="2:9" ht="9.75" customHeight="1" x14ac:dyDescent="0.25"/>
    <row r="7" spans="2:9" ht="15.75" customHeight="1" x14ac:dyDescent="0.25">
      <c r="B7" s="51" t="s">
        <v>63</v>
      </c>
      <c r="C7" s="51"/>
      <c r="D7" s="51"/>
      <c r="E7" s="51"/>
      <c r="F7" s="52" t="s">
        <v>35</v>
      </c>
      <c r="G7" s="52"/>
      <c r="H7" s="53" t="str">
        <f>Übersicht!C21</f>
        <v>AB-2026-0218</v>
      </c>
      <c r="I7" s="53"/>
    </row>
    <row r="8" spans="2:9" ht="15.75" customHeight="1" x14ac:dyDescent="0.25">
      <c r="B8" s="54" t="str">
        <f>Übersicht!G7</f>
        <v>Beispiel Anlagenbau Nord GmbH</v>
      </c>
      <c r="C8" s="54"/>
      <c r="D8" s="54"/>
      <c r="E8" s="54"/>
      <c r="F8" s="52" t="s">
        <v>64</v>
      </c>
      <c r="G8" s="52"/>
      <c r="H8" s="55">
        <f>Übersicht!D21</f>
        <v>46132</v>
      </c>
      <c r="I8" s="55"/>
    </row>
    <row r="9" spans="2:9" ht="15.75" customHeight="1" x14ac:dyDescent="0.25">
      <c r="B9" s="56" t="str">
        <f>Übersicht!G8</f>
        <v>Musterstraße 88</v>
      </c>
      <c r="C9" s="56"/>
      <c r="D9" s="56"/>
      <c r="E9" s="56"/>
      <c r="F9" s="52" t="s">
        <v>17</v>
      </c>
      <c r="G9" s="52"/>
      <c r="H9" s="53" t="str">
        <f>Übersicht!G10</f>
        <v>KD-10427</v>
      </c>
      <c r="I9" s="53"/>
    </row>
    <row r="10" spans="2:9" ht="15.75" customHeight="1" x14ac:dyDescent="0.25">
      <c r="B10" s="56" t="str">
        <f>Übersicht!G9</f>
        <v>20095 Hamburg</v>
      </c>
      <c r="C10" s="56"/>
      <c r="D10" s="56"/>
      <c r="E10" s="56"/>
      <c r="F10" s="52" t="s">
        <v>27</v>
      </c>
      <c r="G10" s="52"/>
      <c r="H10" s="53" t="str">
        <f>Übersicht!C15</f>
        <v>PR-2026-0042</v>
      </c>
      <c r="I10" s="53"/>
    </row>
    <row r="11" spans="2:9" ht="15.75" customHeight="1" x14ac:dyDescent="0.25">
      <c r="F11" s="52" t="s">
        <v>65</v>
      </c>
      <c r="G11" s="52"/>
      <c r="H11" s="53" t="s">
        <v>66</v>
      </c>
      <c r="I11" s="53"/>
    </row>
    <row r="12" spans="2:9" ht="7.5" customHeight="1" x14ac:dyDescent="0.25"/>
    <row r="13" spans="2:9" ht="25.5" customHeight="1" x14ac:dyDescent="0.25">
      <c r="B13" s="57" t="s">
        <v>67</v>
      </c>
      <c r="C13" s="57"/>
      <c r="D13" s="57"/>
      <c r="E13" s="57"/>
      <c r="F13" s="57"/>
      <c r="G13" s="57"/>
      <c r="H13" s="57"/>
      <c r="I13" s="57"/>
    </row>
    <row r="14" spans="2:9" ht="15.75" customHeight="1" x14ac:dyDescent="0.25">
      <c r="B14" s="58" t="str">
        <f>"Projekt: "&amp;Übersicht!C14&amp;"   ·   Kunde: "&amp;Übersicht!G7</f>
        <v>Projekt: Systemlösung (Beispielprojekt)   ·   Kunde: Beispiel Anlagenbau Nord GmbH</v>
      </c>
      <c r="C14" s="58"/>
      <c r="D14" s="58"/>
      <c r="E14" s="58"/>
      <c r="F14" s="58"/>
      <c r="G14" s="58"/>
      <c r="H14" s="58"/>
      <c r="I14" s="58"/>
    </row>
    <row r="15" spans="2:9" ht="6" customHeight="1" x14ac:dyDescent="0.25"/>
    <row r="16" spans="2:9" ht="21.75" customHeight="1" x14ac:dyDescent="0.25">
      <c r="B16" s="35" t="s">
        <v>68</v>
      </c>
      <c r="C16" s="59" t="s">
        <v>69</v>
      </c>
      <c r="D16" s="59"/>
      <c r="E16" s="59"/>
      <c r="F16" s="36" t="s">
        <v>70</v>
      </c>
      <c r="G16" s="36" t="s">
        <v>71</v>
      </c>
      <c r="H16" s="37" t="s">
        <v>72</v>
      </c>
      <c r="I16" s="37" t="s">
        <v>73</v>
      </c>
    </row>
    <row r="17" spans="2:9" ht="21.75" customHeight="1" x14ac:dyDescent="0.25">
      <c r="B17" s="38" t="s">
        <v>74</v>
      </c>
      <c r="C17" s="60" t="s">
        <v>75</v>
      </c>
      <c r="D17" s="60"/>
      <c r="E17" s="60"/>
      <c r="F17" s="38">
        <v>1</v>
      </c>
      <c r="G17" s="38" t="s">
        <v>76</v>
      </c>
      <c r="H17" s="23">
        <v>18000</v>
      </c>
      <c r="I17" s="22">
        <f>F17*H17</f>
        <v>18000</v>
      </c>
    </row>
    <row r="18" spans="2:9" ht="21.75" customHeight="1" x14ac:dyDescent="0.25">
      <c r="B18" s="39" t="s">
        <v>77</v>
      </c>
      <c r="C18" s="61" t="s">
        <v>78</v>
      </c>
      <c r="D18" s="61"/>
      <c r="E18" s="61"/>
      <c r="F18" s="39">
        <v>120</v>
      </c>
      <c r="G18" s="39" t="s">
        <v>79</v>
      </c>
      <c r="H18" s="29">
        <v>90</v>
      </c>
      <c r="I18" s="28">
        <f>F18*H18</f>
        <v>10800</v>
      </c>
    </row>
    <row r="19" spans="2:9" ht="21.75" customHeight="1" x14ac:dyDescent="0.25">
      <c r="B19" s="38" t="s">
        <v>80</v>
      </c>
      <c r="C19" s="60" t="s">
        <v>81</v>
      </c>
      <c r="D19" s="60"/>
      <c r="E19" s="60"/>
      <c r="F19" s="38">
        <v>1</v>
      </c>
      <c r="G19" s="38" t="s">
        <v>76</v>
      </c>
      <c r="H19" s="23">
        <v>14000</v>
      </c>
      <c r="I19" s="22">
        <f>F19*H19</f>
        <v>14000</v>
      </c>
    </row>
    <row r="20" spans="2:9" ht="21.75" customHeight="1" x14ac:dyDescent="0.25">
      <c r="B20" s="39" t="s">
        <v>82</v>
      </c>
      <c r="C20" s="61" t="s">
        <v>83</v>
      </c>
      <c r="D20" s="61"/>
      <c r="E20" s="61"/>
      <c r="F20" s="39">
        <v>80</v>
      </c>
      <c r="G20" s="39" t="s">
        <v>79</v>
      </c>
      <c r="H20" s="29">
        <v>95</v>
      </c>
      <c r="I20" s="28">
        <f>F20*H20</f>
        <v>7600</v>
      </c>
    </row>
    <row r="21" spans="2:9" ht="21.75" customHeight="1" x14ac:dyDescent="0.25">
      <c r="B21" s="40"/>
      <c r="C21" s="62" t="s">
        <v>84</v>
      </c>
      <c r="D21" s="62"/>
      <c r="E21" s="62"/>
      <c r="F21" s="62"/>
      <c r="G21" s="62"/>
      <c r="H21" s="62"/>
      <c r="I21" s="41">
        <f>SUM(I17:I20)</f>
        <v>50400</v>
      </c>
    </row>
    <row r="22" spans="2:9" ht="18" customHeight="1" x14ac:dyDescent="0.25">
      <c r="B22" s="63" t="s">
        <v>85</v>
      </c>
      <c r="C22" s="63"/>
      <c r="D22" s="63"/>
      <c r="E22" s="63"/>
      <c r="F22" s="63"/>
      <c r="G22" s="63"/>
      <c r="H22" s="63"/>
      <c r="I22" s="63"/>
    </row>
    <row r="23" spans="2:9" ht="19.5" customHeight="1" x14ac:dyDescent="0.25">
      <c r="B23" s="42"/>
      <c r="C23" s="64" t="str">
        <f>"1. Abschlagsrechnung Nr. "&amp;Übersicht!C20</f>
        <v>1. Abschlagsrechnung Nr. AB-2026-0141</v>
      </c>
      <c r="D23" s="64"/>
      <c r="E23" s="64"/>
      <c r="F23" s="64"/>
      <c r="G23" s="64"/>
      <c r="H23" s="64"/>
      <c r="I23" s="43">
        <f>-Übersicht!G20</f>
        <v>-25200</v>
      </c>
    </row>
    <row r="24" spans="2:9" ht="19.5" customHeight="1" x14ac:dyDescent="0.25">
      <c r="B24" s="40"/>
      <c r="C24" s="62" t="s">
        <v>86</v>
      </c>
      <c r="D24" s="62"/>
      <c r="E24" s="62"/>
      <c r="F24" s="62"/>
      <c r="G24" s="62"/>
      <c r="H24" s="62"/>
      <c r="I24" s="41">
        <f>I21+I23</f>
        <v>25200</v>
      </c>
    </row>
    <row r="25" spans="2:9" ht="19.5" customHeight="1" x14ac:dyDescent="0.25">
      <c r="B25" s="44"/>
      <c r="C25" s="65" t="s">
        <v>87</v>
      </c>
      <c r="D25" s="65"/>
      <c r="E25" s="65"/>
      <c r="F25" s="65"/>
      <c r="G25" s="65"/>
      <c r="H25" s="65"/>
      <c r="I25" s="21">
        <f>I24*Übersicht!C16</f>
        <v>4788</v>
      </c>
    </row>
    <row r="26" spans="2:9" ht="25.5" customHeight="1" x14ac:dyDescent="0.25">
      <c r="B26" s="45"/>
      <c r="C26" s="66" t="s">
        <v>88</v>
      </c>
      <c r="D26" s="66"/>
      <c r="E26" s="66"/>
      <c r="F26" s="66"/>
      <c r="G26" s="66"/>
      <c r="H26" s="66"/>
      <c r="I26" s="46">
        <f>I24+I25</f>
        <v>29988</v>
      </c>
    </row>
    <row r="27" spans="2:9" ht="7.5" customHeight="1" x14ac:dyDescent="0.25"/>
    <row r="28" spans="2:9" ht="30" customHeight="1" x14ac:dyDescent="0.25">
      <c r="B28" s="67" t="s">
        <v>89</v>
      </c>
      <c r="C28" s="67"/>
      <c r="D28" s="67"/>
      <c r="E28" s="67"/>
      <c r="F28" s="67"/>
      <c r="G28" s="67"/>
      <c r="H28" s="67"/>
      <c r="I28" s="67"/>
    </row>
    <row r="29" spans="2:9" ht="6" customHeight="1" x14ac:dyDescent="0.25"/>
    <row r="30" spans="2:9" ht="18" customHeight="1" x14ac:dyDescent="0.25">
      <c r="B30" s="51" t="s">
        <v>90</v>
      </c>
      <c r="C30" s="51"/>
      <c r="D30" s="51"/>
      <c r="E30" s="51"/>
      <c r="F30" s="51"/>
      <c r="G30" s="51"/>
      <c r="H30" s="51"/>
      <c r="I30" s="51"/>
    </row>
    <row r="31" spans="2:9" ht="15.75" customHeight="1" x14ac:dyDescent="0.25">
      <c r="B31" s="56" t="s">
        <v>91</v>
      </c>
      <c r="C31" s="56"/>
      <c r="D31" s="56"/>
      <c r="E31" s="56"/>
      <c r="F31" s="56"/>
      <c r="G31" s="56"/>
      <c r="H31" s="56"/>
      <c r="I31" s="56"/>
    </row>
    <row r="32" spans="2:9" ht="15.75" customHeight="1" x14ac:dyDescent="0.25">
      <c r="B32" s="68" t="s">
        <v>92</v>
      </c>
      <c r="C32" s="68"/>
      <c r="D32" s="68"/>
      <c r="E32" s="68"/>
      <c r="F32" s="68"/>
      <c r="G32" s="68"/>
      <c r="H32" s="68"/>
      <c r="I32" s="68"/>
    </row>
    <row r="33" spans="2:9" ht="18" customHeight="1" x14ac:dyDescent="0.25">
      <c r="B33" s="58" t="s">
        <v>93</v>
      </c>
      <c r="C33" s="58"/>
      <c r="D33" s="58"/>
      <c r="E33" s="58"/>
      <c r="F33" s="58"/>
      <c r="G33" s="58"/>
      <c r="H33" s="58"/>
      <c r="I33" s="58"/>
    </row>
  </sheetData>
  <mergeCells count="36">
    <mergeCell ref="B31:I31"/>
    <mergeCell ref="B32:I32"/>
    <mergeCell ref="B33:I33"/>
    <mergeCell ref="C24:H24"/>
    <mergeCell ref="C25:H25"/>
    <mergeCell ref="C26:H26"/>
    <mergeCell ref="B28:I28"/>
    <mergeCell ref="B30:I30"/>
    <mergeCell ref="C19:E19"/>
    <mergeCell ref="C20:E20"/>
    <mergeCell ref="C21:H21"/>
    <mergeCell ref="B22:I22"/>
    <mergeCell ref="C23:H23"/>
    <mergeCell ref="B13:I13"/>
    <mergeCell ref="B14:I14"/>
    <mergeCell ref="C16:E16"/>
    <mergeCell ref="C17:E17"/>
    <mergeCell ref="C18:E18"/>
    <mergeCell ref="B10:E10"/>
    <mergeCell ref="F10:G10"/>
    <mergeCell ref="H10:I10"/>
    <mergeCell ref="F11:G11"/>
    <mergeCell ref="H11:I11"/>
    <mergeCell ref="B8:E8"/>
    <mergeCell ref="F8:G8"/>
    <mergeCell ref="H8:I8"/>
    <mergeCell ref="B9:E9"/>
    <mergeCell ref="F9:G9"/>
    <mergeCell ref="H9:I9"/>
    <mergeCell ref="B2:I2"/>
    <mergeCell ref="B3:F3"/>
    <mergeCell ref="B4:F4"/>
    <mergeCell ref="B5:F5"/>
    <mergeCell ref="B7:E7"/>
    <mergeCell ref="F7:G7"/>
    <mergeCell ref="H7:I7"/>
  </mergeCells>
  <printOptions horizontalCentered="1"/>
  <pageMargins left="0.45" right="0.45" top="1" bottom="1" header="0.511811023622047" footer="0.511811023622047"/>
  <pageSetup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Übersicht</vt:lpstr>
      <vt:lpstr>Rechnung</vt:lpstr>
      <vt:lpstr>Rechnung!Druckbereich</vt:lpstr>
      <vt:lpstr>Übersicht!Druckbereich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2026-06-20T09:58:09Z</dcterms:created>
  <dcterms:modified xsi:type="dcterms:W3CDTF">2026-06-20T15:33:03Z</dcterms:modified>
  <dc:language>en-US</dc:language>
</cp:coreProperties>
</file>