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ielabende" sheetId="1" state="visible" r:id="rId3"/>
    <sheet name="Kegelkasse" sheetId="2" state="visible" r:id="rId4"/>
    <sheet name="Jahresstatistik" sheetId="3" state="visible" r:id="rId5"/>
    <sheet name="Spielerliste" sheetId="4" state="visible" r:id="rId6"/>
    <sheet name="Diagramm-Auswertung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<sst xmlns="http://schemas.openxmlformats.org/spreadsheetml/2006/main" count="193" uniqueCount="135">
  <si>
    <t xml:space="preserve">🎳  KEGELBUCH  – Spielabend-Ergebnisse</t>
  </si>
  <si>
    <t xml:space="preserve">Kegelclub  |  Saison 2026  |  Alle Holz-Ergebnisse, Pudel, Alle-Neun &amp; Kranz pro Spielabend</t>
  </si>
  <si>
    <t xml:space="preserve">HOLZ (geworfene Kegel)</t>
  </si>
  <si>
    <t xml:space="preserve">Bes. Würfe</t>
  </si>
  <si>
    <t xml:space="preserve">Ø Holz</t>
  </si>
  <si>
    <t xml:space="preserve">Sieger 🏆</t>
  </si>
  <si>
    <t xml:space="preserve">#</t>
  </si>
  <si>
    <t xml:space="preserve">Datum</t>
  </si>
  <si>
    <t xml:space="preserve">Thomas Berger</t>
  </si>
  <si>
    <t xml:space="preserve">Monika Held</t>
  </si>
  <si>
    <t xml:space="preserve">Ralf Kossmann</t>
  </si>
  <si>
    <t xml:space="preserve">Anja Bauer</t>
  </si>
  <si>
    <t xml:space="preserve">Stefan Wolf</t>
  </si>
  <si>
    <t xml:space="preserve">Claudia Müller</t>
  </si>
  <si>
    <t xml:space="preserve">Werner Schäfer</t>
  </si>
  <si>
    <t xml:space="preserve">Petra Lange</t>
  </si>
  <si>
    <t xml:space="preserve">Pudel / Alle9 / Kranz</t>
  </si>
  <si>
    <t xml:space="preserve">Ø Holz Abend</t>
  </si>
  <si>
    <t xml:space="preserve">Bester Spieler</t>
  </si>
  <si>
    <t xml:space="preserve">07.01.2026</t>
  </si>
  <si>
    <t xml:space="preserve">P:12  A9:4  Kr:1</t>
  </si>
  <si>
    <t xml:space="preserve">04.02.2026</t>
  </si>
  <si>
    <t xml:space="preserve">P:11  A9:3  Kr:1</t>
  </si>
  <si>
    <t xml:space="preserve">04.03.2026</t>
  </si>
  <si>
    <t xml:space="preserve">P:6  A9:4  Kr:1</t>
  </si>
  <si>
    <t xml:space="preserve">01.04.2026</t>
  </si>
  <si>
    <t xml:space="preserve">P:9  A9:4  Kr:1</t>
  </si>
  <si>
    <t xml:space="preserve">06.05.2026</t>
  </si>
  <si>
    <t xml:space="preserve">P:8  A9:4  Kr:1</t>
  </si>
  <si>
    <t xml:space="preserve">03.06.2026</t>
  </si>
  <si>
    <t xml:space="preserve">P:7  A9:5  Kr:2</t>
  </si>
  <si>
    <t xml:space="preserve">SAISON-SUMME</t>
  </si>
  <si>
    <t xml:space="preserve">Ø PRO ABEND</t>
  </si>
  <si>
    <t xml:space="preserve">  ▶  Legende:  🟩 Bestes Holz des Abends  |  P = Pudel  |  A9 = Alle Neun  |  Kr = Kranz  |  Holz = geworfene Kegel  |  Neue Abende: Zeile nach 'Saison-Summe' einfügen</t>
  </si>
  <si>
    <t xml:space="preserve">🎳  KEGELBUCH  – Kegelkasse &amp; Abrechnung</t>
  </si>
  <si>
    <t xml:space="preserve">Kegelclub  |  Saison 2026  |  Einnahmen, Strafen und Kassenstand pro Spielabend</t>
  </si>
  <si>
    <t xml:space="preserve">STARTGELD (€ pro Spieler)</t>
  </si>
  <si>
    <t xml:space="preserve">Strafgelder</t>
  </si>
  <si>
    <t xml:space="preserve">Ausgaben</t>
  </si>
  <si>
    <t xml:space="preserve">Ergebnis</t>
  </si>
  <si>
    <t xml:space="preserve">Kasse Alt (€)</t>
  </si>
  <si>
    <t xml:space="preserve">Thomas</t>
  </si>
  <si>
    <t xml:space="preserve">Monika</t>
  </si>
  <si>
    <t xml:space="preserve">Ralf</t>
  </si>
  <si>
    <t xml:space="preserve">Anja</t>
  </si>
  <si>
    <t xml:space="preserve">Stefan</t>
  </si>
  <si>
    <t xml:space="preserve">Claudia</t>
  </si>
  <si>
    <t xml:space="preserve">Werner</t>
  </si>
  <si>
    <t xml:space="preserve">Petra</t>
  </si>
  <si>
    <t xml:space="preserve">Strafgeld ges. (€)</t>
  </si>
  <si>
    <t xml:space="preserve">Ausgaben Bahn (€)</t>
  </si>
  <si>
    <t xml:space="preserve">Sonst. Ausgabe (€)</t>
  </si>
  <si>
    <t xml:space="preserve">Kasse Neu (€)</t>
  </si>
  <si>
    <t xml:space="preserve">SAISON-GESAMT</t>
  </si>
  <si>
    <t xml:space="preserve">  ▶  Strafgelder = Pudel×0,50€ + Alle-Neun×0,50€ + Kranz×0,50€ (manuell aus Spielabend-Blatt übertragen)  |  Rote Zellen = abwesende Spieler (kein Startgeld)  |  Neue Abende: Zeile einfügen</t>
  </si>
  <si>
    <t xml:space="preserve">🎳  KEGELBUCH  – Jahresstatistik 2026</t>
  </si>
  <si>
    <t xml:space="preserve">Kegelclub  |  Saison 2026  |  Gesamtauswertung aller Spieler</t>
  </si>
  <si>
    <t xml:space="preserve">SPIELSTATISTIK</t>
  </si>
  <si>
    <t xml:space="preserve">SONDERWÜRFE &amp; STRAFEN</t>
  </si>
  <si>
    <t xml:space="preserve">Spieler</t>
  </si>
  <si>
    <t xml:space="preserve">Teilnahmen</t>
  </si>
  <si>
    <t xml:space="preserve">Gesamt-Holz</t>
  </si>
  <si>
    <t xml:space="preserve">Ø Holz / Abend</t>
  </si>
  <si>
    <t xml:space="preserve">Bestes Ergebnis</t>
  </si>
  <si>
    <t xml:space="preserve">Pudel gesamt</t>
  </si>
  <si>
    <t xml:space="preserve">Pudel-Ø</t>
  </si>
  <si>
    <t xml:space="preserve">Alle-Neun ges.</t>
  </si>
  <si>
    <t xml:space="preserve">Kranz ges.</t>
  </si>
  <si>
    <t xml:space="preserve">Strafgeld (€)</t>
  </si>
  <si>
    <t xml:space="preserve">Rang 🏆</t>
  </si>
  <si>
    <t xml:space="preserve">5. Platz</t>
  </si>
  <si>
    <t xml:space="preserve">4. Platz</t>
  </si>
  <si>
    <t xml:space="preserve">🥉</t>
  </si>
  <si>
    <t xml:space="preserve">🥈</t>
  </si>
  <si>
    <t xml:space="preserve">8. Platz</t>
  </si>
  <si>
    <t xml:space="preserve">7. Platz</t>
  </si>
  <si>
    <t xml:space="preserve">🥇</t>
  </si>
  <si>
    <t xml:space="preserve">6. Platz</t>
  </si>
  <si>
    <t xml:space="preserve">👑 PUDELKÖNIG 2026</t>
  </si>
  <si>
    <t xml:space="preserve">Stefan Wolf  (10 Pudel)</t>
  </si>
  <si>
    <t xml:space="preserve">Spieler mit den meisten Fehlwürfen der Saison – muss eine Runde ausgeben! 🍺</t>
  </si>
  <si>
    <t xml:space="preserve">🏆 SAISONSIEGER 2026</t>
  </si>
  <si>
    <t xml:space="preserve">Werner Schäfer  (545 Holz)</t>
  </si>
  <si>
    <t xml:space="preserve">Spieler mit den meisten Gesamtholz der Saison – herzlichen Glückwunsch! 🎉</t>
  </si>
  <si>
    <t xml:space="preserve">🎳  KEGELBUCH  – Spielerliste &amp; Mitglieder</t>
  </si>
  <si>
    <t xml:space="preserve">Kegelclub  |  Saison 2026  |  Aktive Mitglieder und Kontaktdaten</t>
  </si>
  <si>
    <t xml:space="preserve">Name</t>
  </si>
  <si>
    <t xml:space="preserve">Telefon</t>
  </si>
  <si>
    <t xml:space="preserve">E-Mail</t>
  </si>
  <si>
    <t xml:space="preserve">Mitglied seit</t>
  </si>
  <si>
    <t xml:space="preserve">Funktion</t>
  </si>
  <si>
    <t xml:space="preserve">Kontodaten (IBAN)</t>
  </si>
  <si>
    <t xml:space="preserve">Status</t>
  </si>
  <si>
    <t xml:space="preserve">+49 170 1234567</t>
  </si>
  <si>
    <t xml:space="preserve">t.berger@muster.de</t>
  </si>
  <si>
    <t xml:space="preserve">2018</t>
  </si>
  <si>
    <t xml:space="preserve">Kassenwart</t>
  </si>
  <si>
    <t xml:space="preserve">DE12 3456 7890 1234 5678 90</t>
  </si>
  <si>
    <t xml:space="preserve">Aktiv</t>
  </si>
  <si>
    <t xml:space="preserve">+49 151 9876543</t>
  </si>
  <si>
    <t xml:space="preserve">m.held@beispiel.de</t>
  </si>
  <si>
    <t xml:space="preserve">2015</t>
  </si>
  <si>
    <t xml:space="preserve">Schriftführerin</t>
  </si>
  <si>
    <t xml:space="preserve">DE98 7654 3210 9876 5432 10</t>
  </si>
  <si>
    <t xml:space="preserve">+49 176 5551234</t>
  </si>
  <si>
    <t xml:space="preserve">r.kossmann@mail.de</t>
  </si>
  <si>
    <t xml:space="preserve">2020</t>
  </si>
  <si>
    <t xml:space="preserve">Mitglied</t>
  </si>
  <si>
    <t xml:space="preserve">DE11 2233 4455 6677 8899 00</t>
  </si>
  <si>
    <t xml:space="preserve">+49 162 4449876</t>
  </si>
  <si>
    <t xml:space="preserve">a.bauer@post.de</t>
  </si>
  <si>
    <t xml:space="preserve">2019</t>
  </si>
  <si>
    <t xml:space="preserve">DE22 3344 5566 7788 9900 11</t>
  </si>
  <si>
    <t xml:space="preserve">+49 179 7778888</t>
  </si>
  <si>
    <t xml:space="preserve">s.wolf@netz.de</t>
  </si>
  <si>
    <t xml:space="preserve">2021</t>
  </si>
  <si>
    <t xml:space="preserve">DE33 4455 6677 8899 0011 22</t>
  </si>
  <si>
    <t xml:space="preserve">+49 160 3332222</t>
  </si>
  <si>
    <t xml:space="preserve">c.mueller@web.de</t>
  </si>
  <si>
    <t xml:space="preserve">2017</t>
  </si>
  <si>
    <t xml:space="preserve">Vorsitzende</t>
  </si>
  <si>
    <t xml:space="preserve">DE44 5566 7788 9900 1122 33</t>
  </si>
  <si>
    <t xml:space="preserve">+49 152 6664321</t>
  </si>
  <si>
    <t xml:space="preserve">w.schaefer@email.de</t>
  </si>
  <si>
    <t xml:space="preserve">2016</t>
  </si>
  <si>
    <t xml:space="preserve">DE55 6677 8899 0011 2233 44</t>
  </si>
  <si>
    <t xml:space="preserve">+49 173 9998765</t>
  </si>
  <si>
    <t xml:space="preserve">p.lange@online.de</t>
  </si>
  <si>
    <t xml:space="preserve">2022</t>
  </si>
  <si>
    <t xml:space="preserve">DE66 7788 9900 1122 3344 55</t>
  </si>
  <si>
    <t xml:space="preserve">  ▶  Hinweis: IBAN-Daten sind vertraulich zu behandeln. Für neue Mitglieder eine Zeile einfügen und ausfüllen.</t>
  </si>
  <si>
    <t xml:space="preserve">🎳  KEGELBUCH  – Diagramm-Auswertung 2026</t>
  </si>
  <si>
    <t xml:space="preserve">Kegelclub  |  Saison 2026  |  Grafische Auswertung der Spielergebnisse</t>
  </si>
  <si>
    <t xml:space="preserve">Gesamtholz</t>
  </si>
  <si>
    <t xml:space="preserve">Holz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</si>
</sst>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0"/>
    <numFmt numFmtId="167" formatCode="#,##0.00&quot; €&quot;"/>
    <numFmt numFmtId="168" formatCode="@"/>
  </numFmts>
  <fonts count="3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i val="true"/>
      <sz val="9"/>
      <color rgb="FFB0C4D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B3A5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B3A5C"/>
      <name val="Arial"/>
      <family val="0"/>
      <charset val="1"/>
    </font>
    <font>
      <b val="true"/>
      <sz val="9"/>
      <color rgb="FF888888"/>
      <name val="Arial"/>
      <family val="0"/>
      <charset val="1"/>
    </font>
    <font>
      <sz val="10"/>
      <color rgb="FF1F1F1F"/>
      <name val="Arial"/>
      <family val="0"/>
      <charset val="1"/>
    </font>
    <font>
      <b val="true"/>
      <sz val="10"/>
      <color rgb="FF1E6B3C"/>
      <name val="Arial"/>
      <family val="0"/>
      <charset val="1"/>
    </font>
    <font>
      <sz val="9"/>
      <color rgb="FF1B3A5C"/>
      <name val="Arial"/>
      <family val="0"/>
      <charset val="1"/>
    </font>
    <font>
      <b val="true"/>
      <sz val="10"/>
      <color rgb="FFB8860B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1"/>
      <color rgb="FFB8860B"/>
      <name val="Arial"/>
      <family val="0"/>
      <charset val="1"/>
    </font>
    <font>
      <b val="true"/>
      <sz val="10"/>
      <color rgb="FF2E75B6"/>
      <name val="Arial"/>
      <family val="0"/>
      <charset val="1"/>
    </font>
    <font>
      <i val="true"/>
      <sz val="8"/>
      <color rgb="FF555555"/>
      <name val="Arial"/>
      <family val="0"/>
      <charset val="1"/>
    </font>
    <font>
      <sz val="10"/>
      <color rgb="FF444444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1"/>
      <color rgb="FF1E6B3C"/>
      <name val="Arial"/>
      <family val="0"/>
      <charset val="1"/>
    </font>
    <font>
      <b val="true"/>
      <sz val="22"/>
      <color rgb="FF1B3A5C"/>
      <name val="Arial"/>
      <family val="0"/>
      <charset val="1"/>
    </font>
    <font>
      <i val="true"/>
      <sz val="9"/>
      <color rgb="FF5C4000"/>
      <name val="Arial"/>
      <family val="0"/>
      <charset val="1"/>
    </font>
    <font>
      <b val="true"/>
      <sz val="10"/>
      <color rgb="FF444444"/>
      <name val="Arial"/>
      <family val="0"/>
      <charset val="1"/>
    </font>
    <font>
      <sz val="9"/>
      <color rgb="FF1F1F1F"/>
      <name val="Arial"/>
      <family val="0"/>
      <charset val="1"/>
    </font>
    <font>
      <sz val="11"/>
      <color rgb="FF1B3A5C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C00000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2"/>
      <color rgb="FFB8860B"/>
      <name val="Arial"/>
      <family val="0"/>
      <charset val="1"/>
    </font>
    <font>
      <i val="true"/>
      <sz val="9"/>
      <color rgb="FFD6E4F0"/>
      <name val="Arial"/>
      <family val="0"/>
      <charset val="1"/>
    </font>
    <font>
      <sz val="9"/>
      <color rgb="FF555555"/>
      <name val="Arial"/>
      <family val="0"/>
      <charset val="1"/>
    </font>
    <font>
      <i val="true"/>
      <sz val="9"/>
      <color rgb="FFD0B0F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1B3A5C"/>
        <bgColor rgb="FF444444"/>
      </patternFill>
    </fill>
    <fill>
      <patternFill patternType="solid">
        <fgColor rgb="FF2E75B6"/>
        <bgColor rgb="FF4672A8"/>
      </patternFill>
    </fill>
    <fill>
      <patternFill patternType="solid">
        <fgColor rgb="FF1E6B3C"/>
        <bgColor rgb="FF555555"/>
      </patternFill>
    </fill>
    <fill>
      <patternFill patternType="solid">
        <fgColor rgb="FFB8860B"/>
        <bgColor rgb="FFDC853E"/>
      </patternFill>
    </fill>
    <fill>
      <patternFill patternType="solid">
        <fgColor rgb="FFFFC000"/>
        <bgColor rgb="FFF59240"/>
      </patternFill>
    </fill>
    <fill>
      <patternFill patternType="solid">
        <fgColor rgb="FFF2F2F2"/>
        <bgColor rgb="FFEBF3FB"/>
      </patternFill>
    </fill>
    <fill>
      <patternFill patternType="solid">
        <fgColor rgb="FFD6DCE4"/>
        <bgColor rgb="FFD9D9D9"/>
      </patternFill>
    </fill>
    <fill>
      <patternFill patternType="solid">
        <fgColor rgb="FFD6E4F0"/>
        <bgColor rgb="FFD6DCE4"/>
      </patternFill>
    </fill>
    <fill>
      <patternFill patternType="solid">
        <fgColor rgb="FFE2EFDA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C9DAF0"/>
        <bgColor rgb="FFD6DCE4"/>
      </patternFill>
    </fill>
    <fill>
      <patternFill patternType="solid">
        <fgColor rgb="FFC00000"/>
        <bgColor rgb="FF800000"/>
      </patternFill>
    </fill>
    <fill>
      <patternFill patternType="solid">
        <fgColor rgb="FF7F7F7F"/>
        <bgColor rgb="FF878787"/>
      </patternFill>
    </fill>
    <fill>
      <patternFill patternType="solid">
        <fgColor rgb="FFFFE0E0"/>
        <bgColor rgb="FFFFF2CC"/>
      </patternFill>
    </fill>
    <fill>
      <patternFill patternType="solid">
        <fgColor rgb="FFFFCCCC"/>
        <bgColor rgb="FFFFE0E0"/>
      </patternFill>
    </fill>
    <fill>
      <patternFill patternType="solid">
        <fgColor rgb="FF4A235A"/>
        <bgColor rgb="FF44444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medium">
        <color rgb="FF1B3A5C"/>
      </left>
      <right style="medium">
        <color rgb="FF1B3A5C"/>
      </right>
      <top style="medium">
        <color rgb="FF1B3A5C"/>
      </top>
      <bottom style="medium">
        <color rgb="FF1B3A5C"/>
      </bottom>
      <diagonal/>
    </border>
    <border diagonalUp="false" diagonalDown="false">
      <left style="medium">
        <color rgb="FF1B3A5C"/>
      </left>
      <right/>
      <top style="medium">
        <color rgb="FF1B3A5C"/>
      </top>
      <bottom style="medium">
        <color rgb="FF1B3A5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1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1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11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E0E0"/>
      <rgbColor rgb="FFFF00FF"/>
      <rgbColor rgb="FFAAAAAA"/>
      <rgbColor rgb="FF800000"/>
      <rgbColor rgb="FF1E6B3C"/>
      <rgbColor rgb="FF000080"/>
      <rgbColor rgb="FFB8860B"/>
      <rgbColor rgb="FF7D5FA0"/>
      <rgbColor rgb="FF4A7EBB"/>
      <rgbColor rgb="FFB0C4DE"/>
      <rgbColor rgb="FF7F7F7F"/>
      <rgbColor rgb="FF93A9CE"/>
      <rgbColor rgb="FFAB4744"/>
      <rgbColor rgb="FFFFF2CC"/>
      <rgbColor rgb="FFEBF3FB"/>
      <rgbColor rgb="FF660066"/>
      <rgbColor rgb="FFDC853E"/>
      <rgbColor rgb="FF4672A8"/>
      <rgbColor rgb="FFC9DAF0"/>
      <rgbColor rgb="FF000080"/>
      <rgbColor rgb="FFFF00FF"/>
      <rgbColor rgb="FFD9D9D9"/>
      <rgbColor rgb="FFF9F9F9"/>
      <rgbColor rgb="FF800080"/>
      <rgbColor rgb="FF800000"/>
      <rgbColor rgb="FF555555"/>
      <rgbColor rgb="FF0000FF"/>
      <rgbColor rgb="FF8AA64F"/>
      <rgbColor rgb="FFD6E4F0"/>
      <rgbColor rgb="FFE2EFDA"/>
      <rgbColor rgb="FFF2F2F2"/>
      <rgbColor rgb="FFD6DCE4"/>
      <rgbColor rgb="FFD09493"/>
      <rgbColor rgb="FFD0B0F0"/>
      <rgbColor rgb="FFFFCCCC"/>
      <rgbColor rgb="FF2E75B6"/>
      <rgbColor rgb="FF46AAC4"/>
      <rgbColor rgb="FF98B855"/>
      <rgbColor rgb="FFFFC000"/>
      <rgbColor rgb="FFF59240"/>
      <rgbColor rgb="FF878787"/>
      <rgbColor rgb="FF725990"/>
      <rgbColor rgb="FF888888"/>
      <rgbColor rgb="FF1B3A5C"/>
      <rgbColor rgb="FF4299B0"/>
      <rgbColor rgb="FF003300"/>
      <rgbColor rgb="FF1F1F1F"/>
      <rgbColor rgb="FF5C4000"/>
      <rgbColor rgb="FFBE4B48"/>
      <rgbColor rgb="FF4A235A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Gesamtholz 2026 je Spieler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"Gesamtholz 2026"</c:f>
              <c:strCache>
                <c:ptCount val="1"/>
                <c:pt idx="0">
                  <c:v>Gesamtholz 2026</c:v>
                </c:pt>
              </c:strCache>
            </c:strRef>
          </c:tx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'Diagramm-Auswertung'!$B$15:$I$15</c:f>
              <c:multiLvlStrCache>
                <c:ptCount val="1"/>
                <c:lvl>
                  <c:pt idx="0">
                    <c:v>Petra Lange</c:v>
                  </c:pt>
                </c:lvl>
                <c:lvl>
                  <c:pt idx="0">
                    <c:v>Werner Schäfer</c:v>
                  </c:pt>
                </c:lvl>
                <c:lvl>
                  <c:pt idx="0">
                    <c:v>Claudia Müller</c:v>
                  </c:pt>
                </c:lvl>
                <c:lvl>
                  <c:pt idx="0">
                    <c:v>Stefan Wolf</c:v>
                  </c:pt>
                </c:lvl>
                <c:lvl>
                  <c:pt idx="0">
                    <c:v>Anja Bauer</c:v>
                  </c:pt>
                </c:lvl>
                <c:lvl>
                  <c:pt idx="0">
                    <c:v>Ralf Kossmann</c:v>
                  </c:pt>
                </c:lvl>
                <c:lvl>
                  <c:pt idx="0">
                    <c:v>Monika Held</c:v>
                  </c:pt>
                </c:lvl>
                <c:lvl>
                  <c:pt idx="0">
                    <c:v>Thomas Berger</c:v>
                  </c:pt>
                </c:lvl>
              </c:multiLvlStrCache>
            </c:multiLvlStrRef>
          </c:cat>
          <c:val>
            <c:numRef>
              <c:f>'Diagramm-Auswertung'!$B$16</c:f>
              <c:numCache>
                <c:formatCode>General</c:formatCode>
                <c:ptCount val="1"/>
                <c:pt idx="0">
                  <c:v>531</c:v>
                </c:pt>
              </c:numCache>
            </c:numRef>
          </c:val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'Diagramm-Auswertung'!$B$15:$I$15</c:f>
              <c:multiLvlStrCache>
                <c:ptCount val="1"/>
                <c:lvl>
                  <c:pt idx="0">
                    <c:v>Petra Lange</c:v>
                  </c:pt>
                </c:lvl>
                <c:lvl>
                  <c:pt idx="0">
                    <c:v>Werner Schäfer</c:v>
                  </c:pt>
                </c:lvl>
                <c:lvl>
                  <c:pt idx="0">
                    <c:v>Claudia Müller</c:v>
                  </c:pt>
                </c:lvl>
                <c:lvl>
                  <c:pt idx="0">
                    <c:v>Stefan Wolf</c:v>
                  </c:pt>
                </c:lvl>
                <c:lvl>
                  <c:pt idx="0">
                    <c:v>Anja Bauer</c:v>
                  </c:pt>
                </c:lvl>
                <c:lvl>
                  <c:pt idx="0">
                    <c:v>Ralf Kossmann</c:v>
                  </c:pt>
                </c:lvl>
                <c:lvl>
                  <c:pt idx="0">
                    <c:v>Monika Held</c:v>
                  </c:pt>
                </c:lvl>
                <c:lvl>
                  <c:pt idx="0">
                    <c:v>Thomas Berger</c:v>
                  </c:pt>
                </c:lvl>
              </c:multiLvlStrCache>
            </c:multiLvlStrRef>
          </c:cat>
          <c:val>
            <c:numRef>
              <c:f>'Diagramm-Auswertung'!$C$16</c:f>
              <c:numCache>
                <c:formatCode>General</c:formatCode>
                <c:ptCount val="1"/>
                <c:pt idx="0">
                  <c:v>537</c:v>
                </c:pt>
              </c:numCache>
            </c:numRef>
          </c:val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'Diagramm-Auswertung'!$B$15:$I$15</c:f>
              <c:multiLvlStrCache>
                <c:ptCount val="1"/>
                <c:lvl>
                  <c:pt idx="0">
                    <c:v>Petra Lange</c:v>
                  </c:pt>
                </c:lvl>
                <c:lvl>
                  <c:pt idx="0">
                    <c:v>Werner Schäfer</c:v>
                  </c:pt>
                </c:lvl>
                <c:lvl>
                  <c:pt idx="0">
                    <c:v>Claudia Müller</c:v>
                  </c:pt>
                </c:lvl>
                <c:lvl>
                  <c:pt idx="0">
                    <c:v>Stefan Wolf</c:v>
                  </c:pt>
                </c:lvl>
                <c:lvl>
                  <c:pt idx="0">
                    <c:v>Anja Bauer</c:v>
                  </c:pt>
                </c:lvl>
                <c:lvl>
                  <c:pt idx="0">
                    <c:v>Ralf Kossmann</c:v>
                  </c:pt>
                </c:lvl>
                <c:lvl>
                  <c:pt idx="0">
                    <c:v>Monika Held</c:v>
                  </c:pt>
                </c:lvl>
                <c:lvl>
                  <c:pt idx="0">
                    <c:v>Thomas Berger</c:v>
                  </c:pt>
                </c:lvl>
              </c:multiLvlStrCache>
            </c:multiLvlStrRef>
          </c:cat>
          <c:val>
            <c:numRef>
              <c:f>'Diagramm-Auswertung'!$D$16</c:f>
              <c:numCache>
                <c:formatCode>General</c:formatCode>
                <c:ptCount val="1"/>
                <c:pt idx="0">
                  <c:v>539</c:v>
                </c:pt>
              </c:numCache>
            </c:numRef>
          </c:val>
        </c:ser>
        <c:ser>
          <c:idx val="3"/>
          <c:order val="3"/>
          <c:spPr>
            <a:solidFill>
              <a:srgbClr val="72599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'Diagramm-Auswertung'!$B$15:$I$15</c:f>
              <c:multiLvlStrCache>
                <c:ptCount val="1"/>
                <c:lvl>
                  <c:pt idx="0">
                    <c:v>Petra Lange</c:v>
                  </c:pt>
                </c:lvl>
                <c:lvl>
                  <c:pt idx="0">
                    <c:v>Werner Schäfer</c:v>
                  </c:pt>
                </c:lvl>
                <c:lvl>
                  <c:pt idx="0">
                    <c:v>Claudia Müller</c:v>
                  </c:pt>
                </c:lvl>
                <c:lvl>
                  <c:pt idx="0">
                    <c:v>Stefan Wolf</c:v>
                  </c:pt>
                </c:lvl>
                <c:lvl>
                  <c:pt idx="0">
                    <c:v>Anja Bauer</c:v>
                  </c:pt>
                </c:lvl>
                <c:lvl>
                  <c:pt idx="0">
                    <c:v>Ralf Kossmann</c:v>
                  </c:pt>
                </c:lvl>
                <c:lvl>
                  <c:pt idx="0">
                    <c:v>Monika Held</c:v>
                  </c:pt>
                </c:lvl>
                <c:lvl>
                  <c:pt idx="0">
                    <c:v>Thomas Berger</c:v>
                  </c:pt>
                </c:lvl>
              </c:multiLvlStrCache>
            </c:multiLvlStrRef>
          </c:cat>
          <c:val>
            <c:numRef>
              <c:f>'Diagramm-Auswertung'!$E$16</c:f>
              <c:numCache>
                <c:formatCode>General</c:formatCode>
                <c:ptCount val="1"/>
                <c:pt idx="0">
                  <c:v>543</c:v>
                </c:pt>
              </c:numCache>
            </c:numRef>
          </c:val>
        </c:ser>
        <c:ser>
          <c:idx val="4"/>
          <c:order val="4"/>
          <c:spPr>
            <a:solidFill>
              <a:srgbClr val="4299b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'Diagramm-Auswertung'!$B$15:$I$15</c:f>
              <c:multiLvlStrCache>
                <c:ptCount val="1"/>
                <c:lvl>
                  <c:pt idx="0">
                    <c:v>Petra Lange</c:v>
                  </c:pt>
                </c:lvl>
                <c:lvl>
                  <c:pt idx="0">
                    <c:v>Werner Schäfer</c:v>
                  </c:pt>
                </c:lvl>
                <c:lvl>
                  <c:pt idx="0">
                    <c:v>Claudia Müller</c:v>
                  </c:pt>
                </c:lvl>
                <c:lvl>
                  <c:pt idx="0">
                    <c:v>Stefan Wolf</c:v>
                  </c:pt>
                </c:lvl>
                <c:lvl>
                  <c:pt idx="0">
                    <c:v>Anja Bauer</c:v>
                  </c:pt>
                </c:lvl>
                <c:lvl>
                  <c:pt idx="0">
                    <c:v>Ralf Kossmann</c:v>
                  </c:pt>
                </c:lvl>
                <c:lvl>
                  <c:pt idx="0">
                    <c:v>Monika Held</c:v>
                  </c:pt>
                </c:lvl>
                <c:lvl>
                  <c:pt idx="0">
                    <c:v>Thomas Berger</c:v>
                  </c:pt>
                </c:lvl>
              </c:multiLvlStrCache>
            </c:multiLvlStrRef>
          </c:cat>
          <c:val>
            <c:numRef>
              <c:f>'Diagramm-Auswertung'!$F$16</c:f>
              <c:numCache>
                <c:formatCode>General</c:formatCode>
                <c:ptCount val="1"/>
                <c:pt idx="0">
                  <c:v>511</c:v>
                </c:pt>
              </c:numCache>
            </c:numRef>
          </c:val>
        </c:ser>
        <c:ser>
          <c:idx val="5"/>
          <c:order val="5"/>
          <c:spPr>
            <a:solidFill>
              <a:srgbClr val="dc853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'Diagramm-Auswertung'!$B$15:$I$15</c:f>
              <c:multiLvlStrCache>
                <c:ptCount val="1"/>
                <c:lvl>
                  <c:pt idx="0">
                    <c:v>Petra Lange</c:v>
                  </c:pt>
                </c:lvl>
                <c:lvl>
                  <c:pt idx="0">
                    <c:v>Werner Schäfer</c:v>
                  </c:pt>
                </c:lvl>
                <c:lvl>
                  <c:pt idx="0">
                    <c:v>Claudia Müller</c:v>
                  </c:pt>
                </c:lvl>
                <c:lvl>
                  <c:pt idx="0">
                    <c:v>Stefan Wolf</c:v>
                  </c:pt>
                </c:lvl>
                <c:lvl>
                  <c:pt idx="0">
                    <c:v>Anja Bauer</c:v>
                  </c:pt>
                </c:lvl>
                <c:lvl>
                  <c:pt idx="0">
                    <c:v>Ralf Kossmann</c:v>
                  </c:pt>
                </c:lvl>
                <c:lvl>
                  <c:pt idx="0">
                    <c:v>Monika Held</c:v>
                  </c:pt>
                </c:lvl>
                <c:lvl>
                  <c:pt idx="0">
                    <c:v>Thomas Berger</c:v>
                  </c:pt>
                </c:lvl>
              </c:multiLvlStrCache>
            </c:multiLvlStrRef>
          </c:cat>
          <c:val>
            <c:numRef>
              <c:f>'Diagramm-Auswertung'!$G$16</c:f>
              <c:numCache>
                <c:formatCode>General</c:formatCode>
                <c:ptCount val="1"/>
                <c:pt idx="0">
                  <c:v>530</c:v>
                </c:pt>
              </c:numCache>
            </c:numRef>
          </c:val>
        </c:ser>
        <c:ser>
          <c:idx val="6"/>
          <c:order val="6"/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'Diagramm-Auswertung'!$B$15:$I$15</c:f>
              <c:multiLvlStrCache>
                <c:ptCount val="1"/>
                <c:lvl>
                  <c:pt idx="0">
                    <c:v>Petra Lange</c:v>
                  </c:pt>
                </c:lvl>
                <c:lvl>
                  <c:pt idx="0">
                    <c:v>Werner Schäfer</c:v>
                  </c:pt>
                </c:lvl>
                <c:lvl>
                  <c:pt idx="0">
                    <c:v>Claudia Müller</c:v>
                  </c:pt>
                </c:lvl>
                <c:lvl>
                  <c:pt idx="0">
                    <c:v>Stefan Wolf</c:v>
                  </c:pt>
                </c:lvl>
                <c:lvl>
                  <c:pt idx="0">
                    <c:v>Anja Bauer</c:v>
                  </c:pt>
                </c:lvl>
                <c:lvl>
                  <c:pt idx="0">
                    <c:v>Ralf Kossmann</c:v>
                  </c:pt>
                </c:lvl>
                <c:lvl>
                  <c:pt idx="0">
                    <c:v>Monika Held</c:v>
                  </c:pt>
                </c:lvl>
                <c:lvl>
                  <c:pt idx="0">
                    <c:v>Thomas Berger</c:v>
                  </c:pt>
                </c:lvl>
              </c:multiLvlStrCache>
            </c:multiLvlStrRef>
          </c:cat>
          <c:val>
            <c:numRef>
              <c:f>'Diagramm-Auswertung'!$H$16</c:f>
              <c:numCache>
                <c:formatCode>General</c:formatCode>
                <c:ptCount val="1"/>
                <c:pt idx="0">
                  <c:v>545</c:v>
                </c:pt>
              </c:numCache>
            </c:numRef>
          </c:val>
        </c:ser>
        <c:ser>
          <c:idx val="7"/>
          <c:order val="7"/>
          <c:spPr>
            <a:solidFill>
              <a:srgbClr val="d0949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'Diagramm-Auswertung'!$B$15:$I$15</c:f>
              <c:multiLvlStrCache>
                <c:ptCount val="1"/>
                <c:lvl>
                  <c:pt idx="0">
                    <c:v>Petra Lange</c:v>
                  </c:pt>
                </c:lvl>
                <c:lvl>
                  <c:pt idx="0">
                    <c:v>Werner Schäfer</c:v>
                  </c:pt>
                </c:lvl>
                <c:lvl>
                  <c:pt idx="0">
                    <c:v>Claudia Müller</c:v>
                  </c:pt>
                </c:lvl>
                <c:lvl>
                  <c:pt idx="0">
                    <c:v>Stefan Wolf</c:v>
                  </c:pt>
                </c:lvl>
                <c:lvl>
                  <c:pt idx="0">
                    <c:v>Anja Bauer</c:v>
                  </c:pt>
                </c:lvl>
                <c:lvl>
                  <c:pt idx="0">
                    <c:v>Ralf Kossmann</c:v>
                  </c:pt>
                </c:lvl>
                <c:lvl>
                  <c:pt idx="0">
                    <c:v>Monika Held</c:v>
                  </c:pt>
                </c:lvl>
                <c:lvl>
                  <c:pt idx="0">
                    <c:v>Thomas Berger</c:v>
                  </c:pt>
                </c:lvl>
              </c:multiLvlStrCache>
            </c:multiLvlStrRef>
          </c:cat>
          <c:val>
            <c:numRef>
              <c:f>'Diagramm-Auswertung'!$I$16</c:f>
              <c:numCache>
                <c:formatCode>General</c:formatCode>
                <c:ptCount val="1"/>
                <c:pt idx="0">
                  <c:v>531</c:v>
                </c:pt>
              </c:numCache>
            </c:numRef>
          </c:val>
        </c:ser>
        <c:gapWidth val="150"/>
        <c:overlap val="0"/>
        <c:axId val="16967221"/>
        <c:axId val="63962679"/>
      </c:barChart>
      <c:catAx>
        <c:axId val="169672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Spieler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962679"/>
        <c:crosses val="autoZero"/>
        <c:auto val="1"/>
        <c:lblAlgn val="ctr"/>
        <c:lblOffset val="100"/>
        <c:noMultiLvlLbl val="0"/>
      </c:catAx>
      <c:valAx>
        <c:axId val="6396267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Holz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696722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Holz-Entwicklung je Abend (erste 6 Spieler)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'Diagramm-Auswertung'!B5</c:f>
              <c:strCache>
                <c:ptCount val="1"/>
                <c:pt idx="0">
                  <c:v>Thomas Berger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'Diagramm-Auswertung'!$A$6:$A$11</c:f>
              <c:strCache>
                <c:ptCount val="6"/>
                <c:pt idx="0">
                  <c:v>07.01.2026</c:v>
                </c:pt>
                <c:pt idx="1">
                  <c:v>04.02.2026</c:v>
                </c:pt>
                <c:pt idx="2">
                  <c:v>04.03.2026</c:v>
                </c:pt>
                <c:pt idx="3">
                  <c:v>01.04.2026</c:v>
                </c:pt>
                <c:pt idx="4">
                  <c:v>06.05.2026</c:v>
                </c:pt>
                <c:pt idx="5">
                  <c:v>03.06.2026</c:v>
                </c:pt>
              </c:strCache>
            </c:strRef>
          </c:cat>
          <c:val>
            <c:numRef>
              <c:f>'Diagramm-Auswertung'!$B$6:$B$11</c:f>
              <c:numCache>
                <c:formatCode>General</c:formatCode>
                <c:ptCount val="6"/>
                <c:pt idx="0">
                  <c:v>87</c:v>
                </c:pt>
                <c:pt idx="1">
                  <c:v>94</c:v>
                </c:pt>
                <c:pt idx="2">
                  <c:v>79</c:v>
                </c:pt>
                <c:pt idx="3">
                  <c:v>96</c:v>
                </c:pt>
                <c:pt idx="4">
                  <c:v>84</c:v>
                </c:pt>
                <c:pt idx="5">
                  <c:v>91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'Diagramm-Auswertung'!C5</c:f>
              <c:strCache>
                <c:ptCount val="1"/>
                <c:pt idx="0">
                  <c:v>Monika Held</c:v>
                </c:pt>
              </c:strCache>
            </c:strRef>
          </c:tx>
          <c:spPr>
            <a:solidFill>
              <a:srgbClr val="be4b48"/>
            </a:solidFill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'Diagramm-Auswertung'!$A$6:$A$11</c:f>
              <c:strCache>
                <c:ptCount val="6"/>
                <c:pt idx="0">
                  <c:v>07.01.2026</c:v>
                </c:pt>
                <c:pt idx="1">
                  <c:v>04.02.2026</c:v>
                </c:pt>
                <c:pt idx="2">
                  <c:v>04.03.2026</c:v>
                </c:pt>
                <c:pt idx="3">
                  <c:v>01.04.2026</c:v>
                </c:pt>
                <c:pt idx="4">
                  <c:v>06.05.2026</c:v>
                </c:pt>
                <c:pt idx="5">
                  <c:v>03.06.2026</c:v>
                </c:pt>
              </c:strCache>
            </c:strRef>
          </c:cat>
          <c:val>
            <c:numRef>
              <c:f>'Diagramm-Auswertung'!$C$6:$C$11</c:f>
              <c:numCache>
                <c:formatCode>General</c:formatCode>
                <c:ptCount val="6"/>
                <c:pt idx="0">
                  <c:v>92</c:v>
                </c:pt>
                <c:pt idx="1">
                  <c:v>85</c:v>
                </c:pt>
                <c:pt idx="2">
                  <c:v>101</c:v>
                </c:pt>
                <c:pt idx="3">
                  <c:v>88</c:v>
                </c:pt>
                <c:pt idx="4">
                  <c:v>93</c:v>
                </c:pt>
                <c:pt idx="5">
                  <c:v>78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'Diagramm-Auswertung'!D5</c:f>
              <c:strCache>
                <c:ptCount val="1"/>
                <c:pt idx="0">
                  <c:v>Ralf Kossmann</c:v>
                </c:pt>
              </c:strCache>
            </c:strRef>
          </c:tx>
          <c:spPr>
            <a:solidFill>
              <a:srgbClr val="98b855"/>
            </a:solidFill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'Diagramm-Auswertung'!$A$6:$A$11</c:f>
              <c:strCache>
                <c:ptCount val="6"/>
                <c:pt idx="0">
                  <c:v>07.01.2026</c:v>
                </c:pt>
                <c:pt idx="1">
                  <c:v>04.02.2026</c:v>
                </c:pt>
                <c:pt idx="2">
                  <c:v>04.03.2026</c:v>
                </c:pt>
                <c:pt idx="3">
                  <c:v>01.04.2026</c:v>
                </c:pt>
                <c:pt idx="4">
                  <c:v>06.05.2026</c:v>
                </c:pt>
                <c:pt idx="5">
                  <c:v>03.06.2026</c:v>
                </c:pt>
              </c:strCache>
            </c:strRef>
          </c:cat>
          <c:val>
            <c:numRef>
              <c:f>'Diagramm-Auswertung'!$D$6:$D$11</c:f>
              <c:numCache>
                <c:formatCode>General</c:formatCode>
                <c:ptCount val="6"/>
                <c:pt idx="0">
                  <c:v>78</c:v>
                </c:pt>
                <c:pt idx="1">
                  <c:v>82</c:v>
                </c:pt>
                <c:pt idx="2">
                  <c:v>88</c:v>
                </c:pt>
                <c:pt idx="3">
                  <c:v>103</c:v>
                </c:pt>
                <c:pt idx="4">
                  <c:v>91</c:v>
                </c:pt>
                <c:pt idx="5">
                  <c:v>97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'Diagramm-Auswertung'!E5</c:f>
              <c:strCache>
                <c:ptCount val="1"/>
                <c:pt idx="0">
                  <c:v>Anja Bauer</c:v>
                </c:pt>
              </c:strCache>
            </c:strRef>
          </c:tx>
          <c:spPr>
            <a:solidFill>
              <a:srgbClr val="7d5fa0"/>
            </a:solidFill>
            <a:ln w="47520">
              <a:solidFill>
                <a:srgbClr val="7d5fa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'Diagramm-Auswertung'!$A$6:$A$11</c:f>
              <c:strCache>
                <c:ptCount val="6"/>
                <c:pt idx="0">
                  <c:v>07.01.2026</c:v>
                </c:pt>
                <c:pt idx="1">
                  <c:v>04.02.2026</c:v>
                </c:pt>
                <c:pt idx="2">
                  <c:v>04.03.2026</c:v>
                </c:pt>
                <c:pt idx="3">
                  <c:v>01.04.2026</c:v>
                </c:pt>
                <c:pt idx="4">
                  <c:v>06.05.2026</c:v>
                </c:pt>
                <c:pt idx="5">
                  <c:v>03.06.2026</c:v>
                </c:pt>
              </c:strCache>
            </c:strRef>
          </c:cat>
          <c:val>
            <c:numRef>
              <c:f>'Diagramm-Auswertung'!$E$6:$E$11</c:f>
              <c:numCache>
                <c:formatCode>General</c:formatCode>
                <c:ptCount val="6"/>
                <c:pt idx="0">
                  <c:v>95</c:v>
                </c:pt>
                <c:pt idx="1">
                  <c:v>91</c:v>
                </c:pt>
                <c:pt idx="2">
                  <c:v>86</c:v>
                </c:pt>
                <c:pt idx="3">
                  <c:v>79</c:v>
                </c:pt>
                <c:pt idx="4">
                  <c:v>104</c:v>
                </c:pt>
                <c:pt idx="5">
                  <c:v>88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'Diagramm-Auswertung'!F5</c:f>
              <c:strCache>
                <c:ptCount val="1"/>
                <c:pt idx="0">
                  <c:v>Stefan Wolf</c:v>
                </c:pt>
              </c:strCache>
            </c:strRef>
          </c:tx>
          <c:spPr>
            <a:solidFill>
              <a:srgbClr val="46aac4"/>
            </a:solidFill>
            <a:ln w="47520">
              <a:solidFill>
                <a:srgbClr val="46aac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'Diagramm-Auswertung'!$A$6:$A$11</c:f>
              <c:strCache>
                <c:ptCount val="6"/>
                <c:pt idx="0">
                  <c:v>07.01.2026</c:v>
                </c:pt>
                <c:pt idx="1">
                  <c:v>04.02.2026</c:v>
                </c:pt>
                <c:pt idx="2">
                  <c:v>04.03.2026</c:v>
                </c:pt>
                <c:pt idx="3">
                  <c:v>01.04.2026</c:v>
                </c:pt>
                <c:pt idx="4">
                  <c:v>06.05.2026</c:v>
                </c:pt>
                <c:pt idx="5">
                  <c:v>03.06.2026</c:v>
                </c:pt>
              </c:strCache>
            </c:strRef>
          </c:cat>
          <c:val>
            <c:numRef>
              <c:f>'Diagramm-Auswertung'!$F$6:$F$11</c:f>
              <c:numCache>
                <c:formatCode>General</c:formatCode>
                <c:ptCount val="6"/>
                <c:pt idx="0">
                  <c:v>83</c:v>
                </c:pt>
                <c:pt idx="1">
                  <c:v>77</c:v>
                </c:pt>
                <c:pt idx="2">
                  <c:v>92</c:v>
                </c:pt>
                <c:pt idx="3">
                  <c:v>85</c:v>
                </c:pt>
                <c:pt idx="4">
                  <c:v>80</c:v>
                </c:pt>
                <c:pt idx="5">
                  <c:v>94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'Diagramm-Auswertung'!G5</c:f>
              <c:strCache>
                <c:ptCount val="1"/>
                <c:pt idx="0">
                  <c:v>Claudia Müller</c:v>
                </c:pt>
              </c:strCache>
            </c:strRef>
          </c:tx>
          <c:spPr>
            <a:solidFill>
              <a:srgbClr val="f59240"/>
            </a:solidFill>
            <a:ln w="47520">
              <a:solidFill>
                <a:srgbClr val="f5924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'Diagramm-Auswertung'!$A$6:$A$11</c:f>
              <c:strCache>
                <c:ptCount val="6"/>
                <c:pt idx="0">
                  <c:v>07.01.2026</c:v>
                </c:pt>
                <c:pt idx="1">
                  <c:v>04.02.2026</c:v>
                </c:pt>
                <c:pt idx="2">
                  <c:v>04.03.2026</c:v>
                </c:pt>
                <c:pt idx="3">
                  <c:v>01.04.2026</c:v>
                </c:pt>
                <c:pt idx="4">
                  <c:v>06.05.2026</c:v>
                </c:pt>
                <c:pt idx="5">
                  <c:v>03.06.2026</c:v>
                </c:pt>
              </c:strCache>
            </c:strRef>
          </c:cat>
          <c:val>
            <c:numRef>
              <c:f>'Diagramm-Auswertung'!$G$6:$G$11</c:f>
              <c:numCache>
                <c:formatCode>General</c:formatCode>
                <c:ptCount val="6"/>
                <c:pt idx="0">
                  <c:v>88</c:v>
                </c:pt>
                <c:pt idx="1">
                  <c:v>99</c:v>
                </c:pt>
                <c:pt idx="2">
                  <c:v>84</c:v>
                </c:pt>
                <c:pt idx="3">
                  <c:v>92</c:v>
                </c:pt>
                <c:pt idx="4">
                  <c:v>87</c:v>
                </c:pt>
                <c:pt idx="5">
                  <c:v>80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0000879"/>
        <c:axId val="18037841"/>
      </c:lineChart>
      <c:catAx>
        <c:axId val="600008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Spielabend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037841"/>
        <c:crosses val="autoZero"/>
        <c:auto val="1"/>
        <c:lblAlgn val="ctr"/>
        <c:lblOffset val="100"/>
        <c:noMultiLvlLbl val="0"/>
      </c:catAx>
      <c:valAx>
        <c:axId val="180378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Holz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00087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17</xdr:row>
      <xdr:rowOff>0</xdr:rowOff>
    </xdr:from>
    <xdr:to>
      <xdr:col>8</xdr:col>
      <xdr:colOff>307080</xdr:colOff>
      <xdr:row>39</xdr:row>
      <xdr:rowOff>128520</xdr:rowOff>
    </xdr:to>
    <xdr:graphicFrame>
      <xdr:nvGraphicFramePr>
        <xdr:cNvPr id="0" name="Chart 1"/>
        <xdr:cNvGraphicFramePr/>
      </xdr:nvGraphicFramePr>
      <xdr:xfrm>
        <a:off x="0" y="446724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33</xdr:row>
      <xdr:rowOff>0</xdr:rowOff>
    </xdr:from>
    <xdr:to>
      <xdr:col>8</xdr:col>
      <xdr:colOff>307080</xdr:colOff>
      <xdr:row>55</xdr:row>
      <xdr:rowOff>128880</xdr:rowOff>
    </xdr:to>
    <xdr:graphicFrame>
      <xdr:nvGraphicFramePr>
        <xdr:cNvPr id="1" name="Chart 2"/>
        <xdr:cNvGraphicFramePr/>
      </xdr:nvGraphicFramePr>
      <xdr:xfrm>
        <a:off x="0" y="751536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true"/>
  </sheetPr>
  <dimension ref="A1:M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6"/>
    <col collapsed="false" customWidth="true" hidden="false" outlineLevel="0" max="13" min="3" style="0" width="14"/>
  </cols>
  <sheetData>
    <row r="1" customFormat="false" ht="12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48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9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27.75" hidden="false" customHeight="true" outlineLevel="0" collapsed="false">
      <c r="A4" s="1"/>
      <c r="B4" s="1"/>
      <c r="C4" s="4" t="s">
        <v>2</v>
      </c>
      <c r="D4" s="4"/>
      <c r="E4" s="4"/>
      <c r="F4" s="4"/>
      <c r="G4" s="4"/>
      <c r="H4" s="4"/>
      <c r="I4" s="4"/>
      <c r="J4" s="4"/>
      <c r="K4" s="5" t="s">
        <v>3</v>
      </c>
      <c r="L4" s="6" t="s">
        <v>4</v>
      </c>
      <c r="M4" s="7" t="s">
        <v>5</v>
      </c>
    </row>
    <row r="5" customFormat="false" ht="31.5" hidden="false" customHeight="true" outlineLevel="0" collapsed="false">
      <c r="A5" s="8" t="s">
        <v>6</v>
      </c>
      <c r="B5" s="9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1" t="s">
        <v>16</v>
      </c>
      <c r="L5" s="12" t="s">
        <v>17</v>
      </c>
      <c r="M5" s="13" t="s">
        <v>18</v>
      </c>
    </row>
    <row r="6" customFormat="false" ht="25.5" hidden="false" customHeight="true" outlineLevel="0" collapsed="false">
      <c r="A6" s="14" t="n">
        <v>1</v>
      </c>
      <c r="B6" s="15" t="s">
        <v>19</v>
      </c>
      <c r="C6" s="16" t="n">
        <v>87</v>
      </c>
      <c r="D6" s="16" t="n">
        <v>92</v>
      </c>
      <c r="E6" s="16" t="n">
        <v>78</v>
      </c>
      <c r="F6" s="16" t="n">
        <v>95</v>
      </c>
      <c r="G6" s="16" t="n">
        <v>83</v>
      </c>
      <c r="H6" s="16" t="n">
        <v>88</v>
      </c>
      <c r="I6" s="17" t="n">
        <v>101</v>
      </c>
      <c r="J6" s="16" t="n">
        <v>74</v>
      </c>
      <c r="K6" s="18" t="s">
        <v>20</v>
      </c>
      <c r="L6" s="19" t="n">
        <f aca="false">AVERAGE(C6:J6)</f>
        <v>87.25</v>
      </c>
      <c r="M6" s="20" t="str">
        <f aca="false">INDEX(C5:J5,MATCH(MAX(C6:J6),C6:J6,0))</f>
        <v>Werner Schäfer</v>
      </c>
    </row>
    <row r="7" customFormat="false" ht="25.5" hidden="false" customHeight="true" outlineLevel="0" collapsed="false">
      <c r="A7" s="14" t="n">
        <v>2</v>
      </c>
      <c r="B7" s="15" t="s">
        <v>21</v>
      </c>
      <c r="C7" s="21" t="n">
        <v>94</v>
      </c>
      <c r="D7" s="21" t="n">
        <v>85</v>
      </c>
      <c r="E7" s="21" t="n">
        <v>82</v>
      </c>
      <c r="F7" s="21" t="n">
        <v>91</v>
      </c>
      <c r="G7" s="21" t="n">
        <v>77</v>
      </c>
      <c r="H7" s="17" t="n">
        <v>99</v>
      </c>
      <c r="I7" s="21" t="n">
        <v>88</v>
      </c>
      <c r="J7" s="21" t="n">
        <v>80</v>
      </c>
      <c r="K7" s="18" t="s">
        <v>22</v>
      </c>
      <c r="L7" s="19" t="n">
        <f aca="false">AVERAGE(C7:J7)</f>
        <v>87</v>
      </c>
      <c r="M7" s="20" t="str">
        <f aca="false">INDEX(C5:J5,MATCH(MAX(C7:J7),C7:J7,0))</f>
        <v>Claudia Müller</v>
      </c>
    </row>
    <row r="8" customFormat="false" ht="25.5" hidden="false" customHeight="true" outlineLevel="0" collapsed="false">
      <c r="A8" s="14" t="n">
        <v>3</v>
      </c>
      <c r="B8" s="15" t="s">
        <v>23</v>
      </c>
      <c r="C8" s="16" t="n">
        <v>79</v>
      </c>
      <c r="D8" s="17" t="n">
        <v>101</v>
      </c>
      <c r="E8" s="16" t="n">
        <v>88</v>
      </c>
      <c r="F8" s="16" t="n">
        <v>86</v>
      </c>
      <c r="G8" s="16" t="n">
        <v>92</v>
      </c>
      <c r="H8" s="16" t="n">
        <v>84</v>
      </c>
      <c r="I8" s="16" t="n">
        <v>95</v>
      </c>
      <c r="J8" s="16" t="n">
        <v>91</v>
      </c>
      <c r="K8" s="18" t="s">
        <v>24</v>
      </c>
      <c r="L8" s="19" t="n">
        <f aca="false">AVERAGE(C8:J8)</f>
        <v>89.5</v>
      </c>
      <c r="M8" s="20" t="str">
        <f aca="false">INDEX(C5:J5,MATCH(MAX(C8:J8),C8:J8,0))</f>
        <v>Monika Held</v>
      </c>
    </row>
    <row r="9" customFormat="false" ht="25.5" hidden="false" customHeight="true" outlineLevel="0" collapsed="false">
      <c r="A9" s="14" t="n">
        <v>4</v>
      </c>
      <c r="B9" s="15" t="s">
        <v>25</v>
      </c>
      <c r="C9" s="21" t="n">
        <v>96</v>
      </c>
      <c r="D9" s="21" t="n">
        <v>88</v>
      </c>
      <c r="E9" s="17" t="n">
        <v>103</v>
      </c>
      <c r="F9" s="21" t="n">
        <v>79</v>
      </c>
      <c r="G9" s="21" t="n">
        <v>85</v>
      </c>
      <c r="H9" s="21" t="n">
        <v>92</v>
      </c>
      <c r="I9" s="21" t="n">
        <v>83</v>
      </c>
      <c r="J9" s="21" t="n">
        <v>97</v>
      </c>
      <c r="K9" s="18" t="s">
        <v>26</v>
      </c>
      <c r="L9" s="19" t="n">
        <f aca="false">AVERAGE(C9:J9)</f>
        <v>90.375</v>
      </c>
      <c r="M9" s="20" t="str">
        <f aca="false">INDEX(C5:J5,MATCH(MAX(C9:J9),C9:J9,0))</f>
        <v>Ralf Kossmann</v>
      </c>
    </row>
    <row r="10" customFormat="false" ht="25.5" hidden="false" customHeight="true" outlineLevel="0" collapsed="false">
      <c r="A10" s="14" t="n">
        <v>5</v>
      </c>
      <c r="B10" s="15" t="s">
        <v>27</v>
      </c>
      <c r="C10" s="16" t="n">
        <v>84</v>
      </c>
      <c r="D10" s="16" t="n">
        <v>93</v>
      </c>
      <c r="E10" s="16" t="n">
        <v>91</v>
      </c>
      <c r="F10" s="17" t="n">
        <v>104</v>
      </c>
      <c r="G10" s="16" t="n">
        <v>80</v>
      </c>
      <c r="H10" s="16" t="n">
        <v>87</v>
      </c>
      <c r="I10" s="16" t="n">
        <v>92</v>
      </c>
      <c r="J10" s="16" t="n">
        <v>86</v>
      </c>
      <c r="K10" s="18" t="s">
        <v>28</v>
      </c>
      <c r="L10" s="19" t="n">
        <f aca="false">AVERAGE(C10:J10)</f>
        <v>89.625</v>
      </c>
      <c r="M10" s="20" t="str">
        <f aca="false">INDEX(C5:J5,MATCH(MAX(C10:J10),C10:J10,0))</f>
        <v>Anja Bauer</v>
      </c>
    </row>
    <row r="11" customFormat="false" ht="25.5" hidden="false" customHeight="true" outlineLevel="0" collapsed="false">
      <c r="A11" s="14" t="n">
        <v>6</v>
      </c>
      <c r="B11" s="15" t="s">
        <v>29</v>
      </c>
      <c r="C11" s="21" t="n">
        <v>91</v>
      </c>
      <c r="D11" s="21" t="n">
        <v>78</v>
      </c>
      <c r="E11" s="21" t="n">
        <v>97</v>
      </c>
      <c r="F11" s="21" t="n">
        <v>88</v>
      </c>
      <c r="G11" s="21" t="n">
        <v>94</v>
      </c>
      <c r="H11" s="21" t="n">
        <v>80</v>
      </c>
      <c r="I11" s="21" t="n">
        <v>86</v>
      </c>
      <c r="J11" s="17" t="n">
        <v>103</v>
      </c>
      <c r="K11" s="18" t="s">
        <v>30</v>
      </c>
      <c r="L11" s="19" t="n">
        <f aca="false">AVERAGE(C11:J11)</f>
        <v>89.625</v>
      </c>
      <c r="M11" s="20" t="str">
        <f aca="false">INDEX(C5:J5,MATCH(MAX(C11:J11),C11:J11,0))</f>
        <v>Petra Lange</v>
      </c>
    </row>
    <row r="12" customFormat="false" ht="30" hidden="false" customHeight="true" outlineLevel="0" collapsed="false">
      <c r="A12" s="22" t="s">
        <v>31</v>
      </c>
      <c r="B12" s="22"/>
      <c r="C12" s="23" t="n">
        <f aca="false">SUM(C6:C11)</f>
        <v>531</v>
      </c>
      <c r="D12" s="23" t="n">
        <f aca="false">SUM(D6:D11)</f>
        <v>537</v>
      </c>
      <c r="E12" s="23" t="n">
        <f aca="false">SUM(E6:E11)</f>
        <v>539</v>
      </c>
      <c r="F12" s="23" t="n">
        <f aca="false">SUM(F6:F11)</f>
        <v>543</v>
      </c>
      <c r="G12" s="23" t="n">
        <f aca="false">SUM(G6:G11)</f>
        <v>511</v>
      </c>
      <c r="H12" s="23" t="n">
        <f aca="false">SUM(H6:H11)</f>
        <v>530</v>
      </c>
      <c r="I12" s="23" t="n">
        <f aca="false">SUM(I6:I11)</f>
        <v>545</v>
      </c>
      <c r="J12" s="23" t="n">
        <f aca="false">SUM(J6:J11)</f>
        <v>531</v>
      </c>
      <c r="K12" s="24"/>
      <c r="L12" s="25" t="n">
        <f aca="false">AVERAGE(C12:J12)</f>
        <v>533.375</v>
      </c>
      <c r="M12" s="24"/>
    </row>
    <row r="13" customFormat="false" ht="25.5" hidden="false" customHeight="true" outlineLevel="0" collapsed="false">
      <c r="A13" s="26" t="s">
        <v>32</v>
      </c>
      <c r="B13" s="26"/>
      <c r="C13" s="27" t="n">
        <f aca="false">AVERAGE(C6:C11)</f>
        <v>88.5</v>
      </c>
      <c r="D13" s="27" t="n">
        <f aca="false">AVERAGE(D6:D11)</f>
        <v>89.5</v>
      </c>
      <c r="E13" s="27" t="n">
        <f aca="false">AVERAGE(E6:E11)</f>
        <v>89.8333333333333</v>
      </c>
      <c r="F13" s="27" t="n">
        <f aca="false">AVERAGE(F6:F11)</f>
        <v>90.5</v>
      </c>
      <c r="G13" s="27" t="n">
        <f aca="false">AVERAGE(G6:G11)</f>
        <v>85.1666666666667</v>
      </c>
      <c r="H13" s="27" t="n">
        <f aca="false">AVERAGE(H6:H11)</f>
        <v>88.3333333333333</v>
      </c>
      <c r="I13" s="27" t="n">
        <f aca="false">AVERAGE(I6:I11)</f>
        <v>90.8333333333333</v>
      </c>
      <c r="J13" s="27" t="n">
        <f aca="false">AVERAGE(J6:J11)</f>
        <v>88.5</v>
      </c>
      <c r="K13" s="24"/>
      <c r="L13" s="24"/>
      <c r="M13" s="24"/>
    </row>
    <row r="15" customFormat="false" ht="13.5" hidden="false" customHeight="true" outlineLevel="0" collapsed="false">
      <c r="A15" s="28" t="s">
        <v>33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</sheetData>
  <mergeCells count="8">
    <mergeCell ref="A1:M1"/>
    <mergeCell ref="A2:M2"/>
    <mergeCell ref="A3:M3"/>
    <mergeCell ref="A4:B4"/>
    <mergeCell ref="C4:J4"/>
    <mergeCell ref="A12:B12"/>
    <mergeCell ref="A13:B13"/>
    <mergeCell ref="A15:M15"/>
  </mergeCells>
  <conditionalFormatting sqref="C6:C11">
    <cfRule type="colorScale" priority="2">
      <colorScale>
        <cfvo type="min" val="0"/>
        <cfvo type="percentile" val="50"/>
        <cfvo type="max" val="0"/>
        <color rgb="FFFFB3B3"/>
        <color rgb="FFFFFF99"/>
        <color rgb="FF90EE90"/>
      </colorScale>
    </cfRule>
  </conditionalFormatting>
  <conditionalFormatting sqref="D6:D11">
    <cfRule type="colorScale" priority="3">
      <colorScale>
        <cfvo type="min" val="0"/>
        <cfvo type="percentile" val="50"/>
        <cfvo type="max" val="0"/>
        <color rgb="FFFFB3B3"/>
        <color rgb="FFFFFF99"/>
        <color rgb="FF90EE90"/>
      </colorScale>
    </cfRule>
  </conditionalFormatting>
  <conditionalFormatting sqref="E6:E11">
    <cfRule type="colorScale" priority="4">
      <colorScale>
        <cfvo type="min" val="0"/>
        <cfvo type="percentile" val="50"/>
        <cfvo type="max" val="0"/>
        <color rgb="FFFFB3B3"/>
        <color rgb="FFFFFF99"/>
        <color rgb="FF90EE90"/>
      </colorScale>
    </cfRule>
  </conditionalFormatting>
  <conditionalFormatting sqref="F6:F11">
    <cfRule type="colorScale" priority="5">
      <colorScale>
        <cfvo type="min" val="0"/>
        <cfvo type="percentile" val="50"/>
        <cfvo type="max" val="0"/>
        <color rgb="FFFFB3B3"/>
        <color rgb="FFFFFF99"/>
        <color rgb="FF90EE90"/>
      </colorScale>
    </cfRule>
  </conditionalFormatting>
  <conditionalFormatting sqref="G6:G11">
    <cfRule type="colorScale" priority="6">
      <colorScale>
        <cfvo type="min" val="0"/>
        <cfvo type="percentile" val="50"/>
        <cfvo type="max" val="0"/>
        <color rgb="FFFFB3B3"/>
        <color rgb="FFFFFF99"/>
        <color rgb="FF90EE90"/>
      </colorScale>
    </cfRule>
  </conditionalFormatting>
  <conditionalFormatting sqref="H6:H11">
    <cfRule type="colorScale" priority="7">
      <colorScale>
        <cfvo type="min" val="0"/>
        <cfvo type="percentile" val="50"/>
        <cfvo type="max" val="0"/>
        <color rgb="FFFFB3B3"/>
        <color rgb="FFFFFF99"/>
        <color rgb="FF90EE90"/>
      </colorScale>
    </cfRule>
  </conditionalFormatting>
  <conditionalFormatting sqref="I6:I11">
    <cfRule type="colorScale" priority="8">
      <colorScale>
        <cfvo type="min" val="0"/>
        <cfvo type="percentile" val="50"/>
        <cfvo type="max" val="0"/>
        <color rgb="FFFFB3B3"/>
        <color rgb="FFFFFF99"/>
        <color rgb="FF90EE90"/>
      </colorScale>
    </cfRule>
  </conditionalFormatting>
  <conditionalFormatting sqref="J6:J11">
    <cfRule type="colorScale" priority="9">
      <colorScale>
        <cfvo type="min" val="0"/>
        <cfvo type="percentile" val="50"/>
        <cfvo type="max" val="0"/>
        <color rgb="FFFFB3B3"/>
        <color rgb="FFFFFF99"/>
        <color rgb="FF90EE9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6B3C"/>
    <pageSetUpPr fitToPage="true"/>
  </sheetPr>
  <dimension ref="A1:O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12" min="4" style="0" width="13"/>
    <col collapsed="false" customWidth="true" hidden="false" outlineLevel="0" max="13" min="13" style="0" width="14"/>
    <col collapsed="false" customWidth="true" hidden="false" outlineLevel="0" max="14" min="14" style="0" width="16"/>
    <col collapsed="false" customWidth="true" hidden="false" outlineLevel="0" max="15" min="15" style="0" width="18"/>
  </cols>
  <sheetData>
    <row r="1" customFormat="false" ht="12" hidden="false" customHeight="true" outlineLevel="0" collapsed="false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customFormat="false" ht="48" hidden="false" customHeight="true" outlineLevel="0" collapsed="false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customFormat="false" ht="19.5" hidden="false" customHeight="true" outlineLevel="0" collapsed="false">
      <c r="A3" s="31" t="s">
        <v>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customFormat="false" ht="27.75" hidden="false" customHeight="true" outlineLevel="0" collapsed="false">
      <c r="A4" s="29"/>
      <c r="B4" s="29"/>
      <c r="C4" s="29"/>
      <c r="D4" s="4" t="s">
        <v>36</v>
      </c>
      <c r="E4" s="4"/>
      <c r="F4" s="4"/>
      <c r="G4" s="4"/>
      <c r="H4" s="4"/>
      <c r="I4" s="4"/>
      <c r="J4" s="4"/>
      <c r="K4" s="4"/>
      <c r="L4" s="32" t="s">
        <v>37</v>
      </c>
      <c r="M4" s="33" t="s">
        <v>38</v>
      </c>
      <c r="N4" s="33"/>
      <c r="O4" s="6" t="s">
        <v>39</v>
      </c>
    </row>
    <row r="5" customFormat="false" ht="31.5" hidden="false" customHeight="true" outlineLevel="0" collapsed="false">
      <c r="A5" s="11" t="s">
        <v>6</v>
      </c>
      <c r="B5" s="11" t="s">
        <v>7</v>
      </c>
      <c r="C5" s="11" t="s">
        <v>40</v>
      </c>
      <c r="D5" s="34" t="s">
        <v>41</v>
      </c>
      <c r="E5" s="34" t="s">
        <v>42</v>
      </c>
      <c r="F5" s="34" t="s">
        <v>43</v>
      </c>
      <c r="G5" s="34" t="s">
        <v>44</v>
      </c>
      <c r="H5" s="34" t="s">
        <v>45</v>
      </c>
      <c r="I5" s="34" t="s">
        <v>46</v>
      </c>
      <c r="J5" s="34" t="s">
        <v>47</v>
      </c>
      <c r="K5" s="34" t="s">
        <v>48</v>
      </c>
      <c r="L5" s="35" t="s">
        <v>49</v>
      </c>
      <c r="M5" s="36" t="s">
        <v>50</v>
      </c>
      <c r="N5" s="36" t="s">
        <v>51</v>
      </c>
      <c r="O5" s="37" t="s">
        <v>52</v>
      </c>
    </row>
    <row r="6" customFormat="false" ht="25.5" hidden="false" customHeight="true" outlineLevel="0" collapsed="false">
      <c r="A6" s="14" t="n">
        <v>1</v>
      </c>
      <c r="B6" s="38" t="s">
        <v>19</v>
      </c>
      <c r="C6" s="39" t="n">
        <v>47.5</v>
      </c>
      <c r="D6" s="40" t="n">
        <v>3</v>
      </c>
      <c r="E6" s="40" t="n">
        <v>3</v>
      </c>
      <c r="F6" s="40" t="n">
        <v>3</v>
      </c>
      <c r="G6" s="40" t="n">
        <v>3</v>
      </c>
      <c r="H6" s="40" t="n">
        <v>3</v>
      </c>
      <c r="I6" s="40" t="n">
        <v>3</v>
      </c>
      <c r="J6" s="40" t="n">
        <v>3</v>
      </c>
      <c r="K6" s="40" t="n">
        <v>3</v>
      </c>
      <c r="L6" s="41" t="n">
        <v>8.5</v>
      </c>
      <c r="M6" s="40" t="n">
        <v>12</v>
      </c>
      <c r="N6" s="40" t="n">
        <v>0</v>
      </c>
      <c r="O6" s="42" t="n">
        <f aca="false">C6+SUM(D6:K6)+L6-M6-N6</f>
        <v>68</v>
      </c>
    </row>
    <row r="7" customFormat="false" ht="25.5" hidden="false" customHeight="true" outlineLevel="0" collapsed="false">
      <c r="A7" s="14" t="n">
        <v>2</v>
      </c>
      <c r="B7" s="38" t="s">
        <v>21</v>
      </c>
      <c r="C7" s="39" t="n">
        <v>68</v>
      </c>
      <c r="D7" s="40" t="n">
        <v>3</v>
      </c>
      <c r="E7" s="40" t="n">
        <v>3</v>
      </c>
      <c r="F7" s="40" t="n">
        <v>3</v>
      </c>
      <c r="G7" s="40" t="n">
        <v>3</v>
      </c>
      <c r="H7" s="40" t="n">
        <v>3</v>
      </c>
      <c r="I7" s="40" t="n">
        <v>3</v>
      </c>
      <c r="J7" s="40" t="n">
        <v>3</v>
      </c>
      <c r="K7" s="40" t="n">
        <v>3</v>
      </c>
      <c r="L7" s="41" t="n">
        <v>7.5</v>
      </c>
      <c r="M7" s="43" t="n">
        <v>14</v>
      </c>
      <c r="N7" s="43" t="n">
        <v>0</v>
      </c>
      <c r="O7" s="42" t="n">
        <f aca="false">C7+SUM(D7:K7)+L7-M7-N7</f>
        <v>85.5</v>
      </c>
    </row>
    <row r="8" customFormat="false" ht="25.5" hidden="false" customHeight="true" outlineLevel="0" collapsed="false">
      <c r="A8" s="14" t="n">
        <v>3</v>
      </c>
      <c r="B8" s="38" t="s">
        <v>23</v>
      </c>
      <c r="C8" s="39" t="n">
        <v>85.5</v>
      </c>
      <c r="D8" s="40" t="n">
        <v>3</v>
      </c>
      <c r="E8" s="40" t="n">
        <v>3</v>
      </c>
      <c r="F8" s="40" t="n">
        <v>3</v>
      </c>
      <c r="G8" s="40" t="n">
        <v>3</v>
      </c>
      <c r="H8" s="40" t="n">
        <v>3</v>
      </c>
      <c r="I8" s="40" t="n">
        <v>3</v>
      </c>
      <c r="J8" s="40" t="n">
        <v>3</v>
      </c>
      <c r="K8" s="40" t="n">
        <v>3</v>
      </c>
      <c r="L8" s="41" t="n">
        <v>5.5</v>
      </c>
      <c r="M8" s="40" t="n">
        <v>16</v>
      </c>
      <c r="N8" s="40" t="n">
        <v>5</v>
      </c>
      <c r="O8" s="42" t="n">
        <f aca="false">C8+SUM(D8:K8)+L8-M8-N8</f>
        <v>94</v>
      </c>
    </row>
    <row r="9" customFormat="false" ht="25.5" hidden="false" customHeight="true" outlineLevel="0" collapsed="false">
      <c r="A9" s="14" t="n">
        <v>4</v>
      </c>
      <c r="B9" s="38" t="s">
        <v>25</v>
      </c>
      <c r="C9" s="39" t="n">
        <v>94</v>
      </c>
      <c r="D9" s="40" t="n">
        <v>3</v>
      </c>
      <c r="E9" s="40" t="n">
        <v>3</v>
      </c>
      <c r="F9" s="40" t="n">
        <v>3</v>
      </c>
      <c r="G9" s="40" t="n">
        <v>3</v>
      </c>
      <c r="H9" s="40" t="n">
        <v>3</v>
      </c>
      <c r="I9" s="40" t="n">
        <v>3</v>
      </c>
      <c r="J9" s="44" t="n">
        <v>0</v>
      </c>
      <c r="K9" s="40" t="n">
        <v>3</v>
      </c>
      <c r="L9" s="41" t="n">
        <v>7</v>
      </c>
      <c r="M9" s="43" t="n">
        <v>12</v>
      </c>
      <c r="N9" s="43" t="n">
        <v>0</v>
      </c>
      <c r="O9" s="42" t="n">
        <f aca="false">C9+SUM(D9:K9)+L9-M9-N9</f>
        <v>110</v>
      </c>
    </row>
    <row r="10" customFormat="false" ht="25.5" hidden="false" customHeight="true" outlineLevel="0" collapsed="false">
      <c r="A10" s="14" t="n">
        <v>5</v>
      </c>
      <c r="B10" s="38" t="s">
        <v>27</v>
      </c>
      <c r="C10" s="39" t="n">
        <v>113</v>
      </c>
      <c r="D10" s="40" t="n">
        <v>3</v>
      </c>
      <c r="E10" s="40" t="n">
        <v>3</v>
      </c>
      <c r="F10" s="40" t="n">
        <v>3</v>
      </c>
      <c r="G10" s="40" t="n">
        <v>3</v>
      </c>
      <c r="H10" s="40" t="n">
        <v>3</v>
      </c>
      <c r="I10" s="40" t="n">
        <v>3</v>
      </c>
      <c r="J10" s="40" t="n">
        <v>3</v>
      </c>
      <c r="K10" s="40" t="n">
        <v>3</v>
      </c>
      <c r="L10" s="41" t="n">
        <v>6.5</v>
      </c>
      <c r="M10" s="40" t="n">
        <v>14</v>
      </c>
      <c r="N10" s="40" t="n">
        <v>0</v>
      </c>
      <c r="O10" s="42" t="n">
        <f aca="false">C10+SUM(D10:K10)+L10-M10-N10</f>
        <v>129.5</v>
      </c>
    </row>
    <row r="11" customFormat="false" ht="25.5" hidden="false" customHeight="true" outlineLevel="0" collapsed="false">
      <c r="A11" s="14" t="n">
        <v>6</v>
      </c>
      <c r="B11" s="38" t="s">
        <v>29</v>
      </c>
      <c r="C11" s="39" t="n">
        <v>129.5</v>
      </c>
      <c r="D11" s="40" t="n">
        <v>3</v>
      </c>
      <c r="E11" s="40" t="n">
        <v>3</v>
      </c>
      <c r="F11" s="40" t="n">
        <v>3</v>
      </c>
      <c r="G11" s="40" t="n">
        <v>3</v>
      </c>
      <c r="H11" s="44" t="n">
        <v>0</v>
      </c>
      <c r="I11" s="40" t="n">
        <v>3</v>
      </c>
      <c r="J11" s="40" t="n">
        <v>3</v>
      </c>
      <c r="K11" s="40" t="n">
        <v>3</v>
      </c>
      <c r="L11" s="41" t="n">
        <v>7</v>
      </c>
      <c r="M11" s="43" t="n">
        <v>16</v>
      </c>
      <c r="N11" s="43" t="n">
        <v>0</v>
      </c>
      <c r="O11" s="42" t="n">
        <f aca="false">C11+SUM(D11:K11)+L11-M11-N11</f>
        <v>141.5</v>
      </c>
    </row>
    <row r="12" customFormat="false" ht="30" hidden="false" customHeight="true" outlineLevel="0" collapsed="false">
      <c r="A12" s="45" t="s">
        <v>53</v>
      </c>
      <c r="B12" s="45"/>
      <c r="C12" s="24"/>
      <c r="D12" s="46" t="n">
        <f aca="false">SUM(D6:D11)</f>
        <v>18</v>
      </c>
      <c r="E12" s="46" t="n">
        <f aca="false">SUM(E6:E11)</f>
        <v>18</v>
      </c>
      <c r="F12" s="46" t="n">
        <f aca="false">SUM(F6:F11)</f>
        <v>18</v>
      </c>
      <c r="G12" s="46" t="n">
        <f aca="false">SUM(G6:G11)</f>
        <v>18</v>
      </c>
      <c r="H12" s="46" t="n">
        <f aca="false">SUM(H6:H11)</f>
        <v>15</v>
      </c>
      <c r="I12" s="46" t="n">
        <f aca="false">SUM(I6:I11)</f>
        <v>18</v>
      </c>
      <c r="J12" s="46" t="n">
        <f aca="false">SUM(J6:J11)</f>
        <v>15</v>
      </c>
      <c r="K12" s="46" t="n">
        <f aca="false">SUM(K6:K11)</f>
        <v>18</v>
      </c>
      <c r="L12" s="46" t="n">
        <f aca="false">SUM(L6:L11)</f>
        <v>42</v>
      </c>
      <c r="M12" s="46" t="n">
        <f aca="false">SUM(M6:M11)</f>
        <v>84</v>
      </c>
      <c r="N12" s="46" t="n">
        <f aca="false">SUM(N6:N11)</f>
        <v>5</v>
      </c>
      <c r="O12" s="46" t="n">
        <f aca="false">SUM(O6:O11)</f>
        <v>628.5</v>
      </c>
    </row>
    <row r="14" customFormat="false" ht="13.5" hidden="false" customHeight="true" outlineLevel="0" collapsed="false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</sheetData>
  <mergeCells count="7">
    <mergeCell ref="A1:O1"/>
    <mergeCell ref="A2:O2"/>
    <mergeCell ref="A3:O3"/>
    <mergeCell ref="A4:C4"/>
    <mergeCell ref="D4:K4"/>
    <mergeCell ref="A12:B12"/>
    <mergeCell ref="A14:O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8860B"/>
    <pageSetUpPr fitToPage="true"/>
  </sheetPr>
  <dimension ref="A1:L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11" min="3" style="0" width="14"/>
    <col collapsed="false" customWidth="true" hidden="false" outlineLevel="0" max="12" min="12" style="0" width="16"/>
  </cols>
  <sheetData>
    <row r="1" customFormat="false" ht="12" hidden="false" customHeight="true" outlineLevel="0" collapsed="false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customFormat="false" ht="48" hidden="false" customHeight="true" outlineLevel="0" collapsed="false">
      <c r="A2" s="48" t="s">
        <v>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customFormat="false" ht="19.5" hidden="false" customHeight="true" outlineLevel="0" collapsed="false">
      <c r="A3" s="49" t="s">
        <v>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customFormat="false" ht="27.75" hidden="false" customHeight="true" outlineLevel="0" collapsed="false">
      <c r="A4" s="50"/>
      <c r="B4" s="50"/>
      <c r="C4" s="51" t="s">
        <v>57</v>
      </c>
      <c r="D4" s="51"/>
      <c r="E4" s="51"/>
      <c r="F4" s="51"/>
      <c r="G4" s="52" t="s">
        <v>58</v>
      </c>
      <c r="H4" s="52"/>
      <c r="I4" s="52"/>
      <c r="J4" s="52"/>
      <c r="K4" s="52"/>
      <c r="L4" s="53"/>
    </row>
    <row r="5" customFormat="false" ht="36" hidden="false" customHeight="true" outlineLevel="0" collapsed="false">
      <c r="A5" s="54" t="s">
        <v>6</v>
      </c>
      <c r="B5" s="54" t="s">
        <v>59</v>
      </c>
      <c r="C5" s="34" t="s">
        <v>60</v>
      </c>
      <c r="D5" s="34" t="s">
        <v>61</v>
      </c>
      <c r="E5" s="34" t="s">
        <v>62</v>
      </c>
      <c r="F5" s="34" t="s">
        <v>63</v>
      </c>
      <c r="G5" s="11" t="s">
        <v>64</v>
      </c>
      <c r="H5" s="11" t="s">
        <v>65</v>
      </c>
      <c r="I5" s="11" t="s">
        <v>66</v>
      </c>
      <c r="J5" s="11" t="s">
        <v>67</v>
      </c>
      <c r="K5" s="11" t="s">
        <v>68</v>
      </c>
      <c r="L5" s="37" t="s">
        <v>69</v>
      </c>
    </row>
    <row r="6" customFormat="false" ht="25.5" hidden="false" customHeight="true" outlineLevel="0" collapsed="false">
      <c r="A6" s="55" t="n">
        <v>1</v>
      </c>
      <c r="B6" s="56" t="s">
        <v>8</v>
      </c>
      <c r="C6" s="57" t="n">
        <v>6</v>
      </c>
      <c r="D6" s="58" t="n">
        <v>531</v>
      </c>
      <c r="E6" s="59" t="n">
        <v>88.5</v>
      </c>
      <c r="F6" s="60" t="n">
        <v>96</v>
      </c>
      <c r="G6" s="61" t="n">
        <v>6</v>
      </c>
      <c r="H6" s="62" t="n">
        <v>1</v>
      </c>
      <c r="I6" s="63" t="n">
        <v>2</v>
      </c>
      <c r="J6" s="63" t="n">
        <v>1</v>
      </c>
      <c r="K6" s="64" t="n">
        <v>4.5</v>
      </c>
      <c r="L6" s="65" t="s">
        <v>70</v>
      </c>
    </row>
    <row r="7" customFormat="false" ht="25.5" hidden="false" customHeight="true" outlineLevel="0" collapsed="false">
      <c r="A7" s="55" t="n">
        <v>2</v>
      </c>
      <c r="B7" s="56" t="s">
        <v>9</v>
      </c>
      <c r="C7" s="66" t="n">
        <v>6</v>
      </c>
      <c r="D7" s="67" t="n">
        <v>537</v>
      </c>
      <c r="E7" s="68" t="n">
        <v>89.5</v>
      </c>
      <c r="F7" s="69" t="n">
        <v>101</v>
      </c>
      <c r="G7" s="61" t="n">
        <v>6</v>
      </c>
      <c r="H7" s="70" t="n">
        <v>1</v>
      </c>
      <c r="I7" s="63" t="n">
        <v>4</v>
      </c>
      <c r="J7" s="63" t="n">
        <v>1</v>
      </c>
      <c r="K7" s="64" t="n">
        <v>5.5</v>
      </c>
      <c r="L7" s="71" t="s">
        <v>71</v>
      </c>
    </row>
    <row r="8" customFormat="false" ht="25.5" hidden="false" customHeight="true" outlineLevel="0" collapsed="false">
      <c r="A8" s="55" t="n">
        <v>3</v>
      </c>
      <c r="B8" s="56" t="s">
        <v>10</v>
      </c>
      <c r="C8" s="57" t="n">
        <v>6</v>
      </c>
      <c r="D8" s="58" t="n">
        <v>539</v>
      </c>
      <c r="E8" s="59" t="n">
        <v>89.8</v>
      </c>
      <c r="F8" s="60" t="n">
        <v>103</v>
      </c>
      <c r="G8" s="61" t="n">
        <v>6</v>
      </c>
      <c r="H8" s="62" t="n">
        <v>1</v>
      </c>
      <c r="I8" s="63" t="n">
        <v>3</v>
      </c>
      <c r="J8" s="63" t="n">
        <v>1</v>
      </c>
      <c r="K8" s="64" t="n">
        <v>5</v>
      </c>
      <c r="L8" s="72" t="s">
        <v>72</v>
      </c>
    </row>
    <row r="9" customFormat="false" ht="25.5" hidden="false" customHeight="true" outlineLevel="0" collapsed="false">
      <c r="A9" s="55" t="n">
        <v>4</v>
      </c>
      <c r="B9" s="56" t="s">
        <v>11</v>
      </c>
      <c r="C9" s="66" t="n">
        <v>6</v>
      </c>
      <c r="D9" s="67" t="n">
        <v>543</v>
      </c>
      <c r="E9" s="68" t="n">
        <v>90.5</v>
      </c>
      <c r="F9" s="69" t="n">
        <v>104</v>
      </c>
      <c r="G9" s="61" t="n">
        <v>5</v>
      </c>
      <c r="H9" s="70" t="n">
        <v>0.8</v>
      </c>
      <c r="I9" s="63" t="n">
        <v>5</v>
      </c>
      <c r="J9" s="63" t="n">
        <v>1</v>
      </c>
      <c r="K9" s="64" t="n">
        <v>5.5</v>
      </c>
      <c r="L9" s="72" t="s">
        <v>73</v>
      </c>
    </row>
    <row r="10" customFormat="false" ht="25.5" hidden="false" customHeight="true" outlineLevel="0" collapsed="false">
      <c r="A10" s="55" t="n">
        <v>5</v>
      </c>
      <c r="B10" s="56" t="s">
        <v>12</v>
      </c>
      <c r="C10" s="57" t="n">
        <v>6</v>
      </c>
      <c r="D10" s="58" t="n">
        <v>511</v>
      </c>
      <c r="E10" s="59" t="n">
        <v>85.2</v>
      </c>
      <c r="F10" s="60" t="n">
        <v>94</v>
      </c>
      <c r="G10" s="61" t="n">
        <v>10</v>
      </c>
      <c r="H10" s="62" t="n">
        <v>1.7</v>
      </c>
      <c r="I10" s="63" t="n">
        <v>2</v>
      </c>
      <c r="J10" s="73" t="n">
        <v>0</v>
      </c>
      <c r="K10" s="64" t="n">
        <v>6</v>
      </c>
      <c r="L10" s="65" t="s">
        <v>74</v>
      </c>
    </row>
    <row r="11" customFormat="false" ht="25.5" hidden="false" customHeight="true" outlineLevel="0" collapsed="false">
      <c r="A11" s="55" t="n">
        <v>6</v>
      </c>
      <c r="B11" s="56" t="s">
        <v>13</v>
      </c>
      <c r="C11" s="66" t="n">
        <v>6</v>
      </c>
      <c r="D11" s="67" t="n">
        <v>530</v>
      </c>
      <c r="E11" s="68" t="n">
        <v>88.3</v>
      </c>
      <c r="F11" s="69" t="n">
        <v>99</v>
      </c>
      <c r="G11" s="61" t="n">
        <v>7</v>
      </c>
      <c r="H11" s="70" t="n">
        <v>1.2</v>
      </c>
      <c r="I11" s="63" t="n">
        <v>2</v>
      </c>
      <c r="J11" s="63" t="n">
        <v>1</v>
      </c>
      <c r="K11" s="64" t="n">
        <v>5</v>
      </c>
      <c r="L11" s="71" t="s">
        <v>75</v>
      </c>
    </row>
    <row r="12" customFormat="false" ht="25.5" hidden="false" customHeight="true" outlineLevel="0" collapsed="false">
      <c r="A12" s="55" t="n">
        <v>7</v>
      </c>
      <c r="B12" s="56" t="s">
        <v>14</v>
      </c>
      <c r="C12" s="57" t="n">
        <v>6</v>
      </c>
      <c r="D12" s="58" t="n">
        <v>545</v>
      </c>
      <c r="E12" s="59" t="n">
        <v>90.8</v>
      </c>
      <c r="F12" s="63" t="n">
        <v>101</v>
      </c>
      <c r="G12" s="61" t="n">
        <v>4</v>
      </c>
      <c r="H12" s="62" t="n">
        <v>0.7</v>
      </c>
      <c r="I12" s="63" t="n">
        <v>3</v>
      </c>
      <c r="J12" s="63" t="n">
        <v>1</v>
      </c>
      <c r="K12" s="64" t="n">
        <v>4</v>
      </c>
      <c r="L12" s="72" t="s">
        <v>76</v>
      </c>
    </row>
    <row r="13" customFormat="false" ht="25.5" hidden="false" customHeight="true" outlineLevel="0" collapsed="false">
      <c r="A13" s="55" t="n">
        <v>8</v>
      </c>
      <c r="B13" s="56" t="s">
        <v>15</v>
      </c>
      <c r="C13" s="66" t="n">
        <v>6</v>
      </c>
      <c r="D13" s="67" t="n">
        <v>531</v>
      </c>
      <c r="E13" s="68" t="n">
        <v>88.5</v>
      </c>
      <c r="F13" s="69" t="n">
        <v>103</v>
      </c>
      <c r="G13" s="61" t="n">
        <v>9</v>
      </c>
      <c r="H13" s="70" t="n">
        <v>1.5</v>
      </c>
      <c r="I13" s="63" t="n">
        <v>3</v>
      </c>
      <c r="J13" s="63" t="n">
        <v>1</v>
      </c>
      <c r="K13" s="64" t="n">
        <v>6.5</v>
      </c>
      <c r="L13" s="71" t="s">
        <v>77</v>
      </c>
    </row>
    <row r="16" customFormat="false" ht="31.5" hidden="false" customHeight="true" outlineLevel="0" collapsed="false">
      <c r="A16" s="74" t="s">
        <v>78</v>
      </c>
      <c r="B16" s="74"/>
      <c r="C16" s="75" t="s">
        <v>79</v>
      </c>
      <c r="D16" s="75"/>
      <c r="E16" s="75"/>
      <c r="F16" s="75"/>
      <c r="G16" s="76" t="s">
        <v>80</v>
      </c>
      <c r="H16" s="76"/>
      <c r="I16" s="76"/>
      <c r="J16" s="76"/>
      <c r="K16" s="76"/>
      <c r="L16" s="76"/>
    </row>
    <row r="17" customFormat="false" ht="31.5" hidden="false" customHeight="true" outlineLevel="0" collapsed="false">
      <c r="A17" s="77" t="s">
        <v>81</v>
      </c>
      <c r="B17" s="77"/>
      <c r="C17" s="78" t="s">
        <v>82</v>
      </c>
      <c r="D17" s="78"/>
      <c r="E17" s="78"/>
      <c r="F17" s="78"/>
      <c r="G17" s="76" t="s">
        <v>83</v>
      </c>
      <c r="H17" s="76"/>
      <c r="I17" s="76"/>
      <c r="J17" s="76"/>
      <c r="K17" s="76"/>
      <c r="L17" s="76"/>
    </row>
  </sheetData>
  <mergeCells count="12">
    <mergeCell ref="A1:L1"/>
    <mergeCell ref="A2:L2"/>
    <mergeCell ref="A3:L3"/>
    <mergeCell ref="A4:B4"/>
    <mergeCell ref="C4:F4"/>
    <mergeCell ref="G4:K4"/>
    <mergeCell ref="A16:B16"/>
    <mergeCell ref="C16:F16"/>
    <mergeCell ref="G16:L16"/>
    <mergeCell ref="A17:B17"/>
    <mergeCell ref="C17:F17"/>
    <mergeCell ref="G17:L17"/>
  </mergeCells>
  <conditionalFormatting sqref="D6:D13">
    <cfRule type="colorScale" priority="2">
      <colorScale>
        <cfvo type="min" val="0"/>
        <cfvo type="percentile" val="50"/>
        <cfvo type="max" val="0"/>
        <color rgb="FFFFB3B3"/>
        <color rgb="FFFFFF99"/>
        <color rgb="FF90EE9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6"/>
    <col collapsed="false" customWidth="true" hidden="false" outlineLevel="0" max="3" min="3" style="0" width="20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7" min="7" style="0" width="22"/>
    <col collapsed="false" customWidth="true" hidden="false" outlineLevel="0" max="8" min="8" style="0" width="14"/>
  </cols>
  <sheetData>
    <row r="1" customFormat="false" ht="12" hidden="false" customHeight="true" outlineLevel="0" collapsed="false">
      <c r="A1" s="79"/>
      <c r="B1" s="79"/>
      <c r="C1" s="79"/>
      <c r="D1" s="79"/>
      <c r="E1" s="79"/>
      <c r="F1" s="79"/>
      <c r="G1" s="79"/>
      <c r="H1" s="79"/>
    </row>
    <row r="2" customFormat="false" ht="48" hidden="false" customHeight="true" outlineLevel="0" collapsed="false">
      <c r="A2" s="80" t="s">
        <v>84</v>
      </c>
      <c r="B2" s="80"/>
      <c r="C2" s="80"/>
      <c r="D2" s="80"/>
      <c r="E2" s="80"/>
      <c r="F2" s="80"/>
      <c r="G2" s="80"/>
      <c r="H2" s="80"/>
    </row>
    <row r="3" customFormat="false" ht="19.5" hidden="false" customHeight="true" outlineLevel="0" collapsed="false">
      <c r="A3" s="81" t="s">
        <v>85</v>
      </c>
      <c r="B3" s="81"/>
      <c r="C3" s="81"/>
      <c r="D3" s="81"/>
      <c r="E3" s="81"/>
      <c r="F3" s="81"/>
      <c r="G3" s="81"/>
      <c r="H3" s="81"/>
    </row>
    <row r="4" customFormat="false" ht="31.5" hidden="false" customHeight="true" outlineLevel="0" collapsed="false">
      <c r="A4" s="82" t="s">
        <v>6</v>
      </c>
      <c r="B4" s="82" t="s">
        <v>86</v>
      </c>
      <c r="C4" s="82" t="s">
        <v>87</v>
      </c>
      <c r="D4" s="82" t="s">
        <v>88</v>
      </c>
      <c r="E4" s="82" t="s">
        <v>89</v>
      </c>
      <c r="F4" s="82" t="s">
        <v>90</v>
      </c>
      <c r="G4" s="82" t="s">
        <v>91</v>
      </c>
      <c r="H4" s="82" t="s">
        <v>92</v>
      </c>
    </row>
    <row r="5" customFormat="false" ht="25.5" hidden="false" customHeight="true" outlineLevel="0" collapsed="false">
      <c r="A5" s="83" t="n">
        <v>1</v>
      </c>
      <c r="B5" s="15" t="s">
        <v>8</v>
      </c>
      <c r="C5" s="16" t="s">
        <v>93</v>
      </c>
      <c r="D5" s="16" t="s">
        <v>94</v>
      </c>
      <c r="E5" s="16" t="s">
        <v>95</v>
      </c>
      <c r="F5" s="84" t="s">
        <v>96</v>
      </c>
      <c r="G5" s="85" t="s">
        <v>97</v>
      </c>
      <c r="H5" s="17" t="s">
        <v>98</v>
      </c>
    </row>
    <row r="6" customFormat="false" ht="25.5" hidden="false" customHeight="true" outlineLevel="0" collapsed="false">
      <c r="A6" s="83" t="n">
        <v>2</v>
      </c>
      <c r="B6" s="15" t="s">
        <v>9</v>
      </c>
      <c r="C6" s="21" t="s">
        <v>99</v>
      </c>
      <c r="D6" s="21" t="s">
        <v>100</v>
      </c>
      <c r="E6" s="21" t="s">
        <v>101</v>
      </c>
      <c r="F6" s="86" t="s">
        <v>102</v>
      </c>
      <c r="G6" s="87" t="s">
        <v>103</v>
      </c>
      <c r="H6" s="17" t="s">
        <v>98</v>
      </c>
    </row>
    <row r="7" customFormat="false" ht="25.5" hidden="false" customHeight="true" outlineLevel="0" collapsed="false">
      <c r="A7" s="83" t="n">
        <v>3</v>
      </c>
      <c r="B7" s="15" t="s">
        <v>10</v>
      </c>
      <c r="C7" s="16" t="s">
        <v>104</v>
      </c>
      <c r="D7" s="16" t="s">
        <v>105</v>
      </c>
      <c r="E7" s="16" t="s">
        <v>106</v>
      </c>
      <c r="F7" s="84" t="s">
        <v>107</v>
      </c>
      <c r="G7" s="85" t="s">
        <v>108</v>
      </c>
      <c r="H7" s="17" t="s">
        <v>98</v>
      </c>
    </row>
    <row r="8" customFormat="false" ht="25.5" hidden="false" customHeight="true" outlineLevel="0" collapsed="false">
      <c r="A8" s="83" t="n">
        <v>4</v>
      </c>
      <c r="B8" s="15" t="s">
        <v>11</v>
      </c>
      <c r="C8" s="21" t="s">
        <v>109</v>
      </c>
      <c r="D8" s="21" t="s">
        <v>110</v>
      </c>
      <c r="E8" s="21" t="s">
        <v>111</v>
      </c>
      <c r="F8" s="86" t="s">
        <v>107</v>
      </c>
      <c r="G8" s="87" t="s">
        <v>112</v>
      </c>
      <c r="H8" s="17" t="s">
        <v>98</v>
      </c>
    </row>
    <row r="9" customFormat="false" ht="25.5" hidden="false" customHeight="true" outlineLevel="0" collapsed="false">
      <c r="A9" s="83" t="n">
        <v>5</v>
      </c>
      <c r="B9" s="15" t="s">
        <v>12</v>
      </c>
      <c r="C9" s="16" t="s">
        <v>113</v>
      </c>
      <c r="D9" s="16" t="s">
        <v>114</v>
      </c>
      <c r="E9" s="16" t="s">
        <v>115</v>
      </c>
      <c r="F9" s="84" t="s">
        <v>107</v>
      </c>
      <c r="G9" s="85" t="s">
        <v>116</v>
      </c>
      <c r="H9" s="17" t="s">
        <v>98</v>
      </c>
    </row>
    <row r="10" customFormat="false" ht="25.5" hidden="false" customHeight="true" outlineLevel="0" collapsed="false">
      <c r="A10" s="83" t="n">
        <v>6</v>
      </c>
      <c r="B10" s="15" t="s">
        <v>13</v>
      </c>
      <c r="C10" s="21" t="s">
        <v>117</v>
      </c>
      <c r="D10" s="21" t="s">
        <v>118</v>
      </c>
      <c r="E10" s="21" t="s">
        <v>119</v>
      </c>
      <c r="F10" s="86" t="s">
        <v>120</v>
      </c>
      <c r="G10" s="87" t="s">
        <v>121</v>
      </c>
      <c r="H10" s="17" t="s">
        <v>98</v>
      </c>
    </row>
    <row r="11" customFormat="false" ht="25.5" hidden="false" customHeight="true" outlineLevel="0" collapsed="false">
      <c r="A11" s="83" t="n">
        <v>7</v>
      </c>
      <c r="B11" s="15" t="s">
        <v>14</v>
      </c>
      <c r="C11" s="16" t="s">
        <v>122</v>
      </c>
      <c r="D11" s="16" t="s">
        <v>123</v>
      </c>
      <c r="E11" s="16" t="s">
        <v>124</v>
      </c>
      <c r="F11" s="84" t="s">
        <v>107</v>
      </c>
      <c r="G11" s="85" t="s">
        <v>125</v>
      </c>
      <c r="H11" s="17" t="s">
        <v>98</v>
      </c>
    </row>
    <row r="12" customFormat="false" ht="25.5" hidden="false" customHeight="true" outlineLevel="0" collapsed="false">
      <c r="A12" s="83" t="n">
        <v>8</v>
      </c>
      <c r="B12" s="15" t="s">
        <v>15</v>
      </c>
      <c r="C12" s="21" t="s">
        <v>126</v>
      </c>
      <c r="D12" s="21" t="s">
        <v>127</v>
      </c>
      <c r="E12" s="21" t="s">
        <v>128</v>
      </c>
      <c r="F12" s="86" t="s">
        <v>107</v>
      </c>
      <c r="G12" s="87" t="s">
        <v>129</v>
      </c>
      <c r="H12" s="17" t="s">
        <v>98</v>
      </c>
    </row>
    <row r="15" customFormat="false" ht="15" hidden="false" customHeight="false" outlineLevel="0" collapsed="false">
      <c r="A15" s="28" t="s">
        <v>130</v>
      </c>
      <c r="B15" s="28"/>
      <c r="C15" s="28"/>
      <c r="D15" s="28"/>
      <c r="E15" s="28"/>
      <c r="F15" s="28"/>
      <c r="G15" s="28"/>
      <c r="H15" s="28"/>
    </row>
  </sheetData>
  <mergeCells count="4">
    <mergeCell ref="A1:H1"/>
    <mergeCell ref="A2:H2"/>
    <mergeCell ref="A3:H3"/>
    <mergeCell ref="A15:H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235A"/>
    <pageSetUpPr fitToPage="true"/>
  </sheetPr>
  <dimension ref="A1:I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7" min="2" style="0" width="15"/>
    <col collapsed="false" customWidth="true" hidden="false" outlineLevel="0" max="9" min="8" style="0" width="13"/>
  </cols>
  <sheetData>
    <row r="1" customFormat="false" ht="12" hidden="false" customHeight="true" outlineLevel="0" collapsed="false">
      <c r="A1" s="88"/>
      <c r="B1" s="88"/>
      <c r="C1" s="88"/>
      <c r="D1" s="88"/>
      <c r="E1" s="88"/>
      <c r="F1" s="88"/>
      <c r="G1" s="88"/>
      <c r="H1" s="88"/>
      <c r="I1" s="88"/>
    </row>
    <row r="2" customFormat="false" ht="48" hidden="false" customHeight="true" outlineLevel="0" collapsed="false">
      <c r="A2" s="89" t="s">
        <v>131</v>
      </c>
      <c r="B2" s="89"/>
      <c r="C2" s="89"/>
      <c r="D2" s="89"/>
      <c r="E2" s="89"/>
      <c r="F2" s="89"/>
      <c r="G2" s="89"/>
      <c r="H2" s="89"/>
      <c r="I2" s="89"/>
    </row>
    <row r="3" customFormat="false" ht="19.5" hidden="false" customHeight="true" outlineLevel="0" collapsed="false">
      <c r="A3" s="90" t="s">
        <v>132</v>
      </c>
      <c r="B3" s="90"/>
      <c r="C3" s="90"/>
      <c r="D3" s="90"/>
      <c r="E3" s="90"/>
      <c r="F3" s="90"/>
      <c r="G3" s="90"/>
      <c r="H3" s="90"/>
      <c r="I3" s="90"/>
    </row>
    <row r="5" customFormat="false" ht="27.75" hidden="false" customHeight="true" outlineLevel="0" collapsed="false">
      <c r="A5" s="91" t="s">
        <v>7</v>
      </c>
      <c r="B5" s="34" t="s">
        <v>8</v>
      </c>
      <c r="C5" s="34" t="s">
        <v>9</v>
      </c>
      <c r="D5" s="34" t="s">
        <v>10</v>
      </c>
      <c r="E5" s="34" t="s">
        <v>11</v>
      </c>
      <c r="F5" s="34" t="s">
        <v>12</v>
      </c>
      <c r="G5" s="34" t="s">
        <v>13</v>
      </c>
    </row>
    <row r="6" customFormat="false" ht="21.75" hidden="false" customHeight="true" outlineLevel="0" collapsed="false">
      <c r="A6" s="92" t="s">
        <v>19</v>
      </c>
      <c r="B6" s="16" t="n">
        <v>87</v>
      </c>
      <c r="C6" s="16" t="n">
        <v>92</v>
      </c>
      <c r="D6" s="16" t="n">
        <v>78</v>
      </c>
      <c r="E6" s="16" t="n">
        <v>95</v>
      </c>
      <c r="F6" s="16" t="n">
        <v>83</v>
      </c>
      <c r="G6" s="16" t="n">
        <v>88</v>
      </c>
    </row>
    <row r="7" customFormat="false" ht="21.75" hidden="false" customHeight="true" outlineLevel="0" collapsed="false">
      <c r="A7" s="92" t="s">
        <v>21</v>
      </c>
      <c r="B7" s="21" t="n">
        <v>94</v>
      </c>
      <c r="C7" s="21" t="n">
        <v>85</v>
      </c>
      <c r="D7" s="21" t="n">
        <v>82</v>
      </c>
      <c r="E7" s="21" t="n">
        <v>91</v>
      </c>
      <c r="F7" s="21" t="n">
        <v>77</v>
      </c>
      <c r="G7" s="21" t="n">
        <v>99</v>
      </c>
    </row>
    <row r="8" customFormat="false" ht="21.75" hidden="false" customHeight="true" outlineLevel="0" collapsed="false">
      <c r="A8" s="92" t="s">
        <v>23</v>
      </c>
      <c r="B8" s="16" t="n">
        <v>79</v>
      </c>
      <c r="C8" s="16" t="n">
        <v>101</v>
      </c>
      <c r="D8" s="16" t="n">
        <v>88</v>
      </c>
      <c r="E8" s="16" t="n">
        <v>86</v>
      </c>
      <c r="F8" s="16" t="n">
        <v>92</v>
      </c>
      <c r="G8" s="16" t="n">
        <v>84</v>
      </c>
    </row>
    <row r="9" customFormat="false" ht="21.75" hidden="false" customHeight="true" outlineLevel="0" collapsed="false">
      <c r="A9" s="92" t="s">
        <v>25</v>
      </c>
      <c r="B9" s="21" t="n">
        <v>96</v>
      </c>
      <c r="C9" s="21" t="n">
        <v>88</v>
      </c>
      <c r="D9" s="21" t="n">
        <v>103</v>
      </c>
      <c r="E9" s="21" t="n">
        <v>79</v>
      </c>
      <c r="F9" s="21" t="n">
        <v>85</v>
      </c>
      <c r="G9" s="21" t="n">
        <v>92</v>
      </c>
    </row>
    <row r="10" customFormat="false" ht="21.75" hidden="false" customHeight="true" outlineLevel="0" collapsed="false">
      <c r="A10" s="92" t="s">
        <v>27</v>
      </c>
      <c r="B10" s="16" t="n">
        <v>84</v>
      </c>
      <c r="C10" s="16" t="n">
        <v>93</v>
      </c>
      <c r="D10" s="16" t="n">
        <v>91</v>
      </c>
      <c r="E10" s="16" t="n">
        <v>104</v>
      </c>
      <c r="F10" s="16" t="n">
        <v>80</v>
      </c>
      <c r="G10" s="16" t="n">
        <v>87</v>
      </c>
    </row>
    <row r="11" customFormat="false" ht="21.75" hidden="false" customHeight="true" outlineLevel="0" collapsed="false">
      <c r="A11" s="92" t="s">
        <v>29</v>
      </c>
      <c r="B11" s="21" t="n">
        <v>91</v>
      </c>
      <c r="C11" s="21" t="n">
        <v>78</v>
      </c>
      <c r="D11" s="21" t="n">
        <v>97</v>
      </c>
      <c r="E11" s="21" t="n">
        <v>88</v>
      </c>
      <c r="F11" s="21" t="n">
        <v>94</v>
      </c>
      <c r="G11" s="21" t="n">
        <v>80</v>
      </c>
    </row>
    <row r="15" customFormat="false" ht="24" hidden="false" customHeight="true" outlineLevel="0" collapsed="false">
      <c r="A15" s="93" t="s">
        <v>133</v>
      </c>
      <c r="B15" s="34" t="s">
        <v>8</v>
      </c>
      <c r="C15" s="34" t="s">
        <v>9</v>
      </c>
      <c r="D15" s="34" t="s">
        <v>10</v>
      </c>
      <c r="E15" s="34" t="s">
        <v>11</v>
      </c>
      <c r="F15" s="34" t="s">
        <v>12</v>
      </c>
      <c r="G15" s="34" t="s">
        <v>13</v>
      </c>
      <c r="H15" s="34" t="s">
        <v>14</v>
      </c>
      <c r="I15" s="34" t="s">
        <v>15</v>
      </c>
    </row>
    <row r="16" customFormat="false" ht="15" hidden="false" customHeight="false" outlineLevel="0" collapsed="false">
      <c r="A16" s="94" t="s">
        <v>134</v>
      </c>
      <c r="B16" s="95" t="n">
        <v>531</v>
      </c>
      <c r="C16" s="95" t="n">
        <v>537</v>
      </c>
      <c r="D16" s="95" t="n">
        <v>539</v>
      </c>
      <c r="E16" s="95" t="n">
        <v>543</v>
      </c>
      <c r="F16" s="95" t="n">
        <v>511</v>
      </c>
      <c r="G16" s="95" t="n">
        <v>530</v>
      </c>
      <c r="H16" s="95" t="n">
        <v>545</v>
      </c>
      <c r="I16" s="95" t="n">
        <v>531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2026-06-15T05:15:34Z</dcterms:created>
  <dc:creator>openpyxl</dc:creator>
  <dc:description/>
  <dc:language>en-US</dc:language>
  <cp:lastModifiedBy/>
  <dcterms:modified xsi:type="dcterms:W3CDTF">2026-06-15T05:15:40Z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