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E0CF43C-2E16-4404-BBFC-4AD65BE7823F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Jahresabschluss" sheetId="1" r:id="rId1"/>
  </sheets>
  <definedNames>
    <definedName name="_xlnm.Print_Titles" localSheetId="0">Jahresabschluss!$1:$20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1" i="1" l="1"/>
  <c r="G101" i="1"/>
  <c r="H15" i="1"/>
  <c r="G15" i="1"/>
  <c r="D14" i="1"/>
  <c r="C14" i="1"/>
  <c r="E14" i="1" s="1"/>
  <c r="D13" i="1"/>
  <c r="C13" i="1"/>
  <c r="E13" i="1" s="1"/>
  <c r="D12" i="1"/>
  <c r="C12" i="1"/>
  <c r="E12" i="1" s="1"/>
  <c r="D11" i="1"/>
  <c r="D15" i="1" s="1"/>
  <c r="C11" i="1"/>
  <c r="C15" i="1" s="1"/>
  <c r="E15" i="1" l="1"/>
  <c r="F17" i="1" s="1"/>
  <c r="E11" i="1"/>
</calcChain>
</file>

<file path=xl/sharedStrings.xml><?xml version="1.0" encoding="utf-8"?>
<sst xmlns="http://schemas.openxmlformats.org/spreadsheetml/2006/main" count="119" uniqueCount="81">
  <si>
    <t>Einfache Einnahmen-Überschuss-Rechnung mit den 4 steuerlichen Bereichen</t>
  </si>
  <si>
    <t>Vereinsdaten</t>
  </si>
  <si>
    <t>Vereinsname:</t>
  </si>
  <si>
    <t>Bürgerinitiative Lindental e.V.</t>
  </si>
  <si>
    <t>Geschäftsjahr:</t>
  </si>
  <si>
    <t>01.01.2026 – 31.12.2026</t>
  </si>
  <si>
    <t>Anschrift:</t>
  </si>
  <si>
    <t>Lindenallee 12, 04275 Leipzig</t>
  </si>
  <si>
    <t>Kassenwart:</t>
  </si>
  <si>
    <t>Maria Lehmann</t>
  </si>
  <si>
    <t>Zusammenfassung</t>
  </si>
  <si>
    <t>Vermögensübersicht</t>
  </si>
  <si>
    <t>Bereich</t>
  </si>
  <si>
    <t>Einnahmen</t>
  </si>
  <si>
    <t>Ausgaben</t>
  </si>
  <si>
    <t>Saldo</t>
  </si>
  <si>
    <t>Position</t>
  </si>
  <si>
    <t>Anfang</t>
  </si>
  <si>
    <t>Ende</t>
  </si>
  <si>
    <t>1. Ideeller Bereich</t>
  </si>
  <si>
    <t>Kasse (bar)</t>
  </si>
  <si>
    <t>2. Vermögensverwaltung</t>
  </si>
  <si>
    <t>Bankkonto</t>
  </si>
  <si>
    <t>3. Zweckbetrieb</t>
  </si>
  <si>
    <t>Tagesgeld / Rücklagen</t>
  </si>
  <si>
    <t>4. Wirtschaftl. Geschäftsbetrieb</t>
  </si>
  <si>
    <t>GESAMT</t>
  </si>
  <si>
    <t>Vermögen GESAMT</t>
  </si>
  <si>
    <t>JAHRESERGEBNIS 2026:</t>
  </si>
  <si>
    <t>Buchungsliste</t>
  </si>
  <si>
    <t>Beleg-Nr.</t>
  </si>
  <si>
    <t>Datum</t>
  </si>
  <si>
    <t>Buchungstext</t>
  </si>
  <si>
    <t>Kategorie</t>
  </si>
  <si>
    <t>Einnahme</t>
  </si>
  <si>
    <t>Ausgabe</t>
  </si>
  <si>
    <t>Mitgliedsbeiträge Jahresinkasso</t>
  </si>
  <si>
    <t>Mitgliedsbeiträge</t>
  </si>
  <si>
    <t>Bankgebühren Q4/2025</t>
  </si>
  <si>
    <t>Bankgebühren</t>
  </si>
  <si>
    <t>Spende Privatperson</t>
  </si>
  <si>
    <t>Spenden</t>
  </si>
  <si>
    <t>Büromaterial</t>
  </si>
  <si>
    <t>Vereinshaftpflicht 2026</t>
  </si>
  <si>
    <t>Versicherungen</t>
  </si>
  <si>
    <t>Spende Sparkasse</t>
  </si>
  <si>
    <t>Kursgebühren Frühjahrsworkshop</t>
  </si>
  <si>
    <t>Kursgebühren</t>
  </si>
  <si>
    <t>Trainerhonorar Workshop</t>
  </si>
  <si>
    <t>Honorare</t>
  </si>
  <si>
    <t>Zuschuss Kommune</t>
  </si>
  <si>
    <t>Zuschüsse</t>
  </si>
  <si>
    <t>Vereinsfest Getränkeverkauf</t>
  </si>
  <si>
    <t>Getränkeverkauf</t>
  </si>
  <si>
    <t>Wareneinkauf Vereinsfest</t>
  </si>
  <si>
    <t>Wareneinkauf</t>
  </si>
  <si>
    <t>Mieteinnahme Vereinsraum</t>
  </si>
  <si>
    <t>Mieteinnahmen</t>
  </si>
  <si>
    <t>Sponsoring Bäckerei Müller</t>
  </si>
  <si>
    <t>Werbung/Sponsoring</t>
  </si>
  <si>
    <t>Eintritt Lesung</t>
  </si>
  <si>
    <t>Veranstaltungserlöse</t>
  </si>
  <si>
    <t>Honorar Lesungsautorin</t>
  </si>
  <si>
    <t>Sommerfest Getränke- &amp; Essen</t>
  </si>
  <si>
    <t>Wareneinkauf Sommerfest</t>
  </si>
  <si>
    <t>Zinsertrag Tagesgeld H1</t>
  </si>
  <si>
    <t>Zinserträge</t>
  </si>
  <si>
    <t>Spende Lindental Bau GmbH</t>
  </si>
  <si>
    <t>Teilnahmegebühren Sommercamp</t>
  </si>
  <si>
    <t>Teilnahmegebühren</t>
  </si>
  <si>
    <t>Honorar Betreuer Sommercamp</t>
  </si>
  <si>
    <t>Herbstfest Getränke- &amp; Essen</t>
  </si>
  <si>
    <t>Spende Stiftung Gemeinwohl</t>
  </si>
  <si>
    <t>Spenden Weihnachtsfeier</t>
  </si>
  <si>
    <t>Aufnahmegebühren Neumitglieder</t>
  </si>
  <si>
    <t>Aufnahmegebühren</t>
  </si>
  <si>
    <t>_______________________</t>
  </si>
  <si>
    <t>Kassenwart/in</t>
  </si>
  <si>
    <t>1. Vorsitzende/r</t>
  </si>
  <si>
    <t>Hinweis: Bürgerliche Zellen in Blau sind Eingabefelder. Alle Summen und der Jahresabschluss werden automatisch aus der Buchungsliste berechnet (SUMIFS). Belege gemäß § 147 AO 6–10 Jahre aufbewahren.</t>
  </si>
  <si>
    <t>JAHRESABSCHLUSS VEREIN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</si>
</sst>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;[Red]\-#,##0.00&quot; €&quot;;\-"/>
    <numFmt numFmtId="165" formatCode="&quot;TT.&quot;mm&quot;.JJJJ&quot;"/>
  </numFmts>
  <fonts count="11" x14ac:knownFonts="1">
    <font>
      <sz val="11"/>
      <color theme="1"/>
      <name val="Calibri"/>
      <family val="2"/>
      <charset val="1"/>
    </font>
    <font>
      <i/>
      <sz val="10"/>
      <color rgb="FFFFFFFF"/>
      <name val="Calibri"/>
      <charset val="1"/>
    </font>
    <font>
      <b/>
      <sz val="11"/>
      <color rgb="FFFFFFFF"/>
      <name val="Calibri"/>
      <charset val="1"/>
    </font>
    <font>
      <sz val="10"/>
      <color rgb="FF000000"/>
      <name val="Calibri"/>
      <charset val="1"/>
    </font>
    <font>
      <b/>
      <sz val="10"/>
      <color rgb="FF0000FF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b/>
      <sz val="14"/>
      <color rgb="FFFFFFFF"/>
      <name val="Calibri"/>
      <charset val="1"/>
    </font>
    <font>
      <b/>
      <sz val="18"/>
      <color rgb="FF1F3A5F"/>
      <name val="Calibri"/>
      <charset val="1"/>
    </font>
    <font>
      <i/>
      <sz val="9"/>
      <color rgb="FF595959"/>
      <name val="Calibri"/>
      <charset val="1"/>
    </font>
    <font>
      <b/>
      <sz val="20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FDFDEA"/>
        <bgColor rgb="FFFFFFFF"/>
      </patternFill>
    </fill>
    <fill>
      <patternFill patternType="solid">
        <fgColor rgb="FFD6E4F0"/>
        <bgColor rgb="FFC6EFCE"/>
      </patternFill>
    </fill>
    <fill>
      <patternFill patternType="solid">
        <fgColor rgb="FFFFF2CC"/>
        <bgColor rgb="FFFDFDEA"/>
      </patternFill>
    </fill>
    <fill>
      <patternFill patternType="solid">
        <fgColor rgb="FF006666"/>
        <bgColor rgb="FF595959"/>
      </patternFill>
    </fill>
    <fill>
      <patternFill patternType="solid">
        <fgColor rgb="FF006666"/>
        <bgColor rgb="FF333333"/>
      </patternFill>
    </fill>
    <fill>
      <patternFill patternType="solid">
        <fgColor rgb="FF336699"/>
        <bgColor rgb="FF595959"/>
      </patternFill>
    </fill>
  </fills>
  <borders count="4">
    <border>
      <left/>
      <right/>
      <top/>
      <bottom/>
      <diagonal/>
    </border>
    <border>
      <left style="thin">
        <color rgb="FFB4C7E7"/>
      </left>
      <right/>
      <top style="thin">
        <color rgb="FFB4C7E7"/>
      </top>
      <bottom style="thin">
        <color rgb="FFB4C7E7"/>
      </bottom>
      <diagonal/>
    </border>
    <border>
      <left style="thin">
        <color rgb="FFB4C7E7"/>
      </left>
      <right style="thin">
        <color rgb="FFB4C7E7"/>
      </right>
      <top style="thin">
        <color rgb="FFB4C7E7"/>
      </top>
      <bottom style="thin">
        <color rgb="FFB4C7E7"/>
      </bottom>
      <diagonal/>
    </border>
    <border>
      <left style="thin">
        <color rgb="FFB4C7E7"/>
      </left>
      <right style="thin">
        <color rgb="FFB4C7E7"/>
      </right>
      <top style="medium">
        <color rgb="FF1F3A5F"/>
      </top>
      <bottom style="medium">
        <color rgb="FF1F3A5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 vertical="center" indent="1"/>
    </xf>
    <xf numFmtId="164" fontId="8" fillId="5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 indent="1"/>
    </xf>
    <xf numFmtId="0" fontId="4" fillId="3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4" borderId="2" xfId="0" applyFont="1" applyFill="1" applyBorder="1" applyAlignment="1">
      <alignment horizontal="left" vertical="center" indent="1"/>
    </xf>
    <xf numFmtId="164" fontId="6" fillId="0" borderId="2" xfId="0" applyNumberFormat="1" applyFont="1" applyBorder="1" applyAlignment="1">
      <alignment horizontal="right" vertical="center"/>
    </xf>
    <xf numFmtId="164" fontId="6" fillId="5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indent="1"/>
    </xf>
    <xf numFmtId="164" fontId="2" fillId="2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indent="1"/>
    </xf>
    <xf numFmtId="0" fontId="2" fillId="6" borderId="0" xfId="0" applyFont="1" applyFill="1" applyAlignment="1">
      <alignment horizontal="left" vertical="center" inden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left" vertical="center" indent="1"/>
    </xf>
    <xf numFmtId="0" fontId="10" fillId="7" borderId="0" xfId="0" applyFont="1" applyFill="1" applyAlignment="1">
      <alignment horizontal="left" vertical="center" indent="1"/>
    </xf>
  </cellXfs>
  <cellStyles count="1">
    <cellStyle name="Standard" xfId="0" builtinId="0"/>
  </cellStyles>
  <dxfs count="2">
    <dxf>
      <font>
        <b/>
        <sz val="18"/>
        <color rgb="FF9C0006"/>
        <name val="Calibri"/>
        <charset val="1"/>
      </font>
      <fill>
        <patternFill>
          <bgColor rgb="FFFFC7CE"/>
        </patternFill>
      </fill>
    </dxf>
    <dxf>
      <font>
        <b/>
        <sz val="18"/>
        <color rgb="FF006100"/>
        <name val="Calibri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DFDEA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A5F"/>
      <rgbColor rgb="FF339966"/>
      <rgbColor rgb="FF003300"/>
      <rgbColor rgb="FF333300"/>
      <rgbColor rgb="FF993300"/>
      <rgbColor rgb="FF993366"/>
      <rgbColor rgb="FF2E5C8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99"/>
      <color rgb="FF009999"/>
      <color rgb="FF006666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7"/>
  <sheetViews>
    <sheetView showGridLines="0" tabSelected="1" zoomScaleNormal="100" workbookViewId="0">
      <selection activeCell="B2" sqref="B2:H2"/>
    </sheetView>
  </sheetViews>
  <sheetFormatPr baseColWidth="10" defaultColWidth="8.7109375" defaultRowHeight="15" x14ac:dyDescent="0.25"/>
  <cols>
    <col min="1" max="1" width="2" customWidth="1"/>
    <col min="2" max="2" width="11" customWidth="1"/>
    <col min="3" max="3" width="12" customWidth="1"/>
    <col min="4" max="4" width="38" customWidth="1"/>
    <col min="5" max="5" width="27" customWidth="1"/>
    <col min="6" max="6" width="22" customWidth="1"/>
    <col min="7" max="8" width="13" customWidth="1"/>
    <col min="9" max="9" width="2" customWidth="1"/>
  </cols>
  <sheetData>
    <row r="1" spans="2:8" ht="6" customHeight="1" x14ac:dyDescent="0.25"/>
    <row r="2" spans="2:8" ht="31.5" customHeight="1" x14ac:dyDescent="0.25">
      <c r="B2" s="22" t="s">
        <v>80</v>
      </c>
      <c r="C2" s="22"/>
      <c r="D2" s="22"/>
      <c r="E2" s="22"/>
      <c r="F2" s="22"/>
      <c r="G2" s="22"/>
      <c r="H2" s="22"/>
    </row>
    <row r="3" spans="2:8" ht="19.5" customHeight="1" x14ac:dyDescent="0.25">
      <c r="B3" s="21" t="s">
        <v>0</v>
      </c>
      <c r="C3" s="21"/>
      <c r="D3" s="21"/>
      <c r="E3" s="21"/>
      <c r="F3" s="21"/>
      <c r="G3" s="21"/>
      <c r="H3" s="21"/>
    </row>
    <row r="4" spans="2:8" ht="9.75" customHeight="1" x14ac:dyDescent="0.25"/>
    <row r="5" spans="2:8" ht="21.75" customHeight="1" x14ac:dyDescent="0.25">
      <c r="B5" s="18" t="s">
        <v>1</v>
      </c>
      <c r="C5" s="18"/>
      <c r="D5" s="18"/>
      <c r="E5" s="18"/>
      <c r="F5" s="18"/>
      <c r="G5" s="18"/>
      <c r="H5" s="18"/>
    </row>
    <row r="6" spans="2:8" x14ac:dyDescent="0.25">
      <c r="B6" s="8" t="s">
        <v>2</v>
      </c>
      <c r="C6" s="7" t="s">
        <v>3</v>
      </c>
      <c r="D6" s="7"/>
      <c r="E6" s="7"/>
      <c r="F6" s="8" t="s">
        <v>4</v>
      </c>
      <c r="G6" s="7" t="s">
        <v>5</v>
      </c>
      <c r="H6" s="7"/>
    </row>
    <row r="7" spans="2:8" x14ac:dyDescent="0.25">
      <c r="B7" s="8" t="s">
        <v>6</v>
      </c>
      <c r="C7" s="7" t="s">
        <v>7</v>
      </c>
      <c r="D7" s="7"/>
      <c r="E7" s="7"/>
      <c r="F7" s="8" t="s">
        <v>8</v>
      </c>
      <c r="G7" s="7" t="s">
        <v>9</v>
      </c>
      <c r="H7" s="7"/>
    </row>
    <row r="9" spans="2:8" ht="21.75" customHeight="1" x14ac:dyDescent="0.25">
      <c r="B9" s="18" t="s">
        <v>10</v>
      </c>
      <c r="C9" s="18"/>
      <c r="D9" s="18"/>
      <c r="E9" s="18"/>
      <c r="F9" s="18" t="s">
        <v>11</v>
      </c>
      <c r="G9" s="18"/>
      <c r="H9" s="18"/>
    </row>
    <row r="10" spans="2:8" ht="24" customHeight="1" x14ac:dyDescent="0.25">
      <c r="B10" s="19" t="s">
        <v>12</v>
      </c>
      <c r="C10" s="19" t="s">
        <v>13</v>
      </c>
      <c r="D10" s="19" t="s">
        <v>14</v>
      </c>
      <c r="E10" s="19" t="s">
        <v>15</v>
      </c>
      <c r="F10" s="19" t="s">
        <v>16</v>
      </c>
      <c r="G10" s="19" t="s">
        <v>17</v>
      </c>
      <c r="H10" s="19" t="s">
        <v>18</v>
      </c>
    </row>
    <row r="11" spans="2:8" x14ac:dyDescent="0.25">
      <c r="B11" s="9" t="s">
        <v>19</v>
      </c>
      <c r="C11" s="10">
        <f>SUMIFS($G$21:$G$100,$E$21:$E$100,B11)</f>
        <v>10365</v>
      </c>
      <c r="D11" s="10">
        <f>SUMIFS($H$21:$H$100,$E$21:$E$100,B11)</f>
        <v>399.4</v>
      </c>
      <c r="E11" s="11">
        <f>C11-D11</f>
        <v>9965.6</v>
      </c>
      <c r="F11" s="9" t="s">
        <v>20</v>
      </c>
      <c r="G11" s="12">
        <v>312.45</v>
      </c>
      <c r="H11" s="12">
        <v>760.05</v>
      </c>
    </row>
    <row r="12" spans="2:8" x14ac:dyDescent="0.25">
      <c r="B12" s="9" t="s">
        <v>21</v>
      </c>
      <c r="C12" s="10">
        <f>SUMIFS($G$21:$G$100,$E$21:$E$100,B12)</f>
        <v>378.75</v>
      </c>
      <c r="D12" s="10">
        <f>SUMIFS($H$21:$H$100,$E$21:$E$100,B12)</f>
        <v>14.5</v>
      </c>
      <c r="E12" s="11">
        <f>C12-D12</f>
        <v>364.25</v>
      </c>
      <c r="F12" s="9" t="s">
        <v>22</v>
      </c>
      <c r="G12" s="12">
        <v>8745.2000000000007</v>
      </c>
      <c r="H12" s="12">
        <v>23202.25</v>
      </c>
    </row>
    <row r="13" spans="2:8" x14ac:dyDescent="0.25">
      <c r="B13" s="9" t="s">
        <v>23</v>
      </c>
      <c r="C13" s="10">
        <f>SUMIFS($G$21:$G$100,$E$21:$E$100,B13)</f>
        <v>3525</v>
      </c>
      <c r="D13" s="10">
        <f>SUMIFS($H$21:$H$100,$E$21:$E$100,B13)</f>
        <v>1810</v>
      </c>
      <c r="E13" s="11">
        <f>C13-D13</f>
        <v>1715</v>
      </c>
      <c r="F13" s="9" t="s">
        <v>24</v>
      </c>
      <c r="G13" s="12">
        <v>5000</v>
      </c>
      <c r="H13" s="12">
        <v>5000</v>
      </c>
    </row>
    <row r="14" spans="2:8" x14ac:dyDescent="0.25">
      <c r="B14" s="9" t="s">
        <v>25</v>
      </c>
      <c r="C14" s="10">
        <f>SUMIFS($G$21:$G$100,$E$21:$E$100,B14)</f>
        <v>3563.3</v>
      </c>
      <c r="D14" s="10">
        <f>SUMIFS($H$21:$H$100,$E$21:$E$100,B14)</f>
        <v>703.5</v>
      </c>
      <c r="E14" s="11">
        <f>C14-D14</f>
        <v>2859.8</v>
      </c>
    </row>
    <row r="15" spans="2:8" x14ac:dyDescent="0.25">
      <c r="B15" s="13" t="s">
        <v>26</v>
      </c>
      <c r="C15" s="14">
        <f>SUM(C11:C14)</f>
        <v>17832.05</v>
      </c>
      <c r="D15" s="14">
        <f>SUM(D11:D14)</f>
        <v>2927.4</v>
      </c>
      <c r="E15" s="14">
        <f>C15-D15</f>
        <v>14904.65</v>
      </c>
      <c r="F15" s="13" t="s">
        <v>27</v>
      </c>
      <c r="G15" s="14">
        <f>SUM(G11:G13)</f>
        <v>14057.650000000001</v>
      </c>
      <c r="H15" s="14">
        <f>SUM(H11:H13)</f>
        <v>28962.3</v>
      </c>
    </row>
    <row r="17" spans="2:8" ht="36" customHeight="1" x14ac:dyDescent="0.25">
      <c r="B17" s="6" t="s">
        <v>28</v>
      </c>
      <c r="C17" s="6"/>
      <c r="D17" s="6"/>
      <c r="E17" s="6"/>
      <c r="F17" s="5">
        <f>E15</f>
        <v>14904.65</v>
      </c>
      <c r="G17" s="5"/>
      <c r="H17" s="5"/>
    </row>
    <row r="19" spans="2:8" ht="21.75" customHeight="1" x14ac:dyDescent="0.25">
      <c r="B19" s="18" t="s">
        <v>29</v>
      </c>
      <c r="C19" s="18"/>
      <c r="D19" s="18"/>
      <c r="E19" s="18"/>
      <c r="F19" s="18"/>
      <c r="G19" s="18"/>
      <c r="H19" s="18"/>
    </row>
    <row r="20" spans="2:8" ht="31.5" customHeight="1" x14ac:dyDescent="0.25">
      <c r="B20" s="20" t="s">
        <v>30</v>
      </c>
      <c r="C20" s="20" t="s">
        <v>31</v>
      </c>
      <c r="D20" s="20" t="s">
        <v>32</v>
      </c>
      <c r="E20" s="20" t="s">
        <v>12</v>
      </c>
      <c r="F20" s="20" t="s">
        <v>33</v>
      </c>
      <c r="G20" s="20" t="s">
        <v>34</v>
      </c>
      <c r="H20" s="20" t="s">
        <v>35</v>
      </c>
    </row>
    <row r="21" spans="2:8" x14ac:dyDescent="0.25">
      <c r="B21" s="15">
        <v>1</v>
      </c>
      <c r="C21" s="16">
        <v>46027</v>
      </c>
      <c r="D21" s="17" t="s">
        <v>36</v>
      </c>
      <c r="E21" s="17" t="s">
        <v>19</v>
      </c>
      <c r="F21" s="17" t="s">
        <v>37</v>
      </c>
      <c r="G21" s="12">
        <v>5680</v>
      </c>
      <c r="H21" s="12"/>
    </row>
    <row r="22" spans="2:8" x14ac:dyDescent="0.25">
      <c r="B22" s="15">
        <v>2</v>
      </c>
      <c r="C22" s="16">
        <v>46030</v>
      </c>
      <c r="D22" s="17" t="s">
        <v>38</v>
      </c>
      <c r="E22" s="17" t="s">
        <v>21</v>
      </c>
      <c r="F22" s="17" t="s">
        <v>39</v>
      </c>
      <c r="G22" s="12"/>
      <c r="H22" s="12">
        <v>14.5</v>
      </c>
    </row>
    <row r="23" spans="2:8" x14ac:dyDescent="0.25">
      <c r="B23" s="15">
        <v>3</v>
      </c>
      <c r="C23" s="16">
        <v>46034</v>
      </c>
      <c r="D23" s="17" t="s">
        <v>40</v>
      </c>
      <c r="E23" s="17" t="s">
        <v>19</v>
      </c>
      <c r="F23" s="17" t="s">
        <v>41</v>
      </c>
      <c r="G23" s="12">
        <v>250</v>
      </c>
      <c r="H23" s="12"/>
    </row>
    <row r="24" spans="2:8" x14ac:dyDescent="0.25">
      <c r="B24" s="15">
        <v>4</v>
      </c>
      <c r="C24" s="16">
        <v>46044</v>
      </c>
      <c r="D24" s="17" t="s">
        <v>42</v>
      </c>
      <c r="E24" s="17" t="s">
        <v>19</v>
      </c>
      <c r="F24" s="17" t="s">
        <v>42</v>
      </c>
      <c r="G24" s="12"/>
      <c r="H24" s="12">
        <v>87.4</v>
      </c>
    </row>
    <row r="25" spans="2:8" x14ac:dyDescent="0.25">
      <c r="B25" s="15">
        <v>5</v>
      </c>
      <c r="C25" s="16">
        <v>46056</v>
      </c>
      <c r="D25" s="17" t="s">
        <v>43</v>
      </c>
      <c r="E25" s="17" t="s">
        <v>19</v>
      </c>
      <c r="F25" s="17" t="s">
        <v>44</v>
      </c>
      <c r="G25" s="12"/>
      <c r="H25" s="12">
        <v>312</v>
      </c>
    </row>
    <row r="26" spans="2:8" x14ac:dyDescent="0.25">
      <c r="B26" s="15">
        <v>6</v>
      </c>
      <c r="C26" s="16">
        <v>46067</v>
      </c>
      <c r="D26" s="17" t="s">
        <v>45</v>
      </c>
      <c r="E26" s="17" t="s">
        <v>19</v>
      </c>
      <c r="F26" s="17" t="s">
        <v>41</v>
      </c>
      <c r="G26" s="12">
        <v>500</v>
      </c>
      <c r="H26" s="12"/>
    </row>
    <row r="27" spans="2:8" x14ac:dyDescent="0.25">
      <c r="B27" s="15">
        <v>7</v>
      </c>
      <c r="C27" s="16">
        <v>46089</v>
      </c>
      <c r="D27" s="17" t="s">
        <v>46</v>
      </c>
      <c r="E27" s="17" t="s">
        <v>23</v>
      </c>
      <c r="F27" s="17" t="s">
        <v>47</v>
      </c>
      <c r="G27" s="12">
        <v>1240</v>
      </c>
      <c r="H27" s="12"/>
    </row>
    <row r="28" spans="2:8" x14ac:dyDescent="0.25">
      <c r="B28" s="15">
        <v>8</v>
      </c>
      <c r="C28" s="16">
        <v>46091</v>
      </c>
      <c r="D28" s="17" t="s">
        <v>48</v>
      </c>
      <c r="E28" s="17" t="s">
        <v>23</v>
      </c>
      <c r="F28" s="17" t="s">
        <v>49</v>
      </c>
      <c r="G28" s="12"/>
      <c r="H28" s="12">
        <v>480</v>
      </c>
    </row>
    <row r="29" spans="2:8" x14ac:dyDescent="0.25">
      <c r="B29" s="15">
        <v>9</v>
      </c>
      <c r="C29" s="16">
        <v>46099</v>
      </c>
      <c r="D29" s="17" t="s">
        <v>50</v>
      </c>
      <c r="E29" s="17" t="s">
        <v>19</v>
      </c>
      <c r="F29" s="17" t="s">
        <v>51</v>
      </c>
      <c r="G29" s="12">
        <v>1500</v>
      </c>
      <c r="H29" s="12"/>
    </row>
    <row r="30" spans="2:8" x14ac:dyDescent="0.25">
      <c r="B30" s="15">
        <v>10</v>
      </c>
      <c r="C30" s="16">
        <v>46103</v>
      </c>
      <c r="D30" s="17" t="s">
        <v>52</v>
      </c>
      <c r="E30" s="17" t="s">
        <v>25</v>
      </c>
      <c r="F30" s="17" t="s">
        <v>53</v>
      </c>
      <c r="G30" s="12">
        <v>487.5</v>
      </c>
      <c r="H30" s="12"/>
    </row>
    <row r="31" spans="2:8" x14ac:dyDescent="0.25">
      <c r="B31" s="15">
        <v>11</v>
      </c>
      <c r="C31" s="16">
        <v>46104</v>
      </c>
      <c r="D31" s="17" t="s">
        <v>54</v>
      </c>
      <c r="E31" s="17" t="s">
        <v>25</v>
      </c>
      <c r="F31" s="17" t="s">
        <v>55</v>
      </c>
      <c r="G31" s="12"/>
      <c r="H31" s="12">
        <v>215.6</v>
      </c>
    </row>
    <row r="32" spans="2:8" x14ac:dyDescent="0.25">
      <c r="B32" s="15">
        <v>12</v>
      </c>
      <c r="C32" s="16">
        <v>46124</v>
      </c>
      <c r="D32" s="17" t="s">
        <v>56</v>
      </c>
      <c r="E32" s="17" t="s">
        <v>21</v>
      </c>
      <c r="F32" s="17" t="s">
        <v>57</v>
      </c>
      <c r="G32" s="12">
        <v>350</v>
      </c>
      <c r="H32" s="12"/>
    </row>
    <row r="33" spans="2:8" x14ac:dyDescent="0.25">
      <c r="B33" s="15">
        <v>13</v>
      </c>
      <c r="C33" s="16">
        <v>46152</v>
      </c>
      <c r="D33" s="17" t="s">
        <v>58</v>
      </c>
      <c r="E33" s="17" t="s">
        <v>25</v>
      </c>
      <c r="F33" s="17" t="s">
        <v>59</v>
      </c>
      <c r="G33" s="12">
        <v>600</v>
      </c>
      <c r="H33" s="12"/>
    </row>
    <row r="34" spans="2:8" x14ac:dyDescent="0.25">
      <c r="B34" s="15">
        <v>14</v>
      </c>
      <c r="C34" s="16">
        <v>46160</v>
      </c>
      <c r="D34" s="17" t="s">
        <v>60</v>
      </c>
      <c r="E34" s="17" t="s">
        <v>23</v>
      </c>
      <c r="F34" s="17" t="s">
        <v>61</v>
      </c>
      <c r="G34" s="12">
        <v>425</v>
      </c>
      <c r="H34" s="12"/>
    </row>
    <row r="35" spans="2:8" x14ac:dyDescent="0.25">
      <c r="B35" s="15">
        <v>15</v>
      </c>
      <c r="C35" s="16">
        <v>46161</v>
      </c>
      <c r="D35" s="17" t="s">
        <v>62</v>
      </c>
      <c r="E35" s="17" t="s">
        <v>23</v>
      </c>
      <c r="F35" s="17" t="s">
        <v>49</v>
      </c>
      <c r="G35" s="12"/>
      <c r="H35" s="12">
        <v>350</v>
      </c>
    </row>
    <row r="36" spans="2:8" x14ac:dyDescent="0.25">
      <c r="B36" s="15">
        <v>16</v>
      </c>
      <c r="C36" s="16">
        <v>46201</v>
      </c>
      <c r="D36" s="17" t="s">
        <v>63</v>
      </c>
      <c r="E36" s="17" t="s">
        <v>25</v>
      </c>
      <c r="F36" s="17" t="s">
        <v>53</v>
      </c>
      <c r="G36" s="12">
        <v>1537.3</v>
      </c>
      <c r="H36" s="12"/>
    </row>
    <row r="37" spans="2:8" x14ac:dyDescent="0.25">
      <c r="B37" s="15">
        <v>17</v>
      </c>
      <c r="C37" s="16">
        <v>46202</v>
      </c>
      <c r="D37" s="17" t="s">
        <v>64</v>
      </c>
      <c r="E37" s="17" t="s">
        <v>25</v>
      </c>
      <c r="F37" s="17" t="s">
        <v>55</v>
      </c>
      <c r="G37" s="12"/>
      <c r="H37" s="12">
        <v>487.9</v>
      </c>
    </row>
    <row r="38" spans="2:8" x14ac:dyDescent="0.25">
      <c r="B38" s="15">
        <v>18</v>
      </c>
      <c r="C38" s="16">
        <v>46203</v>
      </c>
      <c r="D38" s="17" t="s">
        <v>65</v>
      </c>
      <c r="E38" s="17" t="s">
        <v>21</v>
      </c>
      <c r="F38" s="17" t="s">
        <v>66</v>
      </c>
      <c r="G38" s="12">
        <v>28.75</v>
      </c>
      <c r="H38" s="12"/>
    </row>
    <row r="39" spans="2:8" x14ac:dyDescent="0.25">
      <c r="B39" s="15">
        <v>19</v>
      </c>
      <c r="C39" s="16">
        <v>46242</v>
      </c>
      <c r="D39" s="17" t="s">
        <v>67</v>
      </c>
      <c r="E39" s="17" t="s">
        <v>19</v>
      </c>
      <c r="F39" s="17" t="s">
        <v>41</v>
      </c>
      <c r="G39" s="12">
        <v>750</v>
      </c>
      <c r="H39" s="12"/>
    </row>
    <row r="40" spans="2:8" x14ac:dyDescent="0.25">
      <c r="B40" s="15">
        <v>20</v>
      </c>
      <c r="C40" s="16">
        <v>46270</v>
      </c>
      <c r="D40" s="17" t="s">
        <v>68</v>
      </c>
      <c r="E40" s="17" t="s">
        <v>23</v>
      </c>
      <c r="F40" s="17" t="s">
        <v>69</v>
      </c>
      <c r="G40" s="12">
        <v>1860</v>
      </c>
      <c r="H40" s="12"/>
    </row>
    <row r="41" spans="2:8" x14ac:dyDescent="0.25">
      <c r="B41" s="15">
        <v>21</v>
      </c>
      <c r="C41" s="16">
        <v>46277</v>
      </c>
      <c r="D41" s="17" t="s">
        <v>70</v>
      </c>
      <c r="E41" s="17" t="s">
        <v>23</v>
      </c>
      <c r="F41" s="17" t="s">
        <v>49</v>
      </c>
      <c r="G41" s="12"/>
      <c r="H41" s="12">
        <v>980</v>
      </c>
    </row>
    <row r="42" spans="2:8" x14ac:dyDescent="0.25">
      <c r="B42" s="15">
        <v>22</v>
      </c>
      <c r="C42" s="16">
        <v>46306</v>
      </c>
      <c r="D42" s="17" t="s">
        <v>71</v>
      </c>
      <c r="E42" s="17" t="s">
        <v>25</v>
      </c>
      <c r="F42" s="17" t="s">
        <v>53</v>
      </c>
      <c r="G42" s="12">
        <v>938.5</v>
      </c>
      <c r="H42" s="12"/>
    </row>
    <row r="43" spans="2:8" x14ac:dyDescent="0.25">
      <c r="B43" s="15">
        <v>23</v>
      </c>
      <c r="C43" s="16">
        <v>46334</v>
      </c>
      <c r="D43" s="17" t="s">
        <v>72</v>
      </c>
      <c r="E43" s="17" t="s">
        <v>19</v>
      </c>
      <c r="F43" s="17" t="s">
        <v>41</v>
      </c>
      <c r="G43" s="12">
        <v>1200</v>
      </c>
      <c r="H43" s="12"/>
    </row>
    <row r="44" spans="2:8" x14ac:dyDescent="0.25">
      <c r="B44" s="15">
        <v>24</v>
      </c>
      <c r="C44" s="16">
        <v>46361</v>
      </c>
      <c r="D44" s="17" t="s">
        <v>73</v>
      </c>
      <c r="E44" s="17" t="s">
        <v>19</v>
      </c>
      <c r="F44" s="17" t="s">
        <v>41</v>
      </c>
      <c r="G44" s="12">
        <v>380</v>
      </c>
      <c r="H44" s="12"/>
    </row>
    <row r="45" spans="2:8" x14ac:dyDescent="0.25">
      <c r="B45" s="15">
        <v>25</v>
      </c>
      <c r="C45" s="16">
        <v>46374</v>
      </c>
      <c r="D45" s="17" t="s">
        <v>74</v>
      </c>
      <c r="E45" s="17" t="s">
        <v>19</v>
      </c>
      <c r="F45" s="17" t="s">
        <v>75</v>
      </c>
      <c r="G45" s="12">
        <v>105</v>
      </c>
      <c r="H45" s="12"/>
    </row>
    <row r="46" spans="2:8" x14ac:dyDescent="0.25">
      <c r="B46" s="15"/>
      <c r="C46" s="16"/>
      <c r="D46" s="17"/>
      <c r="E46" s="17"/>
      <c r="F46" s="17"/>
      <c r="G46" s="12"/>
      <c r="H46" s="12"/>
    </row>
    <row r="47" spans="2:8" x14ac:dyDescent="0.25">
      <c r="B47" s="15"/>
      <c r="C47" s="16"/>
      <c r="D47" s="17"/>
      <c r="E47" s="17"/>
      <c r="F47" s="17"/>
      <c r="G47" s="12"/>
      <c r="H47" s="12"/>
    </row>
    <row r="48" spans="2:8" x14ac:dyDescent="0.25">
      <c r="B48" s="15"/>
      <c r="C48" s="16"/>
      <c r="D48" s="17"/>
      <c r="E48" s="17"/>
      <c r="F48" s="17"/>
      <c r="G48" s="12"/>
      <c r="H48" s="12"/>
    </row>
    <row r="49" spans="2:8" x14ac:dyDescent="0.25">
      <c r="B49" s="15"/>
      <c r="C49" s="16"/>
      <c r="D49" s="17"/>
      <c r="E49" s="17"/>
      <c r="F49" s="17"/>
      <c r="G49" s="12"/>
      <c r="H49" s="12"/>
    </row>
    <row r="50" spans="2:8" x14ac:dyDescent="0.25">
      <c r="B50" s="15"/>
      <c r="C50" s="16"/>
      <c r="D50" s="17"/>
      <c r="E50" s="17"/>
      <c r="F50" s="17"/>
      <c r="G50" s="12"/>
      <c r="H50" s="12"/>
    </row>
    <row r="51" spans="2:8" x14ac:dyDescent="0.25">
      <c r="B51" s="15"/>
      <c r="C51" s="16"/>
      <c r="D51" s="17"/>
      <c r="E51" s="17"/>
      <c r="F51" s="17"/>
      <c r="G51" s="12"/>
      <c r="H51" s="12"/>
    </row>
    <row r="52" spans="2:8" x14ac:dyDescent="0.25">
      <c r="B52" s="15"/>
      <c r="C52" s="16"/>
      <c r="D52" s="17"/>
      <c r="E52" s="17"/>
      <c r="F52" s="17"/>
      <c r="G52" s="12"/>
      <c r="H52" s="12"/>
    </row>
    <row r="53" spans="2:8" x14ac:dyDescent="0.25">
      <c r="B53" s="15"/>
      <c r="C53" s="16"/>
      <c r="D53" s="17"/>
      <c r="E53" s="17"/>
      <c r="F53" s="17"/>
      <c r="G53" s="12"/>
      <c r="H53" s="12"/>
    </row>
    <row r="54" spans="2:8" x14ac:dyDescent="0.25">
      <c r="B54" s="15"/>
      <c r="C54" s="16"/>
      <c r="D54" s="17"/>
      <c r="E54" s="17"/>
      <c r="F54" s="17"/>
      <c r="G54" s="12"/>
      <c r="H54" s="12"/>
    </row>
    <row r="55" spans="2:8" x14ac:dyDescent="0.25">
      <c r="B55" s="15"/>
      <c r="C55" s="16"/>
      <c r="D55" s="17"/>
      <c r="E55" s="17"/>
      <c r="F55" s="17"/>
      <c r="G55" s="12"/>
      <c r="H55" s="12"/>
    </row>
    <row r="56" spans="2:8" x14ac:dyDescent="0.25">
      <c r="B56" s="15"/>
      <c r="C56" s="16"/>
      <c r="D56" s="17"/>
      <c r="E56" s="17"/>
      <c r="F56" s="17"/>
      <c r="G56" s="12"/>
      <c r="H56" s="12"/>
    </row>
    <row r="57" spans="2:8" x14ac:dyDescent="0.25">
      <c r="B57" s="15"/>
      <c r="C57" s="16"/>
      <c r="D57" s="17"/>
      <c r="E57" s="17"/>
      <c r="F57" s="17"/>
      <c r="G57" s="12"/>
      <c r="H57" s="12"/>
    </row>
    <row r="58" spans="2:8" x14ac:dyDescent="0.25">
      <c r="B58" s="15"/>
      <c r="C58" s="16"/>
      <c r="D58" s="17"/>
      <c r="E58" s="17"/>
      <c r="F58" s="17"/>
      <c r="G58" s="12"/>
      <c r="H58" s="12"/>
    </row>
    <row r="59" spans="2:8" x14ac:dyDescent="0.25">
      <c r="B59" s="15"/>
      <c r="C59" s="16"/>
      <c r="D59" s="17"/>
      <c r="E59" s="17"/>
      <c r="F59" s="17"/>
      <c r="G59" s="12"/>
      <c r="H59" s="12"/>
    </row>
    <row r="60" spans="2:8" x14ac:dyDescent="0.25">
      <c r="B60" s="15"/>
      <c r="C60" s="16"/>
      <c r="D60" s="17"/>
      <c r="E60" s="17"/>
      <c r="F60" s="17"/>
      <c r="G60" s="12"/>
      <c r="H60" s="12"/>
    </row>
    <row r="61" spans="2:8" x14ac:dyDescent="0.25">
      <c r="B61" s="15"/>
      <c r="C61" s="16"/>
      <c r="D61" s="17"/>
      <c r="E61" s="17"/>
      <c r="F61" s="17"/>
      <c r="G61" s="12"/>
      <c r="H61" s="12"/>
    </row>
    <row r="62" spans="2:8" x14ac:dyDescent="0.25">
      <c r="B62" s="15"/>
      <c r="C62" s="16"/>
      <c r="D62" s="17"/>
      <c r="E62" s="17"/>
      <c r="F62" s="17"/>
      <c r="G62" s="12"/>
      <c r="H62" s="12"/>
    </row>
    <row r="63" spans="2:8" x14ac:dyDescent="0.25">
      <c r="B63" s="15"/>
      <c r="C63" s="16"/>
      <c r="D63" s="17"/>
      <c r="E63" s="17"/>
      <c r="F63" s="17"/>
      <c r="G63" s="12"/>
      <c r="H63" s="12"/>
    </row>
    <row r="64" spans="2:8" x14ac:dyDescent="0.25">
      <c r="B64" s="15"/>
      <c r="C64" s="16"/>
      <c r="D64" s="17"/>
      <c r="E64" s="17"/>
      <c r="F64" s="17"/>
      <c r="G64" s="12"/>
      <c r="H64" s="12"/>
    </row>
    <row r="65" spans="2:8" x14ac:dyDescent="0.25">
      <c r="B65" s="15"/>
      <c r="C65" s="16"/>
      <c r="D65" s="17"/>
      <c r="E65" s="17"/>
      <c r="F65" s="17"/>
      <c r="G65" s="12"/>
      <c r="H65" s="12"/>
    </row>
    <row r="66" spans="2:8" x14ac:dyDescent="0.25">
      <c r="B66" s="15"/>
      <c r="C66" s="16"/>
      <c r="D66" s="17"/>
      <c r="E66" s="17"/>
      <c r="F66" s="17"/>
      <c r="G66" s="12"/>
      <c r="H66" s="12"/>
    </row>
    <row r="67" spans="2:8" x14ac:dyDescent="0.25">
      <c r="B67" s="15"/>
      <c r="C67" s="16"/>
      <c r="D67" s="17"/>
      <c r="E67" s="17"/>
      <c r="F67" s="17"/>
      <c r="G67" s="12"/>
      <c r="H67" s="12"/>
    </row>
    <row r="68" spans="2:8" x14ac:dyDescent="0.25">
      <c r="B68" s="15"/>
      <c r="C68" s="16"/>
      <c r="D68" s="17"/>
      <c r="E68" s="17"/>
      <c r="F68" s="17"/>
      <c r="G68" s="12"/>
      <c r="H68" s="12"/>
    </row>
    <row r="69" spans="2:8" x14ac:dyDescent="0.25">
      <c r="B69" s="15"/>
      <c r="C69" s="16"/>
      <c r="D69" s="17"/>
      <c r="E69" s="17"/>
      <c r="F69" s="17"/>
      <c r="G69" s="12"/>
      <c r="H69" s="12"/>
    </row>
    <row r="70" spans="2:8" x14ac:dyDescent="0.25">
      <c r="B70" s="15"/>
      <c r="C70" s="16"/>
      <c r="D70" s="17"/>
      <c r="E70" s="17"/>
      <c r="F70" s="17"/>
      <c r="G70" s="12"/>
      <c r="H70" s="12"/>
    </row>
    <row r="71" spans="2:8" x14ac:dyDescent="0.25">
      <c r="B71" s="15"/>
      <c r="C71" s="16"/>
      <c r="D71" s="17"/>
      <c r="E71" s="17"/>
      <c r="F71" s="17"/>
      <c r="G71" s="12"/>
      <c r="H71" s="12"/>
    </row>
    <row r="72" spans="2:8" x14ac:dyDescent="0.25">
      <c r="B72" s="15"/>
      <c r="C72" s="16"/>
      <c r="D72" s="17"/>
      <c r="E72" s="17"/>
      <c r="F72" s="17"/>
      <c r="G72" s="12"/>
      <c r="H72" s="12"/>
    </row>
    <row r="73" spans="2:8" x14ac:dyDescent="0.25">
      <c r="B73" s="15"/>
      <c r="C73" s="16"/>
      <c r="D73" s="17"/>
      <c r="E73" s="17"/>
      <c r="F73" s="17"/>
      <c r="G73" s="12"/>
      <c r="H73" s="12"/>
    </row>
    <row r="74" spans="2:8" x14ac:dyDescent="0.25">
      <c r="B74" s="15"/>
      <c r="C74" s="16"/>
      <c r="D74" s="17"/>
      <c r="E74" s="17"/>
      <c r="F74" s="17"/>
      <c r="G74" s="12"/>
      <c r="H74" s="12"/>
    </row>
    <row r="75" spans="2:8" x14ac:dyDescent="0.25">
      <c r="B75" s="15"/>
      <c r="C75" s="16"/>
      <c r="D75" s="17"/>
      <c r="E75" s="17"/>
      <c r="F75" s="17"/>
      <c r="G75" s="12"/>
      <c r="H75" s="12"/>
    </row>
    <row r="76" spans="2:8" x14ac:dyDescent="0.25">
      <c r="B76" s="15"/>
      <c r="C76" s="16"/>
      <c r="D76" s="17"/>
      <c r="E76" s="17"/>
      <c r="F76" s="17"/>
      <c r="G76" s="12"/>
      <c r="H76" s="12"/>
    </row>
    <row r="77" spans="2:8" x14ac:dyDescent="0.25">
      <c r="B77" s="15"/>
      <c r="C77" s="16"/>
      <c r="D77" s="17"/>
      <c r="E77" s="17"/>
      <c r="F77" s="17"/>
      <c r="G77" s="12"/>
      <c r="H77" s="12"/>
    </row>
    <row r="78" spans="2:8" x14ac:dyDescent="0.25">
      <c r="B78" s="15"/>
      <c r="C78" s="16"/>
      <c r="D78" s="17"/>
      <c r="E78" s="17"/>
      <c r="F78" s="17"/>
      <c r="G78" s="12"/>
      <c r="H78" s="12"/>
    </row>
    <row r="79" spans="2:8" x14ac:dyDescent="0.25">
      <c r="B79" s="15"/>
      <c r="C79" s="16"/>
      <c r="D79" s="17"/>
      <c r="E79" s="17"/>
      <c r="F79" s="17"/>
      <c r="G79" s="12"/>
      <c r="H79" s="12"/>
    </row>
    <row r="80" spans="2:8" x14ac:dyDescent="0.25">
      <c r="B80" s="15"/>
      <c r="C80" s="16"/>
      <c r="D80" s="17"/>
      <c r="E80" s="17"/>
      <c r="F80" s="17"/>
      <c r="G80" s="12"/>
      <c r="H80" s="12"/>
    </row>
    <row r="81" spans="2:8" x14ac:dyDescent="0.25">
      <c r="B81" s="15"/>
      <c r="C81" s="16"/>
      <c r="D81" s="17"/>
      <c r="E81" s="17"/>
      <c r="F81" s="17"/>
      <c r="G81" s="12"/>
      <c r="H81" s="12"/>
    </row>
    <row r="82" spans="2:8" x14ac:dyDescent="0.25">
      <c r="B82" s="15"/>
      <c r="C82" s="16"/>
      <c r="D82" s="17"/>
      <c r="E82" s="17"/>
      <c r="F82" s="17"/>
      <c r="G82" s="12"/>
      <c r="H82" s="12"/>
    </row>
    <row r="83" spans="2:8" x14ac:dyDescent="0.25">
      <c r="B83" s="15"/>
      <c r="C83" s="16"/>
      <c r="D83" s="17"/>
      <c r="E83" s="17"/>
      <c r="F83" s="17"/>
      <c r="G83" s="12"/>
      <c r="H83" s="12"/>
    </row>
    <row r="84" spans="2:8" x14ac:dyDescent="0.25">
      <c r="B84" s="15"/>
      <c r="C84" s="16"/>
      <c r="D84" s="17"/>
      <c r="E84" s="17"/>
      <c r="F84" s="17"/>
      <c r="G84" s="12"/>
      <c r="H84" s="12"/>
    </row>
    <row r="85" spans="2:8" x14ac:dyDescent="0.25">
      <c r="B85" s="15"/>
      <c r="C85" s="16"/>
      <c r="D85" s="17"/>
      <c r="E85" s="17"/>
      <c r="F85" s="17"/>
      <c r="G85" s="12"/>
      <c r="H85" s="12"/>
    </row>
    <row r="86" spans="2:8" x14ac:dyDescent="0.25">
      <c r="B86" s="15"/>
      <c r="C86" s="16"/>
      <c r="D86" s="17"/>
      <c r="E86" s="17"/>
      <c r="F86" s="17"/>
      <c r="G86" s="12"/>
      <c r="H86" s="12"/>
    </row>
    <row r="87" spans="2:8" x14ac:dyDescent="0.25">
      <c r="B87" s="15"/>
      <c r="C87" s="16"/>
      <c r="D87" s="17"/>
      <c r="E87" s="17"/>
      <c r="F87" s="17"/>
      <c r="G87" s="12"/>
      <c r="H87" s="12"/>
    </row>
    <row r="88" spans="2:8" x14ac:dyDescent="0.25">
      <c r="B88" s="15"/>
      <c r="C88" s="16"/>
      <c r="D88" s="17"/>
      <c r="E88" s="17"/>
      <c r="F88" s="17"/>
      <c r="G88" s="12"/>
      <c r="H88" s="12"/>
    </row>
    <row r="89" spans="2:8" x14ac:dyDescent="0.25">
      <c r="B89" s="15"/>
      <c r="C89" s="16"/>
      <c r="D89" s="17"/>
      <c r="E89" s="17"/>
      <c r="F89" s="17"/>
      <c r="G89" s="12"/>
      <c r="H89" s="12"/>
    </row>
    <row r="90" spans="2:8" x14ac:dyDescent="0.25">
      <c r="B90" s="15"/>
      <c r="C90" s="16"/>
      <c r="D90" s="17"/>
      <c r="E90" s="17"/>
      <c r="F90" s="17"/>
      <c r="G90" s="12"/>
      <c r="H90" s="12"/>
    </row>
    <row r="91" spans="2:8" x14ac:dyDescent="0.25">
      <c r="B91" s="15"/>
      <c r="C91" s="16"/>
      <c r="D91" s="17"/>
      <c r="E91" s="17"/>
      <c r="F91" s="17"/>
      <c r="G91" s="12"/>
      <c r="H91" s="12"/>
    </row>
    <row r="92" spans="2:8" x14ac:dyDescent="0.25">
      <c r="B92" s="15"/>
      <c r="C92" s="16"/>
      <c r="D92" s="17"/>
      <c r="E92" s="17"/>
      <c r="F92" s="17"/>
      <c r="G92" s="12"/>
      <c r="H92" s="12"/>
    </row>
    <row r="93" spans="2:8" x14ac:dyDescent="0.25">
      <c r="B93" s="15"/>
      <c r="C93" s="16"/>
      <c r="D93" s="17"/>
      <c r="E93" s="17"/>
      <c r="F93" s="17"/>
      <c r="G93" s="12"/>
      <c r="H93" s="12"/>
    </row>
    <row r="94" spans="2:8" x14ac:dyDescent="0.25">
      <c r="B94" s="15"/>
      <c r="C94" s="16"/>
      <c r="D94" s="17"/>
      <c r="E94" s="17"/>
      <c r="F94" s="17"/>
      <c r="G94" s="12"/>
      <c r="H94" s="12"/>
    </row>
    <row r="95" spans="2:8" x14ac:dyDescent="0.25">
      <c r="B95" s="15"/>
      <c r="C95" s="16"/>
      <c r="D95" s="17"/>
      <c r="E95" s="17"/>
      <c r="F95" s="17"/>
      <c r="G95" s="12"/>
      <c r="H95" s="12"/>
    </row>
    <row r="96" spans="2:8" x14ac:dyDescent="0.25">
      <c r="B96" s="15"/>
      <c r="C96" s="16"/>
      <c r="D96" s="17"/>
      <c r="E96" s="17"/>
      <c r="F96" s="17"/>
      <c r="G96" s="12"/>
      <c r="H96" s="12"/>
    </row>
    <row r="97" spans="2:8" x14ac:dyDescent="0.25">
      <c r="B97" s="15"/>
      <c r="C97" s="16"/>
      <c r="D97" s="17"/>
      <c r="E97" s="17"/>
      <c r="F97" s="17"/>
      <c r="G97" s="12"/>
      <c r="H97" s="12"/>
    </row>
    <row r="98" spans="2:8" x14ac:dyDescent="0.25">
      <c r="B98" s="15"/>
      <c r="C98" s="16"/>
      <c r="D98" s="17"/>
      <c r="E98" s="17"/>
      <c r="F98" s="17"/>
      <c r="G98" s="12"/>
      <c r="H98" s="12"/>
    </row>
    <row r="99" spans="2:8" x14ac:dyDescent="0.25">
      <c r="B99" s="15"/>
      <c r="C99" s="16"/>
      <c r="D99" s="17"/>
      <c r="E99" s="17"/>
      <c r="F99" s="17"/>
      <c r="G99" s="12"/>
      <c r="H99" s="12"/>
    </row>
    <row r="100" spans="2:8" x14ac:dyDescent="0.25">
      <c r="B100" s="15"/>
      <c r="C100" s="16"/>
      <c r="D100" s="17"/>
      <c r="E100" s="17"/>
      <c r="F100" s="17"/>
      <c r="G100" s="12"/>
      <c r="H100" s="12"/>
    </row>
    <row r="101" spans="2:8" ht="24" customHeight="1" x14ac:dyDescent="0.25">
      <c r="B101" s="4" t="s">
        <v>26</v>
      </c>
      <c r="C101" s="4"/>
      <c r="D101" s="4"/>
      <c r="E101" s="4"/>
      <c r="F101" s="4"/>
      <c r="G101" s="14">
        <f>SUM(G21:G100)</f>
        <v>17832.05</v>
      </c>
      <c r="H101" s="14">
        <f>SUM(H21:H100)</f>
        <v>2927.4</v>
      </c>
    </row>
    <row r="104" spans="2:8" ht="37.5" customHeight="1" x14ac:dyDescent="0.25">
      <c r="B104" s="3" t="s">
        <v>76</v>
      </c>
      <c r="C104" s="3"/>
      <c r="D104" s="3"/>
      <c r="F104" s="3" t="s">
        <v>76</v>
      </c>
      <c r="G104" s="3"/>
      <c r="H104" s="3"/>
    </row>
    <row r="105" spans="2:8" ht="18" customHeight="1" x14ac:dyDescent="0.25">
      <c r="B105" s="2" t="s">
        <v>77</v>
      </c>
      <c r="C105" s="2"/>
      <c r="D105" s="2"/>
      <c r="F105" s="2" t="s">
        <v>78</v>
      </c>
      <c r="G105" s="2"/>
      <c r="H105" s="2"/>
    </row>
    <row r="107" spans="2:8" ht="31.5" customHeight="1" x14ac:dyDescent="0.25">
      <c r="B107" s="1" t="s">
        <v>79</v>
      </c>
      <c r="C107" s="1"/>
      <c r="D107" s="1"/>
      <c r="E107" s="1"/>
      <c r="F107" s="1"/>
      <c r="G107" s="1"/>
      <c r="H107" s="1"/>
    </row>
  </sheetData>
  <mergeCells count="18">
    <mergeCell ref="B107:H107"/>
    <mergeCell ref="B19:H19"/>
    <mergeCell ref="B101:F101"/>
    <mergeCell ref="B104:D104"/>
    <mergeCell ref="F104:H104"/>
    <mergeCell ref="B105:D105"/>
    <mergeCell ref="F105:H105"/>
    <mergeCell ref="C7:E7"/>
    <mergeCell ref="G7:H7"/>
    <mergeCell ref="B9:E9"/>
    <mergeCell ref="F9:H9"/>
    <mergeCell ref="B17:E17"/>
    <mergeCell ref="F17:H17"/>
    <mergeCell ref="B2:H2"/>
    <mergeCell ref="B3:H3"/>
    <mergeCell ref="B5:H5"/>
    <mergeCell ref="C6:E6"/>
    <mergeCell ref="G6:H6"/>
  </mergeCells>
  <conditionalFormatting sqref="F17">
    <cfRule type="cellIs" dxfId="1" priority="2" operator="greaterThan">
      <formula>0</formula>
    </cfRule>
    <cfRule type="cellIs" dxfId="0" priority="3" operator="lessThan">
      <formula>0</formula>
    </cfRule>
  </conditionalFormatting>
  <dataValidations count="1">
    <dataValidation type="list" allowBlank="1" promptTitle="Steuerlicher Bereich" prompt="Bereich aus Dropdown wählen" sqref="E21:E100" xr:uid="{00000000-0002-0000-0000-000000000000}">
      <formula1>"1. Ideeller Bereich,2. Vermögensverwaltung,3. Zweckbetrieb,4. Wirtschaftl. Geschäftsbetrieb"</formula1>
      <formula2>0</formula2>
    </dataValidation>
  </dataValidations>
  <printOptions horizontalCentered="1"/>
  <pageMargins left="0.3" right="0.3" top="0.4" bottom="0.4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Jahresabschluss</vt:lpstr>
      <vt:lpstr>Jahresabschluss!Drucktitel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2026-06-10T05:29:30Z</dcterms:created>
  <dcterms:modified xsi:type="dcterms:W3CDTF">2026-06-10T06:22:33Z</dcterms:modified>
  <dc:language>en-US</dc:language>
</cp:coreProperties>
</file>