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senhowe\"/>
    </mc:Choice>
  </mc:AlternateContent>
  <xr:revisionPtr revIDLastSave="0" documentId="13_ncr:1_{8CF28BE0-C657-420F-8BB4-3DCD878DDD6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trix-Ansicht" sheetId="2" r:id="rId1"/>
    <sheet name="Aufgabenliste" sheetId="1" r:id="rId2"/>
    <sheet name="Auswer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3" l="1"/>
  <c r="B19" i="3"/>
  <c r="B18" i="3"/>
  <c r="B17" i="3"/>
  <c r="B16" i="3"/>
  <c r="B15" i="3"/>
  <c r="B13" i="3"/>
  <c r="H19" i="1"/>
  <c r="I19" i="1" s="1"/>
  <c r="H18" i="1"/>
  <c r="I18" i="1" s="1"/>
  <c r="H17" i="1"/>
  <c r="I17" i="1" s="1"/>
  <c r="H16" i="1"/>
  <c r="I16" i="1" s="1"/>
  <c r="H15" i="1"/>
  <c r="I15" i="1" s="1"/>
  <c r="I14" i="1"/>
  <c r="H14" i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E6" i="3" s="1"/>
  <c r="H5" i="1"/>
  <c r="C8" i="3" s="1"/>
  <c r="E10" i="3" l="1"/>
  <c r="F8" i="3"/>
  <c r="B9" i="3"/>
  <c r="C9" i="3"/>
  <c r="E8" i="3"/>
  <c r="D9" i="3"/>
  <c r="C6" i="3"/>
  <c r="F6" i="3"/>
  <c r="F10" i="3" s="1"/>
  <c r="B7" i="3"/>
  <c r="D8" i="3"/>
  <c r="I6" i="1"/>
  <c r="E9" i="3"/>
  <c r="F9" i="3"/>
  <c r="B6" i="3"/>
  <c r="C7" i="3"/>
  <c r="D7" i="3"/>
  <c r="E7" i="3"/>
  <c r="D6" i="3"/>
  <c r="D10" i="3" s="1"/>
  <c r="F7" i="3"/>
  <c r="B8" i="3"/>
  <c r="I5" i="1"/>
  <c r="C10" i="3" l="1"/>
  <c r="B10" i="3"/>
  <c r="B14" i="3"/>
</calcChain>
</file>

<file path=xl/sharedStrings.xml><?xml version="1.0" encoding="utf-8"?>
<sst xmlns="http://schemas.openxmlformats.org/spreadsheetml/2006/main" count="164" uniqueCount="137">
  <si>
    <t>EISENHOWER-MATRIX  |  Aufgaben- und Prioritaetenplaner 2026</t>
  </si>
  <si>
    <t>Nr.</t>
  </si>
  <si>
    <t>Aufgabe</t>
  </si>
  <si>
    <t>Beschreibung</t>
  </si>
  <si>
    <t>Verantwortlich</t>
  </si>
  <si>
    <t>Faelligkeitsdatum</t>
  </si>
  <si>
    <t>Wichtigkeit
(1-5)</t>
  </si>
  <si>
    <t>Dringlichkeit
(1-5)</t>
  </si>
  <si>
    <t>Quadrant</t>
  </si>
  <si>
    <t>Empfohlene Aktion</t>
  </si>
  <si>
    <t>Status</t>
  </si>
  <si>
    <t>Aufwand (Std.)</t>
  </si>
  <si>
    <t>Notizen</t>
  </si>
  <si>
    <t>Jahresbericht 2025 fertigstellen</t>
  </si>
  <si>
    <t>Zahlen pruefen, Bericht freigeben</t>
  </si>
  <si>
    <t>Mueller, A.</t>
  </si>
  <si>
    <t>15.01.2026</t>
  </si>
  <si>
    <t>In Bearbeitung</t>
  </si>
  <si>
    <t>Frist unbedingt einhalten</t>
  </si>
  <si>
    <t>Serverstoerung beheben</t>
  </si>
  <si>
    <t>Produktivserver seit heute Morgen offline</t>
  </si>
  <si>
    <t>Weber, T.</t>
  </si>
  <si>
    <t>10.01.2026</t>
  </si>
  <si>
    <t>Sofortmassnahme erforderlich</t>
  </si>
  <si>
    <t>Angebotspraesentaion erstellen</t>
  </si>
  <si>
    <t>Neukunde: Praesentaion fuer Pitch-Termin</t>
  </si>
  <si>
    <t>Hofmann, S.</t>
  </si>
  <si>
    <t>22.01.2026</t>
  </si>
  <si>
    <t>Wichtig und bald faellig</t>
  </si>
  <si>
    <t>Strategieplanung 2027 vorbereiten</t>
  </si>
  <si>
    <t>Workshop mit Fuehrungsteam planen</t>
  </si>
  <si>
    <t>Schmidt, R.</t>
  </si>
  <si>
    <t>28.02.2026</t>
  </si>
  <si>
    <t>Offen</t>
  </si>
  <si>
    <t>Termin noch festzulegen</t>
  </si>
  <si>
    <t>Mitarbeitergespraeche fuehren</t>
  </si>
  <si>
    <t>Halbjaehrliches Feedback-Gespraech</t>
  </si>
  <si>
    <t>31.03.2026</t>
  </si>
  <si>
    <t>Vorbereitung 2 Std. einplanen</t>
  </si>
  <si>
    <t>Budgetplanung Q2 ueberarbeiten</t>
  </si>
  <si>
    <t>Kostenstellen anpassen zweites Quartal</t>
  </si>
  <si>
    <t>Klein, M.</t>
  </si>
  <si>
    <t>Termin mit Controlling abstimmen</t>
  </si>
  <si>
    <t>Team-Schulung organisieren</t>
  </si>
  <si>
    <t>Excel-Training fuer die Abteilung</t>
  </si>
  <si>
    <t>Becker, J.</t>
  </si>
  <si>
    <t>15.03.2026</t>
  </si>
  <si>
    <t>Geplant</t>
  </si>
  <si>
    <t>Trainer bereits kontaktiert</t>
  </si>
  <si>
    <t>Telefonkonferenz mit Lieferant</t>
  </si>
  <si>
    <t>Rueckfrage zu aktueller Lieferverzoegerung</t>
  </si>
  <si>
    <t>12.01.2026</t>
  </si>
  <si>
    <t>An Einkauf delegierbar</t>
  </si>
  <si>
    <t>Meeting-Protokoll weiterleiten</t>
  </si>
  <si>
    <t>Protokoll vom letzten Teammeeting</t>
  </si>
  <si>
    <t>Fischer, L.</t>
  </si>
  <si>
    <t>11.01.2026</t>
  </si>
  <si>
    <t>Kann delegiert werden</t>
  </si>
  <si>
    <t>Newsletter-Entwurf pruefen</t>
  </si>
  <si>
    <t>Monatlicher Newsletter Korrektorat</t>
  </si>
  <si>
    <t>20.01.2026</t>
  </si>
  <si>
    <t>Delegierbar an Marketing</t>
  </si>
  <si>
    <t>Social-Media-Kommentare beantworten</t>
  </si>
  <si>
    <t>Routineaufgabe Community-Management</t>
  </si>
  <si>
    <t>Wagner, K.</t>
  </si>
  <si>
    <t>13.01.2026</t>
  </si>
  <si>
    <t>Vorlage nutzen oder delegieren</t>
  </si>
  <si>
    <t>Fachliteratur zum Thema Agilitat</t>
  </si>
  <si>
    <t>Weiterbildung Projektmanagement</t>
  </si>
  <si>
    <t>30.04.2026</t>
  </si>
  <si>
    <t>1 Kapitel pro Woche</t>
  </si>
  <si>
    <t>Interne Wissensdatenbank aufbauen</t>
  </si>
  <si>
    <t>Know-how im Team dokumentieren</t>
  </si>
  <si>
    <t>30.06.2026</t>
  </si>
  <si>
    <t>Mittelfristiges Ziel</t>
  </si>
  <si>
    <t>Alte E-Mail-Ordner bereinigen</t>
  </si>
  <si>
    <t>Posteingang aus 2024 archivieren</t>
  </si>
  <si>
    <t>31.01.2026</t>
  </si>
  <si>
    <t>Sehr geringer Mehrwert</t>
  </si>
  <si>
    <t>Bueropflanzen pfluegen</t>
  </si>
  <si>
    <t>Woechentliche Routine-Pflegeaufgabe</t>
  </si>
  <si>
    <t>09.01.2026</t>
  </si>
  <si>
    <t>Eliminieren oder delegieren</t>
  </si>
  <si>
    <t>LEGENDE:</t>
  </si>
  <si>
    <t>Q1: Sofort erledigen</t>
  </si>
  <si>
    <t>Q2: Terminieren</t>
  </si>
  <si>
    <t>Q3: Delegieren</t>
  </si>
  <si>
    <t>Q4: Eliminieren</t>
  </si>
  <si>
    <t>DRINGEND</t>
  </si>
  <si>
    <t>NICHT DRINGEND</t>
  </si>
  <si>
    <t>WICHTIG</t>
  </si>
  <si>
    <t>Q1 - SOFORT ERLEDIGEN
Wichtig &amp; Dringend</t>
  </si>
  <si>
    <t>Q2 - TERMINIEREN
Wichtig &amp; Nicht Dringend</t>
  </si>
  <si>
    <t xml:space="preserve">  Jahresbericht 2025 fertigstellen</t>
  </si>
  <si>
    <t xml:space="preserve">  Strategieplanung 2027 vorbereiten</t>
  </si>
  <si>
    <t xml:space="preserve">  Serverstoerung beheben</t>
  </si>
  <si>
    <t xml:space="preserve">  Mitarbeitergespraeche fuehren</t>
  </si>
  <si>
    <t xml:space="preserve">  Angebotspraesentaion erstellen</t>
  </si>
  <si>
    <t xml:space="preserve">  Budgetplanung Q2 ueberarbeiten</t>
  </si>
  <si>
    <t xml:space="preserve">  Team-Schulung organisieren</t>
  </si>
  <si>
    <t xml:space="preserve">  Fachliteratur zum Thema Agilitat</t>
  </si>
  <si>
    <t xml:space="preserve">  Interne Wissensdatenbank aufbauen</t>
  </si>
  <si>
    <t>NICHT WICHTIG</t>
  </si>
  <si>
    <t>Q3 - DELEGIEREN
Nicht Wichtig &amp; Dringend</t>
  </si>
  <si>
    <t>Q4 - ELIMINIEREN
Nicht Wichtig &amp; Nicht Dringend</t>
  </si>
  <si>
    <t xml:space="preserve">  Telefonkonferenz mit Lieferant</t>
  </si>
  <si>
    <t xml:space="preserve">  Alte E-Mail-Ordner bereinigen</t>
  </si>
  <si>
    <t xml:space="preserve">  Meeting-Protokoll weiterleiten</t>
  </si>
  <si>
    <t xml:space="preserve">  Bueropflanzen pfluegen</t>
  </si>
  <si>
    <t xml:space="preserve">  Newsletter-Entwurf pruefen</t>
  </si>
  <si>
    <t xml:space="preserve">  Social-Media-Kommentare beantworten</t>
  </si>
  <si>
    <t>TIPP: Die Aufgaben in dieser Ansicht spiegeln den aktuellen Stand der Aufgabenliste wider. Aktualisieren Sie die Bewertungen (Wichtigkeit / Dringlichkeit) in der Aufgabenliste, um diese Ansicht zu aktualisieren.</t>
  </si>
  <si>
    <t>AUSWERTUNG &amp; STATISTIKEN  |  Eisenhower-Matrix 2026</t>
  </si>
  <si>
    <t>AUFGABEN NACH QUADRANT</t>
  </si>
  <si>
    <t>Aufgaben gesamt</t>
  </si>
  <si>
    <t>Erledigt</t>
  </si>
  <si>
    <t>Aufwand ges. (Std.)</t>
  </si>
  <si>
    <t>GESAMT</t>
  </si>
  <si>
    <t>WICHTIGE KENNZAHLEN (KPIs)</t>
  </si>
  <si>
    <t>Gesamtanzahl Aufgaben</t>
  </si>
  <si>
    <t>Anteil Q1 (kritisch) in %</t>
  </si>
  <si>
    <t>Durchschn. Wichtigkeit (1-5)</t>
  </si>
  <si>
    <t>Durchschn. Dringlichkeit (1-5)</t>
  </si>
  <si>
    <t>Aufgaben aktuell in Bearbeitung</t>
  </si>
  <si>
    <t>Gesamtaufwand aller Aufgaben (Std.)</t>
  </si>
  <si>
    <t>Erledigte Aufgaben</t>
  </si>
  <si>
    <t>Fertigstellungsrate in %</t>
  </si>
  <si>
    <t>VERWENDUNGSHINWEISE</t>
  </si>
  <si>
    <t xml:space="preserve">  1.  Tragen Sie Ihre Aufgaben in der Registerkarte 'Aufgabenliste' ein.</t>
  </si>
  <si>
    <t xml:space="preserve">  2.  Bewerten Sie jede Aufgabe mit Wichtigkeit und Dringlichkeit auf einer Skala von 1 bis 5 (1 = niedrig, 5 = hoch).</t>
  </si>
  <si>
    <t xml:space="preserve">  3.  Die Spalten Quadrant und Empfohlene Aktion werden automatisch berechnet - keine manuelle Eingabe noetig.</t>
  </si>
  <si>
    <t xml:space="preserve">  4.  Verwenden Sie die Dropdown-Liste in der Spalte Status, um den Fortschritt jeder Aufgabe zu verfolgen.</t>
  </si>
  <si>
    <t xml:space="preserve">  5.  In der Registerkarte 'Matrix-Ansicht' sehen Sie eine visuelle Uebersicht der vier Quadranten.</t>
  </si>
  <si>
    <t xml:space="preserve">  6.  Die Registerkarte 'Auswertung' zeigt Statistiken und KPIs automatisch auf Basis Ihrer Eingaben.</t>
  </si>
  <si>
    <t xml:space="preserve">  7.  Ueberpruefen und aktualisieren Sie die Matrix regelmaessig (Empfehlung: woechentlich).</t>
  </si>
  <si>
    <t xml:space="preserve">  8.  Zum Hinzufuegen neuer Aufgaben einfach weitere Zeilen ab Zeile 20 in der Aufgabenliste eintragen und die Formeln nach unten kopieren.</t>
  </si>
  <si>
    <t>EISENHOWER-MATRIX  |  Visuelle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</si>
</sst>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222222"/>
      <name val="Arial"/>
      <charset val="1"/>
    </font>
    <font>
      <b/>
      <sz val="10"/>
      <color rgb="FF222222"/>
      <name val="Arial"/>
      <charset val="1"/>
    </font>
    <font>
      <b/>
      <sz val="10"/>
      <color rgb="FF1C2833"/>
      <name val="Arial"/>
      <charset val="1"/>
    </font>
    <font>
      <b/>
      <sz val="10"/>
      <color rgb="FFC0392B"/>
      <name val="Arial"/>
      <charset val="1"/>
    </font>
    <font>
      <b/>
      <sz val="10"/>
      <color rgb="FF1A5276"/>
      <name val="Arial"/>
      <charset val="1"/>
    </font>
    <font>
      <b/>
      <sz val="10"/>
      <color rgb="FFB7950B"/>
      <name val="Arial"/>
      <charset val="1"/>
    </font>
    <font>
      <b/>
      <sz val="10"/>
      <color rgb="FF7F8C8D"/>
      <name val="Arial"/>
      <charset val="1"/>
    </font>
    <font>
      <b/>
      <sz val="12"/>
      <color rgb="FFFFFFFF"/>
      <name val="Arial"/>
      <charset val="1"/>
    </font>
    <font>
      <b/>
      <sz val="11"/>
      <color rgb="FFFFFFFF"/>
      <name val="Arial"/>
      <charset val="1"/>
    </font>
    <font>
      <sz val="9"/>
      <color rgb="FF333333"/>
      <name val="Arial"/>
      <charset val="1"/>
    </font>
    <font>
      <i/>
      <sz val="9"/>
      <color rgb="FF7F8C8D"/>
      <name val="Arial"/>
      <charset val="1"/>
    </font>
    <font>
      <b/>
      <sz val="12"/>
      <color rgb="FF1C2833"/>
      <name val="Arial"/>
      <charset val="1"/>
    </font>
    <font>
      <sz val="9"/>
      <color rgb="FF222222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C2833"/>
        <bgColor rgb="FF222222"/>
      </patternFill>
    </fill>
    <fill>
      <patternFill patternType="solid">
        <fgColor rgb="FF2C3E50"/>
        <bgColor rgb="FF333333"/>
      </patternFill>
    </fill>
    <fill>
      <patternFill patternType="solid">
        <fgColor rgb="FFF2F3F4"/>
        <bgColor rgb="FFFEF9E7"/>
      </patternFill>
    </fill>
    <fill>
      <patternFill patternType="solid">
        <fgColor rgb="FFFADBD8"/>
        <bgColor rgb="FFF2F3F4"/>
      </patternFill>
    </fill>
    <fill>
      <patternFill patternType="solid">
        <fgColor rgb="FFD6EAF8"/>
        <bgColor rgb="FFD5F5E3"/>
      </patternFill>
    </fill>
    <fill>
      <patternFill patternType="solid">
        <fgColor rgb="FFFEF9E7"/>
        <bgColor rgb="FFF2F3F4"/>
      </patternFill>
    </fill>
    <fill>
      <patternFill patternType="solid">
        <fgColor rgb="FFE74C3C"/>
        <bgColor rgb="FFC0392B"/>
      </patternFill>
    </fill>
    <fill>
      <patternFill patternType="solid">
        <fgColor rgb="FF2980B9"/>
        <bgColor rgb="FF008080"/>
      </patternFill>
    </fill>
    <fill>
      <patternFill patternType="solid">
        <fgColor rgb="FFD4AC0D"/>
        <bgColor rgb="FFB7950B"/>
      </patternFill>
    </fill>
    <fill>
      <patternFill patternType="solid">
        <fgColor rgb="FF7F8C8D"/>
        <bgColor rgb="FF969696"/>
      </patternFill>
    </fill>
    <fill>
      <patternFill patternType="solid">
        <fgColor rgb="FFD5F5E3"/>
        <bgColor rgb="FFD6EAF8"/>
      </patternFill>
    </fill>
    <fill>
      <patternFill patternType="solid">
        <fgColor rgb="FFFFFFFF"/>
        <bgColor rgb="FFFEF9E7"/>
      </patternFill>
    </fill>
  </fills>
  <borders count="6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medium">
        <color rgb="FFBBBBBB"/>
      </left>
      <right/>
      <top style="medium">
        <color rgb="FFBBBBBB"/>
      </top>
      <bottom style="medium">
        <color rgb="FFBBBBBB"/>
      </bottom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/>
      <diagonal/>
    </border>
    <border>
      <left style="medium">
        <color rgb="FFBBBBBB"/>
      </left>
      <right/>
      <top style="medium">
        <color rgb="FFBBBBBB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2" fillId="7" borderId="2" xfId="0" applyFont="1" applyFill="1" applyBorder="1" applyAlignment="1">
      <alignment horizontal="left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textRotation="90"/>
    </xf>
    <xf numFmtId="0" fontId="0" fillId="5" borderId="2" xfId="0" applyFill="1" applyBorder="1"/>
    <xf numFmtId="0" fontId="12" fillId="6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textRotation="90"/>
    </xf>
    <xf numFmtId="0" fontId="10" fillId="9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5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6" borderId="1" xfId="0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12" borderId="1" xfId="0" applyFont="1" applyFill="1" applyBorder="1" applyAlignment="1">
      <alignment horizontal="left" vertical="center" wrapText="1"/>
    </xf>
    <xf numFmtId="164" fontId="7" fillId="12" borderId="1" xfId="0" applyNumberFormat="1" applyFont="1" applyFill="1" applyBorder="1" applyAlignment="1">
      <alignment horizontal="center" vertical="center" wrapText="1"/>
    </xf>
    <xf numFmtId="0" fontId="0" fillId="12" borderId="1" xfId="0" applyFill="1" applyBorder="1"/>
    <xf numFmtId="165" fontId="7" fillId="12" borderId="1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0" fillId="7" borderId="2" xfId="0" applyFill="1" applyBorder="1"/>
    <xf numFmtId="0" fontId="13" fillId="0" borderId="0" xfId="0" applyFont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6">
    <dxf>
      <font>
        <b/>
        <sz val="10"/>
        <color rgb="FF1A5276"/>
        <name val="Arial"/>
        <charset val="1"/>
      </font>
      <fill>
        <patternFill>
          <bgColor rgb="FFD6EAF8"/>
        </patternFill>
      </fill>
    </dxf>
    <dxf>
      <font>
        <strike/>
        <sz val="10"/>
        <color rgb="FF1E8449"/>
        <name val="Arial"/>
        <charset val="1"/>
      </font>
      <fill>
        <patternFill>
          <bgColor rgb="FFD5F5E3"/>
        </patternFill>
      </fill>
    </dxf>
    <dxf>
      <font>
        <b/>
        <sz val="10"/>
        <color rgb="FF7F8C8D"/>
        <name val="Arial"/>
        <charset val="1"/>
      </font>
      <fill>
        <patternFill>
          <bgColor rgb="FFF2F3F4"/>
        </patternFill>
      </fill>
    </dxf>
    <dxf>
      <font>
        <b/>
        <sz val="10"/>
        <color rgb="FFB7950B"/>
        <name val="Arial"/>
        <charset val="1"/>
      </font>
      <fill>
        <patternFill>
          <bgColor rgb="FFFEF9E7"/>
        </patternFill>
      </fill>
    </dxf>
    <dxf>
      <font>
        <b/>
        <sz val="10"/>
        <color rgb="FF1A5276"/>
        <name val="Arial"/>
        <charset val="1"/>
      </font>
      <fill>
        <patternFill>
          <bgColor rgb="FFD6EAF8"/>
        </patternFill>
      </fill>
    </dxf>
    <dxf>
      <font>
        <b/>
        <sz val="10"/>
        <color rgb="FFC0392B"/>
        <name val="Arial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B"/>
      <rgbColor rgb="FF800080"/>
      <rgbColor rgb="FF2980B9"/>
      <rgbColor rgb="FFBBBBBB"/>
      <rgbColor rgb="FF7F8C8D"/>
      <rgbColor rgb="FF9999FF"/>
      <rgbColor rgb="FF993366"/>
      <rgbColor rgb="FFFEF9E7"/>
      <rgbColor rgb="FFD6EAF8"/>
      <rgbColor rgb="FF660066"/>
      <rgbColor rgb="FFFF8080"/>
      <rgbColor rgb="FF1A527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D4AC0D"/>
      <rgbColor rgb="FFE74C3C"/>
      <rgbColor rgb="FF666699"/>
      <rgbColor rgb="FF969696"/>
      <rgbColor rgb="FF1C2833"/>
      <rgbColor rgb="FF1E8449"/>
      <rgbColor rgb="FF003300"/>
      <rgbColor rgb="FF222222"/>
      <rgbColor rgb="FFC0392B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showGridLines="0" tabSelected="1" zoomScaleNormal="100" workbookViewId="0">
      <selection activeCell="Y16" sqref="Y16"/>
    </sheetView>
  </sheetViews>
  <sheetFormatPr baseColWidth="10" defaultColWidth="8.7109375" defaultRowHeight="15" x14ac:dyDescent="0.25"/>
  <cols>
    <col min="1" max="1" width="18" customWidth="1"/>
    <col min="2" max="2" width="2" customWidth="1"/>
    <col min="3" max="12" width="4" customWidth="1"/>
    <col min="13" max="13" width="2" customWidth="1"/>
    <col min="14" max="23" width="4.5703125" customWidth="1"/>
  </cols>
  <sheetData>
    <row r="1" spans="1:23" ht="7.5" customHeight="1" x14ac:dyDescent="0.25"/>
    <row r="2" spans="1:23" ht="42" customHeight="1" x14ac:dyDescent="0.25">
      <c r="A2" s="14" t="s">
        <v>136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7.5" customHeight="1" x14ac:dyDescent="0.25"/>
    <row r="4" spans="1:23" ht="25.5" customHeight="1" x14ac:dyDescent="0.25">
      <c r="C4" s="12" t="s">
        <v>88</v>
      </c>
      <c r="D4" s="12"/>
      <c r="E4" s="12"/>
      <c r="F4" s="12"/>
      <c r="G4" s="12"/>
      <c r="H4" s="12"/>
      <c r="I4" s="12"/>
      <c r="J4" s="12"/>
      <c r="K4" s="12"/>
      <c r="L4" s="12"/>
      <c r="N4" s="11" t="s">
        <v>89</v>
      </c>
      <c r="O4" s="11"/>
      <c r="P4" s="11"/>
      <c r="Q4" s="11"/>
      <c r="R4" s="11"/>
      <c r="S4" s="11"/>
      <c r="T4" s="11"/>
      <c r="U4" s="11"/>
      <c r="V4" s="11"/>
      <c r="W4" s="11"/>
    </row>
    <row r="5" spans="1:23" ht="18" customHeight="1" x14ac:dyDescent="0.25">
      <c r="A5" s="10" t="s">
        <v>90</v>
      </c>
      <c r="C5" s="9" t="s">
        <v>91</v>
      </c>
      <c r="D5" s="9"/>
      <c r="E5" s="9"/>
      <c r="F5" s="9"/>
      <c r="G5" s="9"/>
      <c r="H5" s="9"/>
      <c r="I5" s="9"/>
      <c r="J5" s="9"/>
      <c r="K5" s="9"/>
      <c r="L5" s="9"/>
      <c r="N5" s="8" t="s">
        <v>92</v>
      </c>
      <c r="O5" s="8"/>
      <c r="P5" s="8"/>
      <c r="Q5" s="8"/>
      <c r="R5" s="8"/>
      <c r="S5" s="8"/>
      <c r="T5" s="8"/>
      <c r="U5" s="8"/>
      <c r="V5" s="8"/>
      <c r="W5" s="8"/>
    </row>
    <row r="6" spans="1:23" ht="18" customHeight="1" x14ac:dyDescent="0.25">
      <c r="A6" s="10"/>
      <c r="C6" s="9"/>
      <c r="D6" s="9"/>
      <c r="E6" s="9"/>
      <c r="F6" s="9"/>
      <c r="G6" s="9"/>
      <c r="H6" s="9"/>
      <c r="I6" s="9"/>
      <c r="J6" s="9"/>
      <c r="K6" s="9"/>
      <c r="L6" s="9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8" customHeight="1" x14ac:dyDescent="0.25">
      <c r="A7" s="10"/>
      <c r="C7" s="7" t="s">
        <v>93</v>
      </c>
      <c r="D7" s="7"/>
      <c r="E7" s="7"/>
      <c r="F7" s="7"/>
      <c r="G7" s="7"/>
      <c r="H7" s="7"/>
      <c r="I7" s="7"/>
      <c r="J7" s="7"/>
      <c r="K7" s="7"/>
      <c r="L7" s="7"/>
      <c r="N7" s="6" t="s">
        <v>94</v>
      </c>
      <c r="O7" s="6"/>
      <c r="P7" s="6"/>
      <c r="Q7" s="6"/>
      <c r="R7" s="6"/>
      <c r="S7" s="6"/>
      <c r="T7" s="6"/>
      <c r="U7" s="6"/>
      <c r="V7" s="6"/>
      <c r="W7" s="6"/>
    </row>
    <row r="8" spans="1:23" ht="18" customHeight="1" x14ac:dyDescent="0.25">
      <c r="A8" s="10"/>
      <c r="C8" s="7" t="s">
        <v>95</v>
      </c>
      <c r="D8" s="7"/>
      <c r="E8" s="7"/>
      <c r="F8" s="7"/>
      <c r="G8" s="7"/>
      <c r="H8" s="7"/>
      <c r="I8" s="7"/>
      <c r="J8" s="7"/>
      <c r="K8" s="7"/>
      <c r="L8" s="7"/>
      <c r="N8" s="6" t="s">
        <v>96</v>
      </c>
      <c r="O8" s="6"/>
      <c r="P8" s="6"/>
      <c r="Q8" s="6"/>
      <c r="R8" s="6"/>
      <c r="S8" s="6"/>
      <c r="T8" s="6"/>
      <c r="U8" s="6"/>
      <c r="V8" s="6"/>
      <c r="W8" s="6"/>
    </row>
    <row r="9" spans="1:23" ht="18" customHeight="1" x14ac:dyDescent="0.25">
      <c r="A9" s="10"/>
      <c r="C9" s="7" t="s">
        <v>97</v>
      </c>
      <c r="D9" s="7"/>
      <c r="E9" s="7"/>
      <c r="F9" s="7"/>
      <c r="G9" s="7"/>
      <c r="H9" s="7"/>
      <c r="I9" s="7"/>
      <c r="J9" s="7"/>
      <c r="K9" s="7"/>
      <c r="L9" s="7"/>
      <c r="N9" s="6" t="s">
        <v>98</v>
      </c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25">
      <c r="A10" s="10"/>
      <c r="C10" s="5"/>
      <c r="D10" s="5"/>
      <c r="E10" s="5"/>
      <c r="F10" s="5"/>
      <c r="G10" s="5"/>
      <c r="H10" s="5"/>
      <c r="I10" s="5"/>
      <c r="J10" s="5"/>
      <c r="K10" s="5"/>
      <c r="L10" s="5"/>
      <c r="N10" s="6" t="s">
        <v>99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18" customHeight="1" x14ac:dyDescent="0.25">
      <c r="A11" s="10"/>
      <c r="C11" s="5"/>
      <c r="D11" s="5"/>
      <c r="E11" s="5"/>
      <c r="F11" s="5"/>
      <c r="G11" s="5"/>
      <c r="H11" s="5"/>
      <c r="I11" s="5"/>
      <c r="J11" s="5"/>
      <c r="K11" s="5"/>
      <c r="L11" s="5"/>
      <c r="N11" s="6" t="s">
        <v>100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ht="18" customHeight="1" x14ac:dyDescent="0.25">
      <c r="A12" s="10"/>
      <c r="C12" s="5"/>
      <c r="D12" s="5"/>
      <c r="E12" s="5"/>
      <c r="F12" s="5"/>
      <c r="G12" s="5"/>
      <c r="H12" s="5"/>
      <c r="I12" s="5"/>
      <c r="J12" s="5"/>
      <c r="K12" s="5"/>
      <c r="L12" s="5"/>
      <c r="N12" s="6" t="s">
        <v>101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8" customHeight="1" x14ac:dyDescent="0.25">
      <c r="A13" s="10"/>
    </row>
    <row r="14" spans="1:23" ht="7.5" customHeight="1" x14ac:dyDescent="0.25"/>
    <row r="15" spans="1:23" ht="25.5" customHeight="1" x14ac:dyDescent="0.25">
      <c r="A15" s="4" t="s">
        <v>102</v>
      </c>
      <c r="C15" s="3" t="s">
        <v>103</v>
      </c>
      <c r="D15" s="3"/>
      <c r="E15" s="3"/>
      <c r="F15" s="3"/>
      <c r="G15" s="3"/>
      <c r="H15" s="3"/>
      <c r="I15" s="3"/>
      <c r="J15" s="3"/>
      <c r="K15" s="3"/>
      <c r="L15" s="3"/>
      <c r="N15" s="2" t="s">
        <v>104</v>
      </c>
      <c r="O15" s="2"/>
      <c r="P15" s="2"/>
      <c r="Q15" s="2"/>
      <c r="R15" s="2"/>
      <c r="S15" s="2"/>
      <c r="T15" s="2"/>
      <c r="U15" s="2"/>
      <c r="V15" s="2"/>
      <c r="W15" s="2"/>
    </row>
    <row r="16" spans="1:23" ht="18" customHeight="1" x14ac:dyDescent="0.25">
      <c r="A16" s="4"/>
      <c r="C16" s="3"/>
      <c r="D16" s="3"/>
      <c r="E16" s="3"/>
      <c r="F16" s="3"/>
      <c r="G16" s="3"/>
      <c r="H16" s="3"/>
      <c r="I16" s="3"/>
      <c r="J16" s="3"/>
      <c r="K16" s="3"/>
      <c r="L16" s="3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" customHeight="1" x14ac:dyDescent="0.25">
      <c r="A17" s="4"/>
      <c r="C17" s="1" t="s">
        <v>105</v>
      </c>
      <c r="D17" s="1"/>
      <c r="E17" s="1"/>
      <c r="F17" s="1"/>
      <c r="G17" s="1"/>
      <c r="H17" s="1"/>
      <c r="I17" s="1"/>
      <c r="J17" s="1"/>
      <c r="K17" s="1"/>
      <c r="L17" s="1"/>
      <c r="N17" s="49" t="s">
        <v>106</v>
      </c>
      <c r="O17" s="49"/>
      <c r="P17" s="49"/>
      <c r="Q17" s="49"/>
      <c r="R17" s="49"/>
      <c r="S17" s="49"/>
      <c r="T17" s="49"/>
      <c r="U17" s="49"/>
      <c r="V17" s="49"/>
      <c r="W17" s="49"/>
    </row>
    <row r="18" spans="1:23" ht="18" customHeight="1" x14ac:dyDescent="0.25">
      <c r="A18" s="4"/>
      <c r="C18" s="1" t="s">
        <v>107</v>
      </c>
      <c r="D18" s="1"/>
      <c r="E18" s="1"/>
      <c r="F18" s="1"/>
      <c r="G18" s="1"/>
      <c r="H18" s="1"/>
      <c r="I18" s="1"/>
      <c r="J18" s="1"/>
      <c r="K18" s="1"/>
      <c r="L18" s="1"/>
      <c r="N18" s="49" t="s">
        <v>108</v>
      </c>
      <c r="O18" s="49"/>
      <c r="P18" s="49"/>
      <c r="Q18" s="49"/>
      <c r="R18" s="49"/>
      <c r="S18" s="49"/>
      <c r="T18" s="49"/>
      <c r="U18" s="49"/>
      <c r="V18" s="49"/>
      <c r="W18" s="49"/>
    </row>
    <row r="19" spans="1:23" ht="18" customHeight="1" x14ac:dyDescent="0.25">
      <c r="A19" s="4"/>
      <c r="C19" s="1" t="s">
        <v>109</v>
      </c>
      <c r="D19" s="1"/>
      <c r="E19" s="1"/>
      <c r="F19" s="1"/>
      <c r="G19" s="1"/>
      <c r="H19" s="1"/>
      <c r="I19" s="1"/>
      <c r="J19" s="1"/>
      <c r="K19" s="1"/>
      <c r="L19" s="1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spans="1:23" ht="18" customHeight="1" x14ac:dyDescent="0.25">
      <c r="A20" s="4"/>
      <c r="C20" s="1" t="s">
        <v>110</v>
      </c>
      <c r="D20" s="1"/>
      <c r="E20" s="1"/>
      <c r="F20" s="1"/>
      <c r="G20" s="1"/>
      <c r="H20" s="1"/>
      <c r="I20" s="1"/>
      <c r="J20" s="1"/>
      <c r="K20" s="1"/>
      <c r="L20" s="1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ht="18" customHeight="1" x14ac:dyDescent="0.25">
      <c r="A21" s="4"/>
      <c r="C21" s="51"/>
      <c r="D21" s="51"/>
      <c r="E21" s="51"/>
      <c r="F21" s="51"/>
      <c r="G21" s="51"/>
      <c r="H21" s="51"/>
      <c r="I21" s="51"/>
      <c r="J21" s="51"/>
      <c r="K21" s="51"/>
      <c r="L21" s="51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ht="18" customHeight="1" x14ac:dyDescent="0.25">
      <c r="A22" s="4"/>
      <c r="C22" s="51"/>
      <c r="D22" s="51"/>
      <c r="E22" s="51"/>
      <c r="F22" s="51"/>
      <c r="G22" s="51"/>
      <c r="H22" s="51"/>
      <c r="I22" s="51"/>
      <c r="J22" s="51"/>
      <c r="K22" s="51"/>
      <c r="L22" s="51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3" ht="18" customHeight="1" x14ac:dyDescent="0.25">
      <c r="A23" s="4"/>
    </row>
    <row r="24" spans="1:23" ht="18" customHeight="1" x14ac:dyDescent="0.25"/>
    <row r="25" spans="1:23" ht="18" customHeight="1" x14ac:dyDescent="0.25">
      <c r="A25" s="52" t="s">
        <v>111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ht="18" customHeight="1" x14ac:dyDescent="0.25"/>
    <row r="27" spans="1:23" ht="18" customHeight="1" x14ac:dyDescent="0.25"/>
    <row r="28" spans="1:23" ht="18" customHeight="1" x14ac:dyDescent="0.25"/>
    <row r="29" spans="1:23" ht="18" customHeight="1" x14ac:dyDescent="0.25"/>
    <row r="30" spans="1:23" ht="18" customHeight="1" x14ac:dyDescent="0.25"/>
    <row r="31" spans="1:23" ht="18" customHeight="1" x14ac:dyDescent="0.25"/>
    <row r="32" spans="1:23" ht="18" customHeight="1" x14ac:dyDescent="0.25"/>
    <row r="33" ht="18" customHeight="1" x14ac:dyDescent="0.25"/>
    <row r="34" ht="18" customHeight="1" x14ac:dyDescent="0.25"/>
  </sheetData>
  <mergeCells count="34">
    <mergeCell ref="N22:W22"/>
    <mergeCell ref="A25:W25"/>
    <mergeCell ref="C12:L12"/>
    <mergeCell ref="N12:W12"/>
    <mergeCell ref="A15:A23"/>
    <mergeCell ref="C15:L16"/>
    <mergeCell ref="N15:W16"/>
    <mergeCell ref="C17:L17"/>
    <mergeCell ref="N17:W17"/>
    <mergeCell ref="C18:L18"/>
    <mergeCell ref="N18:W18"/>
    <mergeCell ref="C19:L19"/>
    <mergeCell ref="N19:W19"/>
    <mergeCell ref="C20:L20"/>
    <mergeCell ref="N20:W20"/>
    <mergeCell ref="C21:L21"/>
    <mergeCell ref="N21:W21"/>
    <mergeCell ref="C22:L22"/>
    <mergeCell ref="A2:W2"/>
    <mergeCell ref="C4:L4"/>
    <mergeCell ref="N4:W4"/>
    <mergeCell ref="A5:A13"/>
    <mergeCell ref="C5:L6"/>
    <mergeCell ref="N5:W6"/>
    <mergeCell ref="C7:L7"/>
    <mergeCell ref="N7:W7"/>
    <mergeCell ref="C8:L8"/>
    <mergeCell ref="N8:W8"/>
    <mergeCell ref="C9:L9"/>
    <mergeCell ref="N9:W9"/>
    <mergeCell ref="C10:L10"/>
    <mergeCell ref="N10:W10"/>
    <mergeCell ref="C11:L11"/>
    <mergeCell ref="N11:W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3.5703125" bestFit="1" customWidth="1"/>
    <col min="2" max="2" width="34" bestFit="1" customWidth="1"/>
    <col min="3" max="3" width="37" bestFit="1" customWidth="1"/>
    <col min="4" max="4" width="14.28515625" bestFit="1" customWidth="1"/>
    <col min="5" max="5" width="13.7109375" bestFit="1" customWidth="1"/>
    <col min="6" max="6" width="11.140625" bestFit="1" customWidth="1"/>
    <col min="7" max="7" width="12.42578125" bestFit="1" customWidth="1"/>
    <col min="8" max="8" width="19.42578125" bestFit="1" customWidth="1"/>
    <col min="9" max="9" width="22.42578125" bestFit="1" customWidth="1"/>
    <col min="10" max="10" width="14.5703125" bestFit="1" customWidth="1"/>
    <col min="11" max="11" width="15" bestFit="1" customWidth="1"/>
    <col min="12" max="12" width="29.140625" bestFit="1" customWidth="1"/>
  </cols>
  <sheetData>
    <row r="1" spans="1:12" ht="7.5" customHeight="1" x14ac:dyDescent="0.25"/>
    <row r="2" spans="1:12" ht="42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7.5" customHeight="1" x14ac:dyDescent="0.25"/>
    <row r="4" spans="1:12" ht="36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15" t="s">
        <v>12</v>
      </c>
    </row>
    <row r="5" spans="1:12" ht="21.75" customHeight="1" x14ac:dyDescent="0.25">
      <c r="A5" s="16">
        <v>1</v>
      </c>
      <c r="B5" s="17" t="s">
        <v>13</v>
      </c>
      <c r="C5" s="17" t="s">
        <v>14</v>
      </c>
      <c r="D5" s="17" t="s">
        <v>15</v>
      </c>
      <c r="E5" s="17" t="s">
        <v>16</v>
      </c>
      <c r="F5" s="16">
        <v>5</v>
      </c>
      <c r="G5" s="16">
        <v>5</v>
      </c>
      <c r="H5" s="18" t="str">
        <f t="shared" ref="H5:H19" si="0">IF(AND(F5&gt;=4,G5&gt;=4),"Q1: Sofort erledigen",IF(AND(F5&gt;=4,G5&lt;4),"Q2: Terminieren",IF(AND(F5&lt;4,G5&gt;=4),"Q3: Delegieren","Q4: Eliminieren")))</f>
        <v>Q1: Sofort erledigen</v>
      </c>
      <c r="I5" s="17" t="str">
        <f t="shared" ref="I5:I19" si="1">IF(H5="Q1: Sofort erledigen","Jetzt bearbeiten",IF(H5="Q2: Terminieren","Termin festlegen",IF(H5="Q3: Delegieren","An andere uebertragen","Streichen / ignorieren")))</f>
        <v>Jetzt bearbeiten</v>
      </c>
      <c r="J5" s="17" t="s">
        <v>17</v>
      </c>
      <c r="K5" s="16">
        <v>6</v>
      </c>
      <c r="L5" s="17" t="s">
        <v>18</v>
      </c>
    </row>
    <row r="6" spans="1:12" ht="21.75" customHeight="1" x14ac:dyDescent="0.25">
      <c r="A6" s="16">
        <v>2</v>
      </c>
      <c r="B6" s="17" t="s">
        <v>19</v>
      </c>
      <c r="C6" s="17" t="s">
        <v>20</v>
      </c>
      <c r="D6" s="17" t="s">
        <v>21</v>
      </c>
      <c r="E6" s="17" t="s">
        <v>22</v>
      </c>
      <c r="F6" s="16">
        <v>5</v>
      </c>
      <c r="G6" s="16">
        <v>5</v>
      </c>
      <c r="H6" s="18" t="str">
        <f t="shared" si="0"/>
        <v>Q1: Sofort erledigen</v>
      </c>
      <c r="I6" s="17" t="str">
        <f t="shared" si="1"/>
        <v>Jetzt bearbeiten</v>
      </c>
      <c r="J6" s="17" t="s">
        <v>17</v>
      </c>
      <c r="K6" s="16">
        <v>3</v>
      </c>
      <c r="L6" s="17" t="s">
        <v>23</v>
      </c>
    </row>
    <row r="7" spans="1:12" ht="21.75" customHeight="1" x14ac:dyDescent="0.25">
      <c r="A7" s="16">
        <v>3</v>
      </c>
      <c r="B7" s="17" t="s">
        <v>24</v>
      </c>
      <c r="C7" s="17" t="s">
        <v>25</v>
      </c>
      <c r="D7" s="17" t="s">
        <v>26</v>
      </c>
      <c r="E7" s="17" t="s">
        <v>27</v>
      </c>
      <c r="F7" s="16">
        <v>5</v>
      </c>
      <c r="G7" s="16">
        <v>4</v>
      </c>
      <c r="H7" s="18" t="str">
        <f t="shared" si="0"/>
        <v>Q1: Sofort erledigen</v>
      </c>
      <c r="I7" s="17" t="str">
        <f t="shared" si="1"/>
        <v>Jetzt bearbeiten</v>
      </c>
      <c r="J7" s="17" t="s">
        <v>17</v>
      </c>
      <c r="K7" s="16">
        <v>5</v>
      </c>
      <c r="L7" s="17" t="s">
        <v>28</v>
      </c>
    </row>
    <row r="8" spans="1:12" ht="21.75" customHeight="1" x14ac:dyDescent="0.25">
      <c r="A8" s="16">
        <v>4</v>
      </c>
      <c r="B8" s="17" t="s">
        <v>29</v>
      </c>
      <c r="C8" s="17" t="s">
        <v>30</v>
      </c>
      <c r="D8" s="17" t="s">
        <v>31</v>
      </c>
      <c r="E8" s="17" t="s">
        <v>32</v>
      </c>
      <c r="F8" s="16">
        <v>5</v>
      </c>
      <c r="G8" s="16">
        <v>2</v>
      </c>
      <c r="H8" s="18" t="str">
        <f t="shared" si="0"/>
        <v>Q2: Terminieren</v>
      </c>
      <c r="I8" s="17" t="str">
        <f t="shared" si="1"/>
        <v>Termin festlegen</v>
      </c>
      <c r="J8" s="17" t="s">
        <v>33</v>
      </c>
      <c r="K8" s="16">
        <v>8</v>
      </c>
      <c r="L8" s="17" t="s">
        <v>34</v>
      </c>
    </row>
    <row r="9" spans="1:12" ht="21.75" customHeight="1" x14ac:dyDescent="0.25">
      <c r="A9" s="16">
        <v>5</v>
      </c>
      <c r="B9" s="17" t="s">
        <v>35</v>
      </c>
      <c r="C9" s="17" t="s">
        <v>36</v>
      </c>
      <c r="D9" s="17" t="s">
        <v>26</v>
      </c>
      <c r="E9" s="17" t="s">
        <v>37</v>
      </c>
      <c r="F9" s="16">
        <v>5</v>
      </c>
      <c r="G9" s="16">
        <v>2</v>
      </c>
      <c r="H9" s="18" t="str">
        <f t="shared" si="0"/>
        <v>Q2: Terminieren</v>
      </c>
      <c r="I9" s="17" t="str">
        <f t="shared" si="1"/>
        <v>Termin festlegen</v>
      </c>
      <c r="J9" s="17" t="s">
        <v>33</v>
      </c>
      <c r="K9" s="16">
        <v>10</v>
      </c>
      <c r="L9" s="17" t="s">
        <v>38</v>
      </c>
    </row>
    <row r="10" spans="1:12" ht="21.75" customHeight="1" x14ac:dyDescent="0.25">
      <c r="A10" s="16">
        <v>6</v>
      </c>
      <c r="B10" s="17" t="s">
        <v>39</v>
      </c>
      <c r="C10" s="17" t="s">
        <v>40</v>
      </c>
      <c r="D10" s="17" t="s">
        <v>41</v>
      </c>
      <c r="E10" s="17" t="s">
        <v>32</v>
      </c>
      <c r="F10" s="16">
        <v>5</v>
      </c>
      <c r="G10" s="16">
        <v>2</v>
      </c>
      <c r="H10" s="18" t="str">
        <f t="shared" si="0"/>
        <v>Q2: Terminieren</v>
      </c>
      <c r="I10" s="17" t="str">
        <f t="shared" si="1"/>
        <v>Termin festlegen</v>
      </c>
      <c r="J10" s="17" t="s">
        <v>33</v>
      </c>
      <c r="K10" s="16">
        <v>4</v>
      </c>
      <c r="L10" s="17" t="s">
        <v>42</v>
      </c>
    </row>
    <row r="11" spans="1:12" ht="21.75" customHeight="1" x14ac:dyDescent="0.25">
      <c r="A11" s="16">
        <v>7</v>
      </c>
      <c r="B11" s="17" t="s">
        <v>43</v>
      </c>
      <c r="C11" s="17" t="s">
        <v>44</v>
      </c>
      <c r="D11" s="17" t="s">
        <v>45</v>
      </c>
      <c r="E11" s="17" t="s">
        <v>46</v>
      </c>
      <c r="F11" s="16">
        <v>4</v>
      </c>
      <c r="G11" s="16">
        <v>2</v>
      </c>
      <c r="H11" s="18" t="str">
        <f t="shared" si="0"/>
        <v>Q2: Terminieren</v>
      </c>
      <c r="I11" s="17" t="str">
        <f t="shared" si="1"/>
        <v>Termin festlegen</v>
      </c>
      <c r="J11" s="17" t="s">
        <v>47</v>
      </c>
      <c r="K11" s="16">
        <v>3</v>
      </c>
      <c r="L11" s="17" t="s">
        <v>48</v>
      </c>
    </row>
    <row r="12" spans="1:12" ht="21.75" customHeight="1" x14ac:dyDescent="0.25">
      <c r="A12" s="16">
        <v>8</v>
      </c>
      <c r="B12" s="17" t="s">
        <v>49</v>
      </c>
      <c r="C12" s="17" t="s">
        <v>50</v>
      </c>
      <c r="D12" s="17" t="s">
        <v>41</v>
      </c>
      <c r="E12" s="17" t="s">
        <v>51</v>
      </c>
      <c r="F12" s="16">
        <v>2</v>
      </c>
      <c r="G12" s="16">
        <v>5</v>
      </c>
      <c r="H12" s="18" t="str">
        <f t="shared" si="0"/>
        <v>Q3: Delegieren</v>
      </c>
      <c r="I12" s="17" t="str">
        <f t="shared" si="1"/>
        <v>An andere uebertragen</v>
      </c>
      <c r="J12" s="17" t="s">
        <v>47</v>
      </c>
      <c r="K12" s="16">
        <v>1</v>
      </c>
      <c r="L12" s="17" t="s">
        <v>52</v>
      </c>
    </row>
    <row r="13" spans="1:12" ht="21.75" customHeight="1" x14ac:dyDescent="0.25">
      <c r="A13" s="16">
        <v>9</v>
      </c>
      <c r="B13" s="17" t="s">
        <v>53</v>
      </c>
      <c r="C13" s="17" t="s">
        <v>54</v>
      </c>
      <c r="D13" s="17" t="s">
        <v>55</v>
      </c>
      <c r="E13" s="17" t="s">
        <v>56</v>
      </c>
      <c r="F13" s="16">
        <v>2</v>
      </c>
      <c r="G13" s="16">
        <v>5</v>
      </c>
      <c r="H13" s="18" t="str">
        <f t="shared" si="0"/>
        <v>Q3: Delegieren</v>
      </c>
      <c r="I13" s="17" t="str">
        <f t="shared" si="1"/>
        <v>An andere uebertragen</v>
      </c>
      <c r="J13" s="17" t="s">
        <v>33</v>
      </c>
      <c r="K13" s="16">
        <v>1</v>
      </c>
      <c r="L13" s="17" t="s">
        <v>57</v>
      </c>
    </row>
    <row r="14" spans="1:12" ht="21.75" customHeight="1" x14ac:dyDescent="0.25">
      <c r="A14" s="16">
        <v>10</v>
      </c>
      <c r="B14" s="17" t="s">
        <v>58</v>
      </c>
      <c r="C14" s="17" t="s">
        <v>59</v>
      </c>
      <c r="D14" s="17" t="s">
        <v>45</v>
      </c>
      <c r="E14" s="17" t="s">
        <v>60</v>
      </c>
      <c r="F14" s="16">
        <v>2</v>
      </c>
      <c r="G14" s="16">
        <v>4</v>
      </c>
      <c r="H14" s="18" t="str">
        <f t="shared" si="0"/>
        <v>Q3: Delegieren</v>
      </c>
      <c r="I14" s="17" t="str">
        <f t="shared" si="1"/>
        <v>An andere uebertragen</v>
      </c>
      <c r="J14" s="17" t="s">
        <v>33</v>
      </c>
      <c r="K14" s="16">
        <v>2</v>
      </c>
      <c r="L14" s="17" t="s">
        <v>61</v>
      </c>
    </row>
    <row r="15" spans="1:12" ht="21.75" customHeight="1" x14ac:dyDescent="0.25">
      <c r="A15" s="16">
        <v>11</v>
      </c>
      <c r="B15" s="17" t="s">
        <v>62</v>
      </c>
      <c r="C15" s="17" t="s">
        <v>63</v>
      </c>
      <c r="D15" s="17" t="s">
        <v>64</v>
      </c>
      <c r="E15" s="17" t="s">
        <v>65</v>
      </c>
      <c r="F15" s="16">
        <v>1</v>
      </c>
      <c r="G15" s="16">
        <v>4</v>
      </c>
      <c r="H15" s="18" t="str">
        <f t="shared" si="0"/>
        <v>Q3: Delegieren</v>
      </c>
      <c r="I15" s="17" t="str">
        <f t="shared" si="1"/>
        <v>An andere uebertragen</v>
      </c>
      <c r="J15" s="17" t="s">
        <v>33</v>
      </c>
      <c r="K15" s="16">
        <v>2</v>
      </c>
      <c r="L15" s="17" t="s">
        <v>66</v>
      </c>
    </row>
    <row r="16" spans="1:12" ht="21.75" customHeight="1" x14ac:dyDescent="0.25">
      <c r="A16" s="16">
        <v>12</v>
      </c>
      <c r="B16" s="17" t="s">
        <v>67</v>
      </c>
      <c r="C16" s="17" t="s">
        <v>68</v>
      </c>
      <c r="D16" s="17" t="s">
        <v>15</v>
      </c>
      <c r="E16" s="17" t="s">
        <v>69</v>
      </c>
      <c r="F16" s="16">
        <v>4</v>
      </c>
      <c r="G16" s="16">
        <v>1</v>
      </c>
      <c r="H16" s="18" t="str">
        <f t="shared" si="0"/>
        <v>Q2: Terminieren</v>
      </c>
      <c r="I16" s="17" t="str">
        <f t="shared" si="1"/>
        <v>Termin festlegen</v>
      </c>
      <c r="J16" s="17" t="s">
        <v>33</v>
      </c>
      <c r="K16" s="16">
        <v>5</v>
      </c>
      <c r="L16" s="17" t="s">
        <v>70</v>
      </c>
    </row>
    <row r="17" spans="1:12" ht="21.75" customHeight="1" x14ac:dyDescent="0.25">
      <c r="A17" s="16">
        <v>13</v>
      </c>
      <c r="B17" s="17" t="s">
        <v>71</v>
      </c>
      <c r="C17" s="17" t="s">
        <v>72</v>
      </c>
      <c r="D17" s="17" t="s">
        <v>31</v>
      </c>
      <c r="E17" s="17" t="s">
        <v>73</v>
      </c>
      <c r="F17" s="16">
        <v>4</v>
      </c>
      <c r="G17" s="16">
        <v>1</v>
      </c>
      <c r="H17" s="18" t="str">
        <f t="shared" si="0"/>
        <v>Q2: Terminieren</v>
      </c>
      <c r="I17" s="17" t="str">
        <f t="shared" si="1"/>
        <v>Termin festlegen</v>
      </c>
      <c r="J17" s="17" t="s">
        <v>33</v>
      </c>
      <c r="K17" s="16">
        <v>12</v>
      </c>
      <c r="L17" s="17" t="s">
        <v>74</v>
      </c>
    </row>
    <row r="18" spans="1:12" ht="21.75" customHeight="1" x14ac:dyDescent="0.25">
      <c r="A18" s="16">
        <v>14</v>
      </c>
      <c r="B18" s="17" t="s">
        <v>75</v>
      </c>
      <c r="C18" s="17" t="s">
        <v>76</v>
      </c>
      <c r="D18" s="17" t="s">
        <v>21</v>
      </c>
      <c r="E18" s="17" t="s">
        <v>77</v>
      </c>
      <c r="F18" s="16">
        <v>1</v>
      </c>
      <c r="G18" s="16">
        <v>1</v>
      </c>
      <c r="H18" s="18" t="str">
        <f t="shared" si="0"/>
        <v>Q4: Eliminieren</v>
      </c>
      <c r="I18" s="17" t="str">
        <f t="shared" si="1"/>
        <v>Streichen / ignorieren</v>
      </c>
      <c r="J18" s="17" t="s">
        <v>33</v>
      </c>
      <c r="K18" s="16">
        <v>2</v>
      </c>
      <c r="L18" s="17" t="s">
        <v>78</v>
      </c>
    </row>
    <row r="19" spans="1:12" ht="21.75" customHeight="1" x14ac:dyDescent="0.25">
      <c r="A19" s="16">
        <v>15</v>
      </c>
      <c r="B19" s="17" t="s">
        <v>79</v>
      </c>
      <c r="C19" s="17" t="s">
        <v>80</v>
      </c>
      <c r="D19" s="17" t="s">
        <v>55</v>
      </c>
      <c r="E19" s="17" t="s">
        <v>81</v>
      </c>
      <c r="F19" s="16">
        <v>1</v>
      </c>
      <c r="G19" s="16">
        <v>1</v>
      </c>
      <c r="H19" s="18" t="str">
        <f t="shared" si="0"/>
        <v>Q4: Eliminieren</v>
      </c>
      <c r="I19" s="17" t="str">
        <f t="shared" si="1"/>
        <v>Streichen / ignorieren</v>
      </c>
      <c r="J19" s="17" t="s">
        <v>33</v>
      </c>
      <c r="K19" s="16">
        <v>0</v>
      </c>
      <c r="L19" s="17" t="s">
        <v>82</v>
      </c>
    </row>
    <row r="21" spans="1:12" ht="21.75" customHeight="1" x14ac:dyDescent="0.25">
      <c r="A21" s="13" t="s">
        <v>83</v>
      </c>
      <c r="B21" s="13"/>
      <c r="C21" s="13"/>
      <c r="D21" s="13"/>
      <c r="E21" s="13"/>
      <c r="F21" s="13"/>
      <c r="G21" s="13"/>
      <c r="H21" s="19" t="s">
        <v>84</v>
      </c>
      <c r="I21" s="20" t="s">
        <v>85</v>
      </c>
      <c r="J21" s="21" t="s">
        <v>86</v>
      </c>
      <c r="K21" s="22" t="s">
        <v>87</v>
      </c>
    </row>
  </sheetData>
  <mergeCells count="2">
    <mergeCell ref="A2:L2"/>
    <mergeCell ref="A21:G21"/>
  </mergeCells>
  <conditionalFormatting sqref="F5:G19">
    <cfRule type="colorScale" priority="6">
      <colorScale>
        <cfvo type="num" val="1"/>
        <cfvo type="num" val="3"/>
        <cfvo type="num" val="5"/>
        <color rgb="FFD5F5E3"/>
        <color rgb="FFFEF9E7"/>
        <color rgb="FFFADBD8"/>
      </colorScale>
    </cfRule>
  </conditionalFormatting>
  <conditionalFormatting sqref="H5:I19">
    <cfRule type="expression" dxfId="5" priority="2">
      <formula>$H5="Q1: Sofort erledigen"</formula>
    </cfRule>
    <cfRule type="expression" dxfId="4" priority="3">
      <formula>$H5="Q2: Terminieren"</formula>
    </cfRule>
    <cfRule type="expression" dxfId="3" priority="4">
      <formula>$H5="Q3: Delegieren"</formula>
    </cfRule>
    <cfRule type="expression" dxfId="2" priority="5">
      <formula>$H5="Q4: Eliminieren"</formula>
    </cfRule>
  </conditionalFormatting>
  <conditionalFormatting sqref="J5:J19">
    <cfRule type="expression" dxfId="1" priority="7">
      <formula>$J5="Erledigt"</formula>
    </cfRule>
    <cfRule type="expression" dxfId="0" priority="8">
      <formula>$J5="In Bearbeitung"</formula>
    </cfRule>
  </conditionalFormatting>
  <dataValidations count="2">
    <dataValidation type="whole" showErrorMessage="1" errorTitle="Ungültiger Wert" error="Bitte einen Wert zwischen 1 und 5 eingeben." sqref="F5:G19" xr:uid="{00000000-0002-0000-0000-000000000000}">
      <formula1>1</formula1>
      <formula2>5</formula2>
    </dataValidation>
    <dataValidation type="list" sqref="J5:J19" xr:uid="{00000000-0002-0000-0000-000001000000}">
      <formula1>"Offen,In Bearbeitung,Geplant,Delegiert,Erledigt,Abgebrochen"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showGridLines="0" zoomScaleNormal="100" workbookViewId="0"/>
  </sheetViews>
  <sheetFormatPr baseColWidth="10" defaultColWidth="8.7109375" defaultRowHeight="15" x14ac:dyDescent="0.25"/>
  <cols>
    <col min="1" max="1" width="32" customWidth="1"/>
    <col min="2" max="2" width="18" customWidth="1"/>
    <col min="3" max="6" width="16" customWidth="1"/>
  </cols>
  <sheetData>
    <row r="1" spans="1:6" ht="7.5" customHeight="1" x14ac:dyDescent="0.25"/>
    <row r="2" spans="1:6" ht="42" customHeight="1" x14ac:dyDescent="0.25">
      <c r="A2" s="14" t="s">
        <v>112</v>
      </c>
      <c r="B2" s="14"/>
      <c r="C2" s="14"/>
      <c r="D2" s="14"/>
      <c r="E2" s="14"/>
      <c r="F2" s="14"/>
    </row>
    <row r="3" spans="1:6" ht="19.5" customHeight="1" x14ac:dyDescent="0.25"/>
    <row r="4" spans="1:6" ht="25.5" customHeight="1" x14ac:dyDescent="0.25">
      <c r="A4" s="53" t="s">
        <v>113</v>
      </c>
      <c r="B4" s="53"/>
      <c r="C4" s="53"/>
      <c r="D4" s="53"/>
      <c r="E4" s="53"/>
      <c r="F4" s="53"/>
    </row>
    <row r="5" spans="1:6" ht="19.5" customHeight="1" x14ac:dyDescent="0.25">
      <c r="A5" s="15" t="s">
        <v>8</v>
      </c>
      <c r="B5" s="15" t="s">
        <v>114</v>
      </c>
      <c r="C5" s="15" t="s">
        <v>33</v>
      </c>
      <c r="D5" s="15" t="s">
        <v>17</v>
      </c>
      <c r="E5" s="15" t="s">
        <v>115</v>
      </c>
      <c r="F5" s="15" t="s">
        <v>116</v>
      </c>
    </row>
    <row r="6" spans="1:6" ht="24" customHeight="1" x14ac:dyDescent="0.25">
      <c r="A6" s="23" t="s">
        <v>84</v>
      </c>
      <c r="B6" s="24">
        <f>COUNTIF(Aufgabenliste!H5:H19,A6)</f>
        <v>3</v>
      </c>
      <c r="C6" s="25">
        <f>COUNTIFS(Aufgabenliste!H5:H19,A6,Aufgabenliste!J5:J19,"Offen")</f>
        <v>0</v>
      </c>
      <c r="D6" s="25">
        <f>COUNTIFS(Aufgabenliste!H5:H19,A6,Aufgabenliste!J5:J19,"In Bearbeitung")</f>
        <v>3</v>
      </c>
      <c r="E6" s="25">
        <f>COUNTIFS(Aufgabenliste!H5:H19,A6,Aufgabenliste!J5:J19,"Erledigt")</f>
        <v>0</v>
      </c>
      <c r="F6" s="25">
        <f>SUMIF(Aufgabenliste!H5:H19,A6,Aufgabenliste!K5:K19)</f>
        <v>14</v>
      </c>
    </row>
    <row r="7" spans="1:6" ht="24" customHeight="1" x14ac:dyDescent="0.25">
      <c r="A7" s="26" t="s">
        <v>85</v>
      </c>
      <c r="B7" s="27">
        <f>COUNTIF(Aufgabenliste!H5:H19,A7)</f>
        <v>6</v>
      </c>
      <c r="C7" s="28">
        <f>COUNTIFS(Aufgabenliste!H5:H19,A7,Aufgabenliste!J5:J19,"Offen")</f>
        <v>5</v>
      </c>
      <c r="D7" s="28">
        <f>COUNTIFS(Aufgabenliste!H5:H19,A7,Aufgabenliste!J5:J19,"In Bearbeitung")</f>
        <v>0</v>
      </c>
      <c r="E7" s="28">
        <f>COUNTIFS(Aufgabenliste!H5:H19,A7,Aufgabenliste!J5:J19,"Erledigt")</f>
        <v>0</v>
      </c>
      <c r="F7" s="28">
        <f>SUMIF(Aufgabenliste!H5:H19,A7,Aufgabenliste!K5:K19)</f>
        <v>42</v>
      </c>
    </row>
    <row r="8" spans="1:6" ht="24" customHeight="1" x14ac:dyDescent="0.25">
      <c r="A8" s="29" t="s">
        <v>86</v>
      </c>
      <c r="B8" s="30">
        <f>COUNTIF(Aufgabenliste!H5:H19,A8)</f>
        <v>4</v>
      </c>
      <c r="C8" s="31">
        <f>COUNTIFS(Aufgabenliste!H5:H19,A8,Aufgabenliste!J5:J19,"Offen")</f>
        <v>3</v>
      </c>
      <c r="D8" s="31">
        <f>COUNTIFS(Aufgabenliste!H5:H19,A8,Aufgabenliste!J5:J19,"In Bearbeitung")</f>
        <v>0</v>
      </c>
      <c r="E8" s="31">
        <f>COUNTIFS(Aufgabenliste!H5:H19,A8,Aufgabenliste!J5:J19,"Erledigt")</f>
        <v>0</v>
      </c>
      <c r="F8" s="31">
        <f>SUMIF(Aufgabenliste!H5:H19,A8,Aufgabenliste!K5:K19)</f>
        <v>6</v>
      </c>
    </row>
    <row r="9" spans="1:6" ht="24" customHeight="1" x14ac:dyDescent="0.25">
      <c r="A9" s="32" t="s">
        <v>87</v>
      </c>
      <c r="B9" s="33">
        <f>COUNTIF(Aufgabenliste!H5:H19,A9)</f>
        <v>2</v>
      </c>
      <c r="C9" s="34">
        <f>COUNTIFS(Aufgabenliste!H5:H19,A9,Aufgabenliste!J5:J19,"Offen")</f>
        <v>2</v>
      </c>
      <c r="D9" s="34">
        <f>COUNTIFS(Aufgabenliste!H5:H19,A9,Aufgabenliste!J5:J19,"In Bearbeitung")</f>
        <v>0</v>
      </c>
      <c r="E9" s="34">
        <f>COUNTIFS(Aufgabenliste!H5:H19,A9,Aufgabenliste!J5:J19,"Erledigt")</f>
        <v>0</v>
      </c>
      <c r="F9" s="34">
        <f>SUMIF(Aufgabenliste!H5:H19,A9,Aufgabenliste!K5:K19)</f>
        <v>2</v>
      </c>
    </row>
    <row r="10" spans="1:6" ht="24" customHeight="1" x14ac:dyDescent="0.25">
      <c r="A10" s="35" t="s">
        <v>117</v>
      </c>
      <c r="B10" s="15">
        <f>SUM(B6:B9)</f>
        <v>15</v>
      </c>
      <c r="C10" s="15">
        <f>SUM(C6:C9)</f>
        <v>10</v>
      </c>
      <c r="D10" s="15">
        <f>SUM(D6:D9)</f>
        <v>3</v>
      </c>
      <c r="E10" s="15">
        <f>SUM(E6:E9)</f>
        <v>0</v>
      </c>
      <c r="F10" s="15">
        <f>SUM(F6:F9)</f>
        <v>64</v>
      </c>
    </row>
    <row r="11" spans="1:6" ht="19.5" customHeight="1" x14ac:dyDescent="0.25"/>
    <row r="12" spans="1:6" ht="25.5" customHeight="1" x14ac:dyDescent="0.25">
      <c r="A12" s="53" t="s">
        <v>118</v>
      </c>
      <c r="B12" s="53"/>
      <c r="C12" s="53"/>
      <c r="D12" s="53"/>
      <c r="E12" s="53"/>
      <c r="F12" s="53"/>
    </row>
    <row r="13" spans="1:6" ht="21.75" customHeight="1" x14ac:dyDescent="0.25">
      <c r="A13" s="36" t="s">
        <v>119</v>
      </c>
      <c r="B13" s="37">
        <f>COUNTA(Aufgabenliste!B5:B19)</f>
        <v>15</v>
      </c>
      <c r="C13" s="38"/>
      <c r="D13" s="38"/>
      <c r="E13" s="38"/>
      <c r="F13" s="38"/>
    </row>
    <row r="14" spans="1:6" ht="21.75" customHeight="1" x14ac:dyDescent="0.25">
      <c r="A14" s="39" t="s">
        <v>120</v>
      </c>
      <c r="B14" s="40">
        <f>IFERROR(B6/B10,0)</f>
        <v>0.2</v>
      </c>
      <c r="C14" s="41"/>
      <c r="D14" s="41"/>
      <c r="E14" s="41"/>
      <c r="F14" s="41"/>
    </row>
    <row r="15" spans="1:6" ht="21.75" customHeight="1" x14ac:dyDescent="0.25">
      <c r="A15" s="36" t="s">
        <v>121</v>
      </c>
      <c r="B15" s="37">
        <f>IFERROR(AVERAGE(Aufgabenliste!F5:F19),0)</f>
        <v>3.4</v>
      </c>
      <c r="C15" s="38"/>
      <c r="D15" s="38"/>
      <c r="E15" s="38"/>
      <c r="F15" s="38"/>
    </row>
    <row r="16" spans="1:6" ht="21.75" customHeight="1" x14ac:dyDescent="0.25">
      <c r="A16" s="36" t="s">
        <v>122</v>
      </c>
      <c r="B16" s="37">
        <f>IFERROR(AVERAGE(Aufgabenliste!G5:G19),0)</f>
        <v>2.9333333333333331</v>
      </c>
      <c r="C16" s="38"/>
      <c r="D16" s="38"/>
      <c r="E16" s="38"/>
      <c r="F16" s="38"/>
    </row>
    <row r="17" spans="1:6" ht="21.75" customHeight="1" x14ac:dyDescent="0.25">
      <c r="A17" s="42" t="s">
        <v>123</v>
      </c>
      <c r="B17" s="43">
        <f>COUNTIF(Aufgabenliste!J5:J19,"In Bearbeitung")</f>
        <v>3</v>
      </c>
      <c r="C17" s="44"/>
      <c r="D17" s="44"/>
      <c r="E17" s="44"/>
      <c r="F17" s="44"/>
    </row>
    <row r="18" spans="1:6" ht="21.75" customHeight="1" x14ac:dyDescent="0.25">
      <c r="A18" s="36" t="s">
        <v>124</v>
      </c>
      <c r="B18" s="37">
        <f>SUM(Aufgabenliste!K5:K19)</f>
        <v>64</v>
      </c>
      <c r="C18" s="38"/>
      <c r="D18" s="38"/>
      <c r="E18" s="38"/>
      <c r="F18" s="38"/>
    </row>
    <row r="19" spans="1:6" ht="21.75" customHeight="1" x14ac:dyDescent="0.25">
      <c r="A19" s="45" t="s">
        <v>125</v>
      </c>
      <c r="B19" s="46">
        <f>COUNTIF(Aufgabenliste!J5:J19,"Erledigt")</f>
        <v>0</v>
      </c>
      <c r="C19" s="47"/>
      <c r="D19" s="47"/>
      <c r="E19" s="47"/>
      <c r="F19" s="47"/>
    </row>
    <row r="20" spans="1:6" ht="21.75" customHeight="1" x14ac:dyDescent="0.25">
      <c r="A20" s="45" t="s">
        <v>126</v>
      </c>
      <c r="B20" s="48">
        <f>IFERROR(COUNTIF(Aufgabenliste!J5:J19,"Erledigt")/COUNTA(Aufgabenliste!B5:B19),0)</f>
        <v>0</v>
      </c>
      <c r="C20" s="47"/>
      <c r="D20" s="47"/>
      <c r="E20" s="47"/>
      <c r="F20" s="47"/>
    </row>
    <row r="21" spans="1:6" ht="19.5" customHeight="1" x14ac:dyDescent="0.25"/>
    <row r="22" spans="1:6" ht="25.5" customHeight="1" x14ac:dyDescent="0.25">
      <c r="A22" s="53" t="s">
        <v>127</v>
      </c>
      <c r="B22" s="53"/>
      <c r="C22" s="53"/>
      <c r="D22" s="53"/>
      <c r="E22" s="53"/>
      <c r="F22" s="53"/>
    </row>
    <row r="23" spans="1:6" ht="24" customHeight="1" x14ac:dyDescent="0.25">
      <c r="A23" s="54" t="s">
        <v>128</v>
      </c>
      <c r="B23" s="54"/>
      <c r="C23" s="54"/>
      <c r="D23" s="54"/>
      <c r="E23" s="54"/>
      <c r="F23" s="54"/>
    </row>
    <row r="24" spans="1:6" ht="24" customHeight="1" x14ac:dyDescent="0.25">
      <c r="A24" s="55" t="s">
        <v>129</v>
      </c>
      <c r="B24" s="55"/>
      <c r="C24" s="55"/>
      <c r="D24" s="55"/>
      <c r="E24" s="55"/>
      <c r="F24" s="55"/>
    </row>
    <row r="25" spans="1:6" ht="24" customHeight="1" x14ac:dyDescent="0.25">
      <c r="A25" s="54" t="s">
        <v>130</v>
      </c>
      <c r="B25" s="54"/>
      <c r="C25" s="54"/>
      <c r="D25" s="54"/>
      <c r="E25" s="54"/>
      <c r="F25" s="54"/>
    </row>
    <row r="26" spans="1:6" ht="24" customHeight="1" x14ac:dyDescent="0.25">
      <c r="A26" s="55" t="s">
        <v>131</v>
      </c>
      <c r="B26" s="55"/>
      <c r="C26" s="55"/>
      <c r="D26" s="55"/>
      <c r="E26" s="55"/>
      <c r="F26" s="55"/>
    </row>
    <row r="27" spans="1:6" ht="24" customHeight="1" x14ac:dyDescent="0.25">
      <c r="A27" s="54" t="s">
        <v>132</v>
      </c>
      <c r="B27" s="54"/>
      <c r="C27" s="54"/>
      <c r="D27" s="54"/>
      <c r="E27" s="54"/>
      <c r="F27" s="54"/>
    </row>
    <row r="28" spans="1:6" ht="24" customHeight="1" x14ac:dyDescent="0.25">
      <c r="A28" s="55" t="s">
        <v>133</v>
      </c>
      <c r="B28" s="55"/>
      <c r="C28" s="55"/>
      <c r="D28" s="55"/>
      <c r="E28" s="55"/>
      <c r="F28" s="55"/>
    </row>
    <row r="29" spans="1:6" ht="24" customHeight="1" x14ac:dyDescent="0.25">
      <c r="A29" s="54" t="s">
        <v>134</v>
      </c>
      <c r="B29" s="54"/>
      <c r="C29" s="54"/>
      <c r="D29" s="54"/>
      <c r="E29" s="54"/>
      <c r="F29" s="54"/>
    </row>
    <row r="30" spans="1:6" ht="24" customHeight="1" x14ac:dyDescent="0.25">
      <c r="A30" s="55" t="s">
        <v>135</v>
      </c>
      <c r="B30" s="55"/>
      <c r="C30" s="55"/>
      <c r="D30" s="55"/>
      <c r="E30" s="55"/>
      <c r="F30" s="55"/>
    </row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</sheetData>
  <mergeCells count="12">
    <mergeCell ref="A29:F29"/>
    <mergeCell ref="A30:F30"/>
    <mergeCell ref="A24:F24"/>
    <mergeCell ref="A25:F25"/>
    <mergeCell ref="A26:F26"/>
    <mergeCell ref="A27:F27"/>
    <mergeCell ref="A28:F28"/>
    <mergeCell ref="A2:F2"/>
    <mergeCell ref="A4:F4"/>
    <mergeCell ref="A12:F12"/>
    <mergeCell ref="A22:F22"/>
    <mergeCell ref="A23:F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Matrix-Ansicht</vt:lpstr>
      <vt:lpstr>Aufgabenliste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2026-06-01T10:15:55Z</dcterms:created>
  <dcterms:modified xsi:type="dcterms:W3CDTF">2026-06-01T10:19:35Z</dcterms:modified>
  <dc:language>en-US</dc:language>
</cp:coreProperties>
</file>