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tundenzettel\"/>
    </mc:Choice>
  </mc:AlternateContent>
  <xr:revisionPtr revIDLastSave="0" documentId="13_ncr:1_{A01355C2-41BF-45B9-9A4F-A2EB0F70C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ndenzett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42" i="1" s="1"/>
  <c r="F44" i="1" s="1"/>
  <c r="F45" i="1" s="1"/>
  <c r="A10" i="1"/>
  <c r="F6" i="1"/>
  <c r="B10" i="1" l="1"/>
  <c r="A11" i="1"/>
  <c r="B11" i="1" l="1"/>
  <c r="A12" i="1"/>
  <c r="A13" i="1" l="1"/>
  <c r="B12" i="1"/>
  <c r="A14" i="1" l="1"/>
  <c r="B13" i="1"/>
  <c r="B14" i="1" l="1"/>
  <c r="A15" i="1"/>
  <c r="A16" i="1" l="1"/>
  <c r="B15" i="1"/>
  <c r="B16" i="1" l="1"/>
  <c r="A17" i="1"/>
  <c r="B17" i="1" l="1"/>
  <c r="A18" i="1"/>
  <c r="B18" i="1" l="1"/>
  <c r="A19" i="1"/>
  <c r="B19" i="1" l="1"/>
  <c r="A20" i="1"/>
  <c r="B20" i="1" l="1"/>
  <c r="A21" i="1"/>
  <c r="B21" i="1" l="1"/>
  <c r="A22" i="1"/>
  <c r="B22" i="1" l="1"/>
  <c r="A23" i="1"/>
  <c r="B23" i="1" l="1"/>
  <c r="A24" i="1"/>
  <c r="B24" i="1" l="1"/>
  <c r="A25" i="1"/>
  <c r="B25" i="1" l="1"/>
  <c r="A26" i="1"/>
  <c r="B26" i="1" l="1"/>
  <c r="A27" i="1"/>
  <c r="B27" i="1" l="1"/>
  <c r="A28" i="1"/>
  <c r="B28" i="1" l="1"/>
  <c r="A29" i="1"/>
  <c r="A30" i="1" l="1"/>
  <c r="B29" i="1"/>
  <c r="B30" i="1" l="1"/>
  <c r="A31" i="1"/>
  <c r="B31" i="1" l="1"/>
  <c r="A32" i="1"/>
  <c r="B32" i="1" l="1"/>
  <c r="A33" i="1"/>
  <c r="B33" i="1" l="1"/>
  <c r="A34" i="1"/>
  <c r="B34" i="1" l="1"/>
  <c r="A35" i="1"/>
  <c r="B35" i="1" l="1"/>
  <c r="A36" i="1"/>
  <c r="B36" i="1" l="1"/>
  <c r="A37" i="1"/>
  <c r="B37" i="1" l="1"/>
  <c r="A38" i="1"/>
  <c r="B38" i="1" l="1"/>
  <c r="A39" i="1"/>
  <c r="B39" i="1" l="1"/>
  <c r="A40" i="1"/>
  <c r="B40" i="1" s="1"/>
</calcChain>
</file>

<file path=xl/sharedStrings.xml><?xml version="1.0" encoding="utf-8"?>
<sst xmlns="http://schemas.openxmlformats.org/spreadsheetml/2006/main" count="45" uniqueCount="34">
  <si>
    <t>Stundenzettel</t>
  </si>
  <si>
    <t>Arbeitszeitnachweis</t>
  </si>
  <si>
    <t>Name, Vorname</t>
  </si>
  <si>
    <t>Max Mustermann</t>
  </si>
  <si>
    <t>Personal-Nr.</t>
  </si>
  <si>
    <t>PM-2026-014</t>
  </si>
  <si>
    <t>Zeitraum von</t>
  </si>
  <si>
    <t>bis</t>
  </si>
  <si>
    <t>Monatsstunden</t>
  </si>
  <si>
    <t>Format: 160:00</t>
  </si>
  <si>
    <t>Abteilung / Kunde</t>
  </si>
  <si>
    <t>Buchhaltung / Kunde Beispiel GmbH</t>
  </si>
  <si>
    <t>Monat</t>
  </si>
  <si>
    <t>Hinweis</t>
  </si>
  <si>
    <t>Bitte nur Zeitraum, Beginn, Ende, Pausen und Bemerkungen eintragen. Arbeitsstunden, Summe und Differenz werden automatisch berechnet.</t>
  </si>
  <si>
    <t>Datum</t>
  </si>
  <si>
    <t>Wochentag</t>
  </si>
  <si>
    <t>Beginn</t>
  </si>
  <si>
    <t>Ende</t>
  </si>
  <si>
    <t>Pausen</t>
  </si>
  <si>
    <t>Arbeitsstunden</t>
  </si>
  <si>
    <t>Bemerkungen</t>
  </si>
  <si>
    <t>Feiertag</t>
  </si>
  <si>
    <t>Wochenende</t>
  </si>
  <si>
    <t>Arzttermin am Nachmittag</t>
  </si>
  <si>
    <t>Projektabschluss</t>
  </si>
  <si>
    <t>Summe der Arbeitsstunden</t>
  </si>
  <si>
    <t>Vereinbarte Monatsstunden</t>
  </si>
  <si>
    <t>Differenz</t>
  </si>
  <si>
    <t>Status</t>
  </si>
  <si>
    <t>________________________________</t>
  </si>
  <si>
    <t>Unterschrift Mitarbeiter</t>
  </si>
  <si>
    <t>Kontrolliert / Datum</t>
  </si>
  <si>
    <t>Unterschrift Vorgesetzter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</si>
</sst>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h]:mm"/>
    <numFmt numFmtId="166" formatCode="[h]:mm;\-[h]:mm"/>
  </numFmts>
  <fonts count="9" x14ac:knownFonts="1">
    <font>
      <sz val="11"/>
      <name val="Carlito"/>
    </font>
    <font>
      <b/>
      <sz val="22"/>
      <color rgb="FFFFFFFF"/>
      <name val="Carlito"/>
    </font>
    <font>
      <b/>
      <sz val="11"/>
      <color rgb="FFFFFFFF"/>
      <name val="Carlito"/>
    </font>
    <font>
      <i/>
      <sz val="11"/>
      <color rgb="FF374151"/>
      <name val="Carlito"/>
    </font>
    <font>
      <sz val="10"/>
      <color rgb="FF111827"/>
      <name val="Carlito"/>
    </font>
    <font>
      <b/>
      <sz val="11"/>
      <color rgb="FF111827"/>
      <name val="Carlito"/>
    </font>
    <font>
      <sz val="11"/>
      <name val="Carlito"/>
    </font>
    <font>
      <sz val="10"/>
      <color rgb="FF111827"/>
      <name val="Carlito"/>
      <family val="2"/>
    </font>
    <font>
      <i/>
      <sz val="10"/>
      <color rgb="FF374151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AF1F2"/>
      </patternFill>
    </fill>
    <fill>
      <patternFill patternType="solid">
        <fgColor rgb="FFF6F8F9"/>
      </patternFill>
    </fill>
    <fill>
      <patternFill patternType="solid">
        <fgColor rgb="FFEEF3F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3" borderId="0" xfId="1" applyFont="1" applyFill="1" applyAlignment="1">
      <alignment horizontal="left" vertical="center"/>
    </xf>
    <xf numFmtId="164" fontId="2" fillId="3" borderId="0" xfId="1" applyNumberFormat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left" vertical="center"/>
    </xf>
    <xf numFmtId="165" fontId="5" fillId="5" borderId="0" xfId="1" applyNumberFormat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166" fontId="5" fillId="5" borderId="0" xfId="1" applyNumberFormat="1" applyFont="1" applyFill="1" applyAlignment="1">
      <alignment horizontal="center" vertical="center"/>
    </xf>
    <xf numFmtId="0" fontId="7" fillId="4" borderId="0" xfId="1" applyFont="1" applyFill="1" applyAlignment="1">
      <alignment horizontal="left" vertical="center" wrapText="1"/>
    </xf>
    <xf numFmtId="0" fontId="0" fillId="7" borderId="0" xfId="0" applyFill="1"/>
    <xf numFmtId="164" fontId="4" fillId="6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3" fillId="7" borderId="0" xfId="1" applyFont="1" applyFill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left" vertical="center" wrapText="1"/>
    </xf>
    <xf numFmtId="164" fontId="7" fillId="4" borderId="0" xfId="1" applyNumberFormat="1" applyFont="1" applyFill="1" applyAlignment="1">
      <alignment horizontal="left" vertical="center" wrapText="1"/>
    </xf>
    <xf numFmtId="165" fontId="7" fillId="4" borderId="0" xfId="1" applyNumberFormat="1" applyFont="1" applyFill="1" applyAlignment="1">
      <alignment horizontal="left" vertical="center" wrapText="1"/>
    </xf>
    <xf numFmtId="165" fontId="8" fillId="5" borderId="0" xfId="1" applyNumberFormat="1" applyFont="1" applyFill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workbookViewId="0">
      <selection activeCell="K7" sqref="K7"/>
    </sheetView>
  </sheetViews>
  <sheetFormatPr baseColWidth="10" defaultColWidth="9" defaultRowHeight="15" x14ac:dyDescent="0.25"/>
  <cols>
    <col min="1" max="1" width="15.875" customWidth="1"/>
    <col min="2" max="2" width="9.875" bestFit="1" customWidth="1"/>
    <col min="3" max="3" width="6.25" bestFit="1" customWidth="1"/>
    <col min="4" max="4" width="8.625" bestFit="1" customWidth="1"/>
    <col min="5" max="5" width="15.125" customWidth="1"/>
    <col min="6" max="6" width="12.875" bestFit="1" customWidth="1"/>
    <col min="7" max="7" width="13.375" bestFit="1" customWidth="1"/>
    <col min="8" max="8" width="10.875" customWidth="1"/>
    <col min="9" max="20" width="9" style="12"/>
  </cols>
  <sheetData>
    <row r="1" spans="1:8" ht="32.1" customHeight="1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ht="20.100000000000001" customHeight="1" x14ac:dyDescent="0.25">
      <c r="A2" s="5" t="s">
        <v>1</v>
      </c>
      <c r="B2" s="5"/>
      <c r="C2" s="5"/>
      <c r="D2" s="5"/>
      <c r="E2" s="5"/>
      <c r="F2" s="5"/>
      <c r="G2" s="5"/>
      <c r="H2" s="5"/>
    </row>
    <row r="3" spans="1:8" s="12" customFormat="1" x14ac:dyDescent="0.25"/>
    <row r="4" spans="1:8" ht="21.95" customHeight="1" x14ac:dyDescent="0.25">
      <c r="A4" s="1" t="s">
        <v>2</v>
      </c>
      <c r="B4" s="11" t="s">
        <v>3</v>
      </c>
      <c r="C4" s="11"/>
      <c r="D4" s="11"/>
      <c r="E4" s="1" t="s">
        <v>4</v>
      </c>
      <c r="F4" s="11" t="s">
        <v>5</v>
      </c>
      <c r="G4" s="11"/>
      <c r="H4" s="11"/>
    </row>
    <row r="5" spans="1:8" ht="21.95" customHeight="1" x14ac:dyDescent="0.25">
      <c r="A5" s="1" t="s">
        <v>6</v>
      </c>
      <c r="B5" s="25">
        <v>46143</v>
      </c>
      <c r="C5" s="2" t="s">
        <v>7</v>
      </c>
      <c r="D5" s="25">
        <v>46173</v>
      </c>
      <c r="E5" s="1" t="s">
        <v>8</v>
      </c>
      <c r="F5" s="26">
        <v>6.666666666666667</v>
      </c>
      <c r="G5" s="27" t="s">
        <v>9</v>
      </c>
      <c r="H5" s="27"/>
    </row>
    <row r="6" spans="1:8" ht="21.95" customHeight="1" x14ac:dyDescent="0.25">
      <c r="A6" s="1" t="s">
        <v>10</v>
      </c>
      <c r="B6" s="11" t="s">
        <v>11</v>
      </c>
      <c r="C6" s="11"/>
      <c r="D6" s="11"/>
      <c r="E6" s="1" t="s">
        <v>12</v>
      </c>
      <c r="F6" s="24" t="str">
        <f>IF($B$5="","",CHOOSE(MONTH($B$5),"Januar","Februar","März","April","Mai","Juni","Juli","August","September","Oktober","November","Dezember")&amp;" "&amp;YEAR($B$5))</f>
        <v>Mai 2026</v>
      </c>
      <c r="G6" s="24"/>
      <c r="H6" s="24"/>
    </row>
    <row r="7" spans="1:8" ht="21.95" customHeight="1" x14ac:dyDescent="0.25">
      <c r="A7" s="1" t="s">
        <v>13</v>
      </c>
      <c r="B7" s="24" t="s">
        <v>14</v>
      </c>
      <c r="C7" s="24"/>
      <c r="D7" s="24"/>
      <c r="E7" s="24"/>
      <c r="F7" s="24"/>
      <c r="G7" s="24"/>
      <c r="H7" s="24"/>
    </row>
    <row r="8" spans="1:8" s="12" customFormat="1" x14ac:dyDescent="0.25"/>
    <row r="9" spans="1:8" ht="24" customHeight="1" x14ac:dyDescent="0.25">
      <c r="A9" s="3" t="s">
        <v>15</v>
      </c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6" t="s">
        <v>21</v>
      </c>
      <c r="H9" s="6"/>
    </row>
    <row r="10" spans="1:8" ht="21.95" customHeight="1" x14ac:dyDescent="0.25">
      <c r="A10" s="13">
        <f>IF($B$5="","",$B$5)</f>
        <v>46143</v>
      </c>
      <c r="B10" s="14" t="str">
        <f t="shared" ref="B10:B40" si="0">IF(A10="","",CHOOSE(WEEKDAY(A10,2),"Montag","Dienstag","Mittwoch","Donnerstag","Freitag","Samstag","Sonntag"))</f>
        <v>Freitag</v>
      </c>
      <c r="C10" s="15"/>
      <c r="D10" s="15"/>
      <c r="E10" s="15"/>
      <c r="F10" s="15" t="str">
        <f t="shared" ref="F10:F40" si="1">IF(OR(C10="",D10=""),"",MAX(0,MOD(D10-C10,1)-E10))</f>
        <v/>
      </c>
      <c r="G10" s="16" t="s">
        <v>22</v>
      </c>
      <c r="H10" s="16"/>
    </row>
    <row r="11" spans="1:8" ht="21.95" customHeight="1" x14ac:dyDescent="0.25">
      <c r="A11" s="13">
        <f t="shared" ref="A11:A40" si="2">IF(OR($B$5="",A10=""),"",IF(A10+1&lt;=$D$5,A10+1,""))</f>
        <v>46144</v>
      </c>
      <c r="B11" s="14" t="str">
        <f t="shared" si="0"/>
        <v>Samstag</v>
      </c>
      <c r="C11" s="15"/>
      <c r="D11" s="15"/>
      <c r="E11" s="15"/>
      <c r="F11" s="15" t="str">
        <f t="shared" si="1"/>
        <v/>
      </c>
      <c r="G11" s="16" t="s">
        <v>23</v>
      </c>
      <c r="H11" s="16"/>
    </row>
    <row r="12" spans="1:8" ht="21.95" customHeight="1" x14ac:dyDescent="0.25">
      <c r="A12" s="13">
        <f t="shared" si="2"/>
        <v>46145</v>
      </c>
      <c r="B12" s="14" t="str">
        <f t="shared" si="0"/>
        <v>Sonntag</v>
      </c>
      <c r="C12" s="15"/>
      <c r="D12" s="15"/>
      <c r="E12" s="15"/>
      <c r="F12" s="15" t="str">
        <f t="shared" si="1"/>
        <v/>
      </c>
      <c r="G12" s="16" t="s">
        <v>23</v>
      </c>
      <c r="H12" s="16"/>
    </row>
    <row r="13" spans="1:8" ht="21.95" customHeight="1" x14ac:dyDescent="0.25">
      <c r="A13" s="17">
        <f t="shared" si="2"/>
        <v>46146</v>
      </c>
      <c r="B13" s="18" t="str">
        <f t="shared" si="0"/>
        <v>Montag</v>
      </c>
      <c r="C13" s="19">
        <v>0.33333333333333331</v>
      </c>
      <c r="D13" s="19">
        <v>0.70833333333333337</v>
      </c>
      <c r="E13" s="19">
        <v>4.1666666666666664E-2</v>
      </c>
      <c r="F13" s="20">
        <f t="shared" si="1"/>
        <v>0.33333333333333337</v>
      </c>
      <c r="G13" s="21"/>
      <c r="H13" s="21"/>
    </row>
    <row r="14" spans="1:8" ht="21.95" customHeight="1" x14ac:dyDescent="0.25">
      <c r="A14" s="17">
        <f t="shared" si="2"/>
        <v>46147</v>
      </c>
      <c r="B14" s="18" t="str">
        <f t="shared" si="0"/>
        <v>Dienstag</v>
      </c>
      <c r="C14" s="19">
        <v>0.33333333333333331</v>
      </c>
      <c r="D14" s="19">
        <v>0.70833333333333337</v>
      </c>
      <c r="E14" s="19">
        <v>4.1666666666666664E-2</v>
      </c>
      <c r="F14" s="20">
        <f t="shared" si="1"/>
        <v>0.33333333333333337</v>
      </c>
      <c r="G14" s="21"/>
      <c r="H14" s="21"/>
    </row>
    <row r="15" spans="1:8" ht="21.95" customHeight="1" x14ac:dyDescent="0.25">
      <c r="A15" s="17">
        <f t="shared" si="2"/>
        <v>46148</v>
      </c>
      <c r="B15" s="18" t="str">
        <f t="shared" si="0"/>
        <v>Mittwoch</v>
      </c>
      <c r="C15" s="19">
        <v>0.33333333333333331</v>
      </c>
      <c r="D15" s="19">
        <v>0.70833333333333337</v>
      </c>
      <c r="E15" s="19">
        <v>4.1666666666666664E-2</v>
      </c>
      <c r="F15" s="20">
        <f t="shared" si="1"/>
        <v>0.33333333333333337</v>
      </c>
      <c r="G15" s="21"/>
      <c r="H15" s="21"/>
    </row>
    <row r="16" spans="1:8" ht="21.95" customHeight="1" x14ac:dyDescent="0.25">
      <c r="A16" s="17">
        <f t="shared" si="2"/>
        <v>46149</v>
      </c>
      <c r="B16" s="18" t="str">
        <f t="shared" si="0"/>
        <v>Donnerstag</v>
      </c>
      <c r="C16" s="19">
        <v>0.33333333333333331</v>
      </c>
      <c r="D16" s="19">
        <v>0.70833333333333337</v>
      </c>
      <c r="E16" s="19">
        <v>4.1666666666666664E-2</v>
      </c>
      <c r="F16" s="20">
        <f t="shared" si="1"/>
        <v>0.33333333333333337</v>
      </c>
      <c r="G16" s="21"/>
      <c r="H16" s="21"/>
    </row>
    <row r="17" spans="1:8" ht="21.95" customHeight="1" x14ac:dyDescent="0.25">
      <c r="A17" s="17">
        <f t="shared" si="2"/>
        <v>46150</v>
      </c>
      <c r="B17" s="18" t="str">
        <f t="shared" si="0"/>
        <v>Freitag</v>
      </c>
      <c r="C17" s="19">
        <v>0.33333333333333331</v>
      </c>
      <c r="D17" s="19">
        <v>0.6875</v>
      </c>
      <c r="E17" s="19">
        <v>2.0833333333333332E-2</v>
      </c>
      <c r="F17" s="20">
        <f t="shared" si="1"/>
        <v>0.33333333333333337</v>
      </c>
      <c r="G17" s="21"/>
      <c r="H17" s="21"/>
    </row>
    <row r="18" spans="1:8" ht="21.95" customHeight="1" x14ac:dyDescent="0.25">
      <c r="A18" s="13">
        <f t="shared" si="2"/>
        <v>46151</v>
      </c>
      <c r="B18" s="14" t="str">
        <f t="shared" si="0"/>
        <v>Samstag</v>
      </c>
      <c r="C18" s="15"/>
      <c r="D18" s="15"/>
      <c r="E18" s="15"/>
      <c r="F18" s="15" t="str">
        <f t="shared" si="1"/>
        <v/>
      </c>
      <c r="G18" s="16" t="s">
        <v>23</v>
      </c>
      <c r="H18" s="16"/>
    </row>
    <row r="19" spans="1:8" ht="21.95" customHeight="1" x14ac:dyDescent="0.25">
      <c r="A19" s="13">
        <f t="shared" si="2"/>
        <v>46152</v>
      </c>
      <c r="B19" s="14" t="str">
        <f t="shared" si="0"/>
        <v>Sonntag</v>
      </c>
      <c r="C19" s="15"/>
      <c r="D19" s="15"/>
      <c r="E19" s="15"/>
      <c r="F19" s="15" t="str">
        <f t="shared" si="1"/>
        <v/>
      </c>
      <c r="G19" s="16" t="s">
        <v>23</v>
      </c>
      <c r="H19" s="16"/>
    </row>
    <row r="20" spans="1:8" ht="21.95" customHeight="1" x14ac:dyDescent="0.25">
      <c r="A20" s="17">
        <f t="shared" si="2"/>
        <v>46153</v>
      </c>
      <c r="B20" s="18" t="str">
        <f t="shared" si="0"/>
        <v>Montag</v>
      </c>
      <c r="C20" s="19">
        <v>0.33333333333333331</v>
      </c>
      <c r="D20" s="19">
        <v>0.70833333333333337</v>
      </c>
      <c r="E20" s="19">
        <v>4.1666666666666664E-2</v>
      </c>
      <c r="F20" s="20">
        <f t="shared" si="1"/>
        <v>0.33333333333333337</v>
      </c>
      <c r="G20" s="21"/>
      <c r="H20" s="21"/>
    </row>
    <row r="21" spans="1:8" ht="21.95" customHeight="1" x14ac:dyDescent="0.25">
      <c r="A21" s="17">
        <f t="shared" si="2"/>
        <v>46154</v>
      </c>
      <c r="B21" s="18" t="str">
        <f t="shared" si="0"/>
        <v>Dienstag</v>
      </c>
      <c r="C21" s="19">
        <v>0.33333333333333331</v>
      </c>
      <c r="D21" s="19">
        <v>0.70833333333333337</v>
      </c>
      <c r="E21" s="19">
        <v>4.1666666666666664E-2</v>
      </c>
      <c r="F21" s="20">
        <f t="shared" si="1"/>
        <v>0.33333333333333337</v>
      </c>
      <c r="G21" s="21"/>
      <c r="H21" s="21"/>
    </row>
    <row r="22" spans="1:8" ht="21.95" customHeight="1" x14ac:dyDescent="0.25">
      <c r="A22" s="17">
        <f t="shared" si="2"/>
        <v>46155</v>
      </c>
      <c r="B22" s="18" t="str">
        <f t="shared" si="0"/>
        <v>Mittwoch</v>
      </c>
      <c r="C22" s="19">
        <v>0.33333333333333331</v>
      </c>
      <c r="D22" s="19">
        <v>0.70833333333333337</v>
      </c>
      <c r="E22" s="19">
        <v>4.1666666666666664E-2</v>
      </c>
      <c r="F22" s="20">
        <f t="shared" si="1"/>
        <v>0.33333333333333337</v>
      </c>
      <c r="G22" s="21"/>
      <c r="H22" s="21"/>
    </row>
    <row r="23" spans="1:8" ht="21.95" customHeight="1" x14ac:dyDescent="0.25">
      <c r="A23" s="17">
        <f t="shared" si="2"/>
        <v>46156</v>
      </c>
      <c r="B23" s="18" t="str">
        <f t="shared" si="0"/>
        <v>Donnerstag</v>
      </c>
      <c r="C23" s="19">
        <v>0.33333333333333331</v>
      </c>
      <c r="D23" s="19">
        <v>0.70833333333333337</v>
      </c>
      <c r="E23" s="19">
        <v>4.1666666666666664E-2</v>
      </c>
      <c r="F23" s="20">
        <f t="shared" si="1"/>
        <v>0.33333333333333337</v>
      </c>
      <c r="G23" s="21"/>
      <c r="H23" s="21"/>
    </row>
    <row r="24" spans="1:8" ht="21.95" customHeight="1" x14ac:dyDescent="0.25">
      <c r="A24" s="17">
        <f t="shared" si="2"/>
        <v>46157</v>
      </c>
      <c r="B24" s="18" t="str">
        <f t="shared" si="0"/>
        <v>Freitag</v>
      </c>
      <c r="C24" s="19">
        <v>0.33333333333333331</v>
      </c>
      <c r="D24" s="19">
        <v>0.64583333333333337</v>
      </c>
      <c r="E24" s="19">
        <v>2.0833333333333332E-2</v>
      </c>
      <c r="F24" s="20">
        <f t="shared" si="1"/>
        <v>0.29166666666666674</v>
      </c>
      <c r="G24" s="21" t="s">
        <v>24</v>
      </c>
      <c r="H24" s="21"/>
    </row>
    <row r="25" spans="1:8" ht="21.95" customHeight="1" x14ac:dyDescent="0.25">
      <c r="A25" s="13">
        <f t="shared" si="2"/>
        <v>46158</v>
      </c>
      <c r="B25" s="14" t="str">
        <f t="shared" si="0"/>
        <v>Samstag</v>
      </c>
      <c r="C25" s="15"/>
      <c r="D25" s="15"/>
      <c r="E25" s="15"/>
      <c r="F25" s="15" t="str">
        <f t="shared" si="1"/>
        <v/>
      </c>
      <c r="G25" s="16" t="s">
        <v>23</v>
      </c>
      <c r="H25" s="16"/>
    </row>
    <row r="26" spans="1:8" ht="21.95" customHeight="1" x14ac:dyDescent="0.25">
      <c r="A26" s="13">
        <f t="shared" si="2"/>
        <v>46159</v>
      </c>
      <c r="B26" s="14" t="str">
        <f t="shared" si="0"/>
        <v>Sonntag</v>
      </c>
      <c r="C26" s="15"/>
      <c r="D26" s="15"/>
      <c r="E26" s="15"/>
      <c r="F26" s="15" t="str">
        <f t="shared" si="1"/>
        <v/>
      </c>
      <c r="G26" s="16" t="s">
        <v>23</v>
      </c>
      <c r="H26" s="16"/>
    </row>
    <row r="27" spans="1:8" ht="21.95" customHeight="1" x14ac:dyDescent="0.25">
      <c r="A27" s="17">
        <f t="shared" si="2"/>
        <v>46160</v>
      </c>
      <c r="B27" s="18" t="str">
        <f t="shared" si="0"/>
        <v>Montag</v>
      </c>
      <c r="C27" s="19">
        <v>0.33333333333333331</v>
      </c>
      <c r="D27" s="19">
        <v>0.70833333333333337</v>
      </c>
      <c r="E27" s="19">
        <v>4.1666666666666664E-2</v>
      </c>
      <c r="F27" s="20">
        <f t="shared" si="1"/>
        <v>0.33333333333333337</v>
      </c>
      <c r="G27" s="21"/>
      <c r="H27" s="21"/>
    </row>
    <row r="28" spans="1:8" ht="21.95" customHeight="1" x14ac:dyDescent="0.25">
      <c r="A28" s="17">
        <f t="shared" si="2"/>
        <v>46161</v>
      </c>
      <c r="B28" s="18" t="str">
        <f t="shared" si="0"/>
        <v>Dienstag</v>
      </c>
      <c r="C28" s="19">
        <v>0.33333333333333331</v>
      </c>
      <c r="D28" s="19">
        <v>0.70833333333333337</v>
      </c>
      <c r="E28" s="19">
        <v>4.1666666666666664E-2</v>
      </c>
      <c r="F28" s="20">
        <f t="shared" si="1"/>
        <v>0.33333333333333337</v>
      </c>
      <c r="G28" s="21"/>
      <c r="H28" s="21"/>
    </row>
    <row r="29" spans="1:8" ht="21.95" customHeight="1" x14ac:dyDescent="0.25">
      <c r="A29" s="17">
        <f t="shared" si="2"/>
        <v>46162</v>
      </c>
      <c r="B29" s="18" t="str">
        <f t="shared" si="0"/>
        <v>Mittwoch</v>
      </c>
      <c r="C29" s="19">
        <v>0.33333333333333331</v>
      </c>
      <c r="D29" s="19">
        <v>0.70833333333333337</v>
      </c>
      <c r="E29" s="19">
        <v>4.1666666666666664E-2</v>
      </c>
      <c r="F29" s="20">
        <f t="shared" si="1"/>
        <v>0.33333333333333337</v>
      </c>
      <c r="G29" s="21"/>
      <c r="H29" s="21"/>
    </row>
    <row r="30" spans="1:8" ht="21.95" customHeight="1" x14ac:dyDescent="0.25">
      <c r="A30" s="17">
        <f t="shared" si="2"/>
        <v>46163</v>
      </c>
      <c r="B30" s="18" t="str">
        <f t="shared" si="0"/>
        <v>Donnerstag</v>
      </c>
      <c r="C30" s="19">
        <v>0.33333333333333331</v>
      </c>
      <c r="D30" s="19">
        <v>0.70833333333333337</v>
      </c>
      <c r="E30" s="19">
        <v>4.1666666666666664E-2</v>
      </c>
      <c r="F30" s="20">
        <f t="shared" si="1"/>
        <v>0.33333333333333337</v>
      </c>
      <c r="G30" s="21"/>
      <c r="H30" s="21"/>
    </row>
    <row r="31" spans="1:8" ht="21.95" customHeight="1" x14ac:dyDescent="0.25">
      <c r="A31" s="17">
        <f t="shared" si="2"/>
        <v>46164</v>
      </c>
      <c r="B31" s="18" t="str">
        <f t="shared" si="0"/>
        <v>Freitag</v>
      </c>
      <c r="C31" s="19">
        <v>0.33333333333333331</v>
      </c>
      <c r="D31" s="19">
        <v>0.75</v>
      </c>
      <c r="E31" s="19">
        <v>4.1666666666666664E-2</v>
      </c>
      <c r="F31" s="20">
        <f t="shared" si="1"/>
        <v>0.375</v>
      </c>
      <c r="G31" s="21" t="s">
        <v>25</v>
      </c>
      <c r="H31" s="21"/>
    </row>
    <row r="32" spans="1:8" ht="21.95" customHeight="1" x14ac:dyDescent="0.25">
      <c r="A32" s="13">
        <f t="shared" si="2"/>
        <v>46165</v>
      </c>
      <c r="B32" s="14" t="str">
        <f t="shared" si="0"/>
        <v>Samstag</v>
      </c>
      <c r="C32" s="15"/>
      <c r="D32" s="15"/>
      <c r="E32" s="15"/>
      <c r="F32" s="15" t="str">
        <f t="shared" si="1"/>
        <v/>
      </c>
      <c r="G32" s="16" t="s">
        <v>23</v>
      </c>
      <c r="H32" s="16"/>
    </row>
    <row r="33" spans="1:8" ht="21.95" customHeight="1" x14ac:dyDescent="0.25">
      <c r="A33" s="13">
        <f t="shared" si="2"/>
        <v>46166</v>
      </c>
      <c r="B33" s="14" t="str">
        <f t="shared" si="0"/>
        <v>Sonntag</v>
      </c>
      <c r="C33" s="15"/>
      <c r="D33" s="15"/>
      <c r="E33" s="15"/>
      <c r="F33" s="15" t="str">
        <f t="shared" si="1"/>
        <v/>
      </c>
      <c r="G33" s="16" t="s">
        <v>23</v>
      </c>
      <c r="H33" s="16"/>
    </row>
    <row r="34" spans="1:8" ht="21.95" customHeight="1" x14ac:dyDescent="0.25">
      <c r="A34" s="17">
        <f t="shared" si="2"/>
        <v>46167</v>
      </c>
      <c r="B34" s="18" t="str">
        <f t="shared" si="0"/>
        <v>Montag</v>
      </c>
      <c r="C34" s="19">
        <v>0.33333333333333331</v>
      </c>
      <c r="D34" s="19">
        <v>0.70833333333333337</v>
      </c>
      <c r="E34" s="19">
        <v>4.1666666666666664E-2</v>
      </c>
      <c r="F34" s="20">
        <f t="shared" si="1"/>
        <v>0.33333333333333337</v>
      </c>
      <c r="G34" s="21"/>
      <c r="H34" s="21"/>
    </row>
    <row r="35" spans="1:8" ht="21.95" customHeight="1" x14ac:dyDescent="0.25">
      <c r="A35" s="17">
        <f t="shared" si="2"/>
        <v>46168</v>
      </c>
      <c r="B35" s="18" t="str">
        <f t="shared" si="0"/>
        <v>Dienstag</v>
      </c>
      <c r="C35" s="19">
        <v>0.33333333333333331</v>
      </c>
      <c r="D35" s="19">
        <v>0.70833333333333337</v>
      </c>
      <c r="E35" s="19">
        <v>4.1666666666666664E-2</v>
      </c>
      <c r="F35" s="20">
        <f t="shared" si="1"/>
        <v>0.33333333333333337</v>
      </c>
      <c r="G35" s="21"/>
      <c r="H35" s="21"/>
    </row>
    <row r="36" spans="1:8" ht="21.95" customHeight="1" x14ac:dyDescent="0.25">
      <c r="A36" s="17">
        <f t="shared" si="2"/>
        <v>46169</v>
      </c>
      <c r="B36" s="18" t="str">
        <f t="shared" si="0"/>
        <v>Mittwoch</v>
      </c>
      <c r="C36" s="19">
        <v>0.33333333333333331</v>
      </c>
      <c r="D36" s="19">
        <v>0.70833333333333337</v>
      </c>
      <c r="E36" s="19">
        <v>4.1666666666666664E-2</v>
      </c>
      <c r="F36" s="20">
        <f t="shared" si="1"/>
        <v>0.33333333333333337</v>
      </c>
      <c r="G36" s="21"/>
      <c r="H36" s="21"/>
    </row>
    <row r="37" spans="1:8" ht="21.95" customHeight="1" x14ac:dyDescent="0.25">
      <c r="A37" s="17">
        <f t="shared" si="2"/>
        <v>46170</v>
      </c>
      <c r="B37" s="18" t="str">
        <f t="shared" si="0"/>
        <v>Donnerstag</v>
      </c>
      <c r="C37" s="19">
        <v>0.33333333333333331</v>
      </c>
      <c r="D37" s="19">
        <v>0.70833333333333337</v>
      </c>
      <c r="E37" s="19">
        <v>4.1666666666666664E-2</v>
      </c>
      <c r="F37" s="20">
        <f t="shared" si="1"/>
        <v>0.33333333333333337</v>
      </c>
      <c r="G37" s="21"/>
      <c r="H37" s="21"/>
    </row>
    <row r="38" spans="1:8" ht="21.95" customHeight="1" x14ac:dyDescent="0.25">
      <c r="A38" s="17">
        <f t="shared" si="2"/>
        <v>46171</v>
      </c>
      <c r="B38" s="18" t="str">
        <f t="shared" si="0"/>
        <v>Freitag</v>
      </c>
      <c r="C38" s="19">
        <v>0.33333333333333331</v>
      </c>
      <c r="D38" s="19">
        <v>0.70833333333333337</v>
      </c>
      <c r="E38" s="19">
        <v>4.1666666666666664E-2</v>
      </c>
      <c r="F38" s="20">
        <f t="shared" si="1"/>
        <v>0.33333333333333337</v>
      </c>
      <c r="G38" s="21"/>
      <c r="H38" s="21"/>
    </row>
    <row r="39" spans="1:8" ht="21.95" customHeight="1" x14ac:dyDescent="0.25">
      <c r="A39" s="13">
        <f t="shared" si="2"/>
        <v>46172</v>
      </c>
      <c r="B39" s="14" t="str">
        <f t="shared" si="0"/>
        <v>Samstag</v>
      </c>
      <c r="C39" s="15"/>
      <c r="D39" s="15"/>
      <c r="E39" s="15"/>
      <c r="F39" s="15" t="str">
        <f t="shared" si="1"/>
        <v/>
      </c>
      <c r="G39" s="16" t="s">
        <v>23</v>
      </c>
      <c r="H39" s="16"/>
    </row>
    <row r="40" spans="1:8" ht="21.95" customHeight="1" x14ac:dyDescent="0.25">
      <c r="A40" s="13">
        <f t="shared" si="2"/>
        <v>46173</v>
      </c>
      <c r="B40" s="14" t="str">
        <f t="shared" si="0"/>
        <v>Sonntag</v>
      </c>
      <c r="C40" s="15"/>
      <c r="D40" s="15"/>
      <c r="E40" s="15"/>
      <c r="F40" s="15" t="str">
        <f t="shared" si="1"/>
        <v/>
      </c>
      <c r="G40" s="16" t="s">
        <v>23</v>
      </c>
      <c r="H40" s="16"/>
    </row>
    <row r="41" spans="1:8" s="12" customFormat="1" x14ac:dyDescent="0.25"/>
    <row r="42" spans="1:8" ht="21.95" customHeight="1" x14ac:dyDescent="0.25">
      <c r="A42" s="7" t="s">
        <v>26</v>
      </c>
      <c r="B42" s="7"/>
      <c r="C42" s="7"/>
      <c r="D42" s="7"/>
      <c r="E42" s="7"/>
      <c r="F42" s="8">
        <f>SUM(F10:F40)</f>
        <v>6.6666666666666661</v>
      </c>
      <c r="G42" s="9"/>
      <c r="H42" s="9"/>
    </row>
    <row r="43" spans="1:8" ht="21.95" customHeight="1" x14ac:dyDescent="0.25">
      <c r="A43" s="7" t="s">
        <v>27</v>
      </c>
      <c r="B43" s="7"/>
      <c r="C43" s="7"/>
      <c r="D43" s="7"/>
      <c r="E43" s="7"/>
      <c r="F43" s="8">
        <f>$F$5</f>
        <v>6.666666666666667</v>
      </c>
      <c r="G43" s="9"/>
      <c r="H43" s="9"/>
    </row>
    <row r="44" spans="1:8" ht="21.95" customHeight="1" x14ac:dyDescent="0.25">
      <c r="A44" s="7" t="s">
        <v>28</v>
      </c>
      <c r="B44" s="7"/>
      <c r="C44" s="7"/>
      <c r="D44" s="7"/>
      <c r="E44" s="7"/>
      <c r="F44" s="10">
        <f>IF(ABS(F42-F43)&lt;1/1440,0,F42-F43)</f>
        <v>0</v>
      </c>
      <c r="G44" s="9"/>
      <c r="H44" s="9"/>
    </row>
    <row r="45" spans="1:8" ht="21.95" customHeight="1" x14ac:dyDescent="0.25">
      <c r="A45" s="7" t="s">
        <v>29</v>
      </c>
      <c r="B45" s="7"/>
      <c r="C45" s="7"/>
      <c r="D45" s="7"/>
      <c r="E45" s="7"/>
      <c r="F45" s="9" t="str">
        <f>IF($F$5="","",IF(F44&lt;0,"Nicht erreicht","Erfüllt"))</f>
        <v>Erfüllt</v>
      </c>
      <c r="G45" s="9"/>
      <c r="H45" s="9"/>
    </row>
    <row r="46" spans="1:8" s="12" customFormat="1" x14ac:dyDescent="0.25"/>
    <row r="47" spans="1:8" s="12" customFormat="1" x14ac:dyDescent="0.25"/>
    <row r="48" spans="1:8" s="12" customFormat="1" x14ac:dyDescent="0.25"/>
    <row r="49" spans="1:8" s="12" customFormat="1" x14ac:dyDescent="0.25">
      <c r="A49" s="22" t="s">
        <v>30</v>
      </c>
      <c r="B49" s="22"/>
      <c r="C49" s="22"/>
      <c r="E49" s="22" t="s">
        <v>30</v>
      </c>
      <c r="F49" s="22"/>
      <c r="G49" s="22"/>
      <c r="H49" s="22"/>
    </row>
    <row r="50" spans="1:8" s="12" customFormat="1" x14ac:dyDescent="0.25">
      <c r="A50" s="23" t="s">
        <v>31</v>
      </c>
      <c r="B50" s="23"/>
      <c r="C50" s="23"/>
      <c r="E50" s="23" t="s">
        <v>32</v>
      </c>
      <c r="F50" s="23"/>
      <c r="G50" s="23"/>
      <c r="H50" s="23"/>
    </row>
    <row r="51" spans="1:8" s="12" customFormat="1" x14ac:dyDescent="0.25"/>
    <row r="52" spans="1:8" s="12" customFormat="1" x14ac:dyDescent="0.25"/>
    <row r="53" spans="1:8" s="12" customFormat="1" x14ac:dyDescent="0.25">
      <c r="E53" s="22" t="s">
        <v>30</v>
      </c>
      <c r="F53" s="22"/>
      <c r="G53" s="22"/>
      <c r="H53" s="22"/>
    </row>
    <row r="54" spans="1:8" s="12" customFormat="1" x14ac:dyDescent="0.25">
      <c r="E54" s="23" t="s">
        <v>33</v>
      </c>
      <c r="F54" s="23"/>
      <c r="G54" s="23"/>
      <c r="H54" s="23"/>
    </row>
    <row r="55" spans="1:8" s="12" customFormat="1" x14ac:dyDescent="0.25"/>
    <row r="56" spans="1:8" s="12" customFormat="1" x14ac:dyDescent="0.25"/>
    <row r="57" spans="1:8" s="12" customFormat="1" x14ac:dyDescent="0.25"/>
    <row r="58" spans="1:8" s="12" customFormat="1" x14ac:dyDescent="0.25"/>
    <row r="59" spans="1:8" s="12" customFormat="1" x14ac:dyDescent="0.25"/>
    <row r="60" spans="1:8" s="12" customFormat="1" x14ac:dyDescent="0.25"/>
    <row r="61" spans="1:8" s="12" customFormat="1" x14ac:dyDescent="0.25"/>
    <row r="62" spans="1:8" s="12" customFormat="1" x14ac:dyDescent="0.25"/>
    <row r="63" spans="1:8" s="12" customFormat="1" x14ac:dyDescent="0.25"/>
    <row r="64" spans="1:8" s="12" customFormat="1" x14ac:dyDescent="0.25"/>
    <row r="65" s="12" customFormat="1" x14ac:dyDescent="0.25"/>
  </sheetData>
  <mergeCells count="50">
    <mergeCell ref="A49:C49"/>
    <mergeCell ref="E49:H49"/>
    <mergeCell ref="E53:H53"/>
    <mergeCell ref="A44:E44"/>
    <mergeCell ref="A45:E45"/>
    <mergeCell ref="F42:H42"/>
    <mergeCell ref="F43:H43"/>
    <mergeCell ref="F44:H44"/>
    <mergeCell ref="F45:H45"/>
    <mergeCell ref="G38:H38"/>
    <mergeCell ref="G39:H39"/>
    <mergeCell ref="G40:H40"/>
    <mergeCell ref="A42:E42"/>
    <mergeCell ref="A43:E43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G23:H23"/>
    <mergeCell ref="G24:H24"/>
    <mergeCell ref="G25:H25"/>
    <mergeCell ref="G26:H26"/>
    <mergeCell ref="G27:H27"/>
    <mergeCell ref="G18:H18"/>
    <mergeCell ref="G19:H19"/>
    <mergeCell ref="G20:H20"/>
    <mergeCell ref="G21:H21"/>
    <mergeCell ref="G22:H22"/>
    <mergeCell ref="G13:H13"/>
    <mergeCell ref="G14:H14"/>
    <mergeCell ref="G15:H15"/>
    <mergeCell ref="G16:H16"/>
    <mergeCell ref="G17:H17"/>
    <mergeCell ref="B7:H7"/>
    <mergeCell ref="G9:H9"/>
    <mergeCell ref="G10:H10"/>
    <mergeCell ref="G11:H11"/>
    <mergeCell ref="G12:H12"/>
    <mergeCell ref="A1:H1"/>
    <mergeCell ref="A2:H2"/>
    <mergeCell ref="B4:D4"/>
    <mergeCell ref="F4:H4"/>
    <mergeCell ref="B6:D6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Stundenzettel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2026-05-07T06:25:16Z</dcterms:modified>
</cp:coreProperties>
</file>