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aktien\"/>
    </mc:Choice>
  </mc:AlternateContent>
  <xr:revisionPtr revIDLastSave="0" documentId="13_ncr:1_{0A756AB0-C73C-4A70-BB35-6DDC720AB6F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Aktien-Depot" sheetId="1" r:id="rId1"/>
    <sheet name="Wertentwicklung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0" i="2" l="1"/>
  <c r="D60" i="2" s="1"/>
  <c r="C59" i="2"/>
  <c r="D59" i="2" s="1"/>
  <c r="C58" i="2"/>
  <c r="D58" i="2" s="1"/>
  <c r="C57" i="2"/>
  <c r="D57" i="2" s="1"/>
  <c r="C56" i="2"/>
  <c r="D56" i="2" s="1"/>
  <c r="C55" i="2"/>
  <c r="D55" i="2" s="1"/>
  <c r="C54" i="2"/>
  <c r="D54" i="2" s="1"/>
  <c r="C53" i="2"/>
  <c r="D53" i="2" s="1"/>
  <c r="C52" i="2"/>
  <c r="D52" i="2" s="1"/>
  <c r="C51" i="2"/>
  <c r="D51" i="2" s="1"/>
  <c r="C50" i="2"/>
  <c r="D50" i="2" s="1"/>
  <c r="C49" i="2"/>
  <c r="D49" i="2" s="1"/>
  <c r="C48" i="2"/>
  <c r="D48" i="2" s="1"/>
  <c r="C47" i="2"/>
  <c r="D47" i="2" s="1"/>
  <c r="C46" i="2"/>
  <c r="D46" i="2" s="1"/>
  <c r="C45" i="2"/>
  <c r="D45" i="2" s="1"/>
  <c r="D44" i="2"/>
  <c r="C44" i="2"/>
  <c r="C43" i="2"/>
  <c r="D43" i="2" s="1"/>
  <c r="C42" i="2"/>
  <c r="D42" i="2" s="1"/>
  <c r="C41" i="2"/>
  <c r="D41" i="2" s="1"/>
  <c r="C40" i="2"/>
  <c r="D40" i="2" s="1"/>
  <c r="C39" i="2"/>
  <c r="D39" i="2" s="1"/>
  <c r="C38" i="2"/>
  <c r="D38" i="2" s="1"/>
  <c r="C37" i="2"/>
  <c r="D37" i="2" s="1"/>
  <c r="C36" i="2"/>
  <c r="D36" i="2" s="1"/>
  <c r="C35" i="2"/>
  <c r="D35" i="2" s="1"/>
  <c r="C34" i="2"/>
  <c r="D34" i="2" s="1"/>
  <c r="C33" i="2"/>
  <c r="D33" i="2" s="1"/>
  <c r="C32" i="2"/>
  <c r="D32" i="2" s="1"/>
  <c r="C31" i="2"/>
  <c r="D31" i="2" s="1"/>
  <c r="C30" i="2"/>
  <c r="D30" i="2" s="1"/>
  <c r="C29" i="2"/>
  <c r="D29" i="2" s="1"/>
  <c r="C28" i="2"/>
  <c r="D28" i="2" s="1"/>
  <c r="C27" i="2"/>
  <c r="D27" i="2" s="1"/>
  <c r="C26" i="2"/>
  <c r="D26" i="2" s="1"/>
  <c r="C25" i="2"/>
  <c r="D25" i="2" s="1"/>
  <c r="C24" i="2"/>
  <c r="D24" i="2" s="1"/>
  <c r="C23" i="2"/>
  <c r="D23" i="2" s="1"/>
  <c r="C22" i="2"/>
  <c r="D22" i="2" s="1"/>
  <c r="C21" i="2"/>
  <c r="D21" i="2" s="1"/>
  <c r="C20" i="2"/>
  <c r="D20" i="2" s="1"/>
  <c r="C19" i="2"/>
  <c r="D19" i="2" s="1"/>
  <c r="C18" i="2"/>
  <c r="D18" i="2" s="1"/>
  <c r="C17" i="2"/>
  <c r="D17" i="2" s="1"/>
  <c r="C16" i="2"/>
  <c r="D16" i="2" s="1"/>
  <c r="C15" i="2"/>
  <c r="D15" i="2" s="1"/>
  <c r="C14" i="2"/>
  <c r="D14" i="2" s="1"/>
  <c r="C13" i="2"/>
  <c r="D13" i="2" s="1"/>
  <c r="C12" i="2"/>
  <c r="D12" i="2" s="1"/>
  <c r="C11" i="2"/>
  <c r="D11" i="2" s="1"/>
  <c r="C10" i="2"/>
  <c r="D10" i="2" s="1"/>
  <c r="C9" i="2"/>
  <c r="D9" i="2" s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E3" i="2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P110" i="1"/>
  <c r="M110" i="1"/>
  <c r="F110" i="1"/>
  <c r="N110" i="1" s="1"/>
  <c r="P109" i="1"/>
  <c r="M109" i="1"/>
  <c r="F109" i="1"/>
  <c r="N109" i="1" s="1"/>
  <c r="P108" i="1"/>
  <c r="M108" i="1"/>
  <c r="F108" i="1"/>
  <c r="N108" i="1" s="1"/>
  <c r="P107" i="1"/>
  <c r="M107" i="1"/>
  <c r="F107" i="1"/>
  <c r="N107" i="1" s="1"/>
  <c r="P106" i="1"/>
  <c r="M106" i="1"/>
  <c r="F106" i="1"/>
  <c r="N106" i="1" s="1"/>
  <c r="P105" i="1"/>
  <c r="M105" i="1"/>
  <c r="F105" i="1"/>
  <c r="N105" i="1" s="1"/>
  <c r="P104" i="1"/>
  <c r="M104" i="1"/>
  <c r="F104" i="1"/>
  <c r="N104" i="1" s="1"/>
  <c r="P103" i="1"/>
  <c r="M103" i="1"/>
  <c r="F103" i="1"/>
  <c r="N103" i="1" s="1"/>
  <c r="P102" i="1"/>
  <c r="M102" i="1"/>
  <c r="F102" i="1"/>
  <c r="N102" i="1" s="1"/>
  <c r="P101" i="1"/>
  <c r="M101" i="1"/>
  <c r="F101" i="1"/>
  <c r="N101" i="1" s="1"/>
  <c r="P100" i="1"/>
  <c r="M100" i="1"/>
  <c r="F100" i="1"/>
  <c r="N100" i="1" s="1"/>
  <c r="P99" i="1"/>
  <c r="M99" i="1"/>
  <c r="F99" i="1"/>
  <c r="N99" i="1" s="1"/>
  <c r="P98" i="1"/>
  <c r="M98" i="1"/>
  <c r="F98" i="1"/>
  <c r="N98" i="1" s="1"/>
  <c r="P97" i="1"/>
  <c r="M97" i="1"/>
  <c r="F97" i="1"/>
  <c r="N97" i="1" s="1"/>
  <c r="S96" i="1"/>
  <c r="P96" i="1"/>
  <c r="Q96" i="1" s="1"/>
  <c r="M96" i="1"/>
  <c r="F96" i="1"/>
  <c r="N96" i="1" s="1"/>
  <c r="P95" i="1"/>
  <c r="M95" i="1"/>
  <c r="F95" i="1"/>
  <c r="N95" i="1" s="1"/>
  <c r="P94" i="1"/>
  <c r="M94" i="1"/>
  <c r="F94" i="1"/>
  <c r="N94" i="1" s="1"/>
  <c r="P93" i="1"/>
  <c r="M93" i="1"/>
  <c r="F93" i="1"/>
  <c r="N93" i="1" s="1"/>
  <c r="P92" i="1"/>
  <c r="M92" i="1"/>
  <c r="F92" i="1"/>
  <c r="N92" i="1" s="1"/>
  <c r="P91" i="1"/>
  <c r="M91" i="1"/>
  <c r="F91" i="1"/>
  <c r="N91" i="1" s="1"/>
  <c r="S90" i="1"/>
  <c r="Q90" i="1"/>
  <c r="P90" i="1"/>
  <c r="M90" i="1"/>
  <c r="F90" i="1"/>
  <c r="N90" i="1" s="1"/>
  <c r="P89" i="1"/>
  <c r="M89" i="1"/>
  <c r="F89" i="1"/>
  <c r="N89" i="1" s="1"/>
  <c r="P88" i="1"/>
  <c r="M88" i="1"/>
  <c r="F88" i="1"/>
  <c r="N88" i="1" s="1"/>
  <c r="P87" i="1"/>
  <c r="M87" i="1"/>
  <c r="F87" i="1"/>
  <c r="N87" i="1" s="1"/>
  <c r="P86" i="1"/>
  <c r="M86" i="1"/>
  <c r="F86" i="1"/>
  <c r="N86" i="1" s="1"/>
  <c r="P85" i="1"/>
  <c r="M85" i="1"/>
  <c r="F85" i="1"/>
  <c r="N85" i="1" s="1"/>
  <c r="P84" i="1"/>
  <c r="M84" i="1"/>
  <c r="F84" i="1"/>
  <c r="N84" i="1" s="1"/>
  <c r="P83" i="1"/>
  <c r="M83" i="1"/>
  <c r="F83" i="1"/>
  <c r="N83" i="1" s="1"/>
  <c r="P82" i="1"/>
  <c r="M82" i="1"/>
  <c r="F82" i="1"/>
  <c r="N82" i="1" s="1"/>
  <c r="P81" i="1"/>
  <c r="M81" i="1"/>
  <c r="F81" i="1"/>
  <c r="N81" i="1" s="1"/>
  <c r="P80" i="1"/>
  <c r="M80" i="1"/>
  <c r="F80" i="1"/>
  <c r="N80" i="1" s="1"/>
  <c r="P79" i="1"/>
  <c r="M79" i="1"/>
  <c r="F79" i="1"/>
  <c r="N79" i="1" s="1"/>
  <c r="P78" i="1"/>
  <c r="N78" i="1"/>
  <c r="M78" i="1"/>
  <c r="F78" i="1"/>
  <c r="P77" i="1"/>
  <c r="M77" i="1"/>
  <c r="F77" i="1"/>
  <c r="N77" i="1" s="1"/>
  <c r="P76" i="1"/>
  <c r="M76" i="1"/>
  <c r="F76" i="1"/>
  <c r="N76" i="1" s="1"/>
  <c r="P75" i="1"/>
  <c r="M75" i="1"/>
  <c r="F75" i="1"/>
  <c r="N75" i="1" s="1"/>
  <c r="P74" i="1"/>
  <c r="M74" i="1"/>
  <c r="F74" i="1"/>
  <c r="N74" i="1" s="1"/>
  <c r="P73" i="1"/>
  <c r="M73" i="1"/>
  <c r="F73" i="1"/>
  <c r="N73" i="1" s="1"/>
  <c r="P72" i="1"/>
  <c r="M72" i="1"/>
  <c r="F72" i="1"/>
  <c r="N72" i="1" s="1"/>
  <c r="P71" i="1"/>
  <c r="M71" i="1"/>
  <c r="F71" i="1"/>
  <c r="N71" i="1" s="1"/>
  <c r="P70" i="1"/>
  <c r="M70" i="1"/>
  <c r="F70" i="1"/>
  <c r="N70" i="1" s="1"/>
  <c r="P69" i="1"/>
  <c r="M69" i="1"/>
  <c r="F69" i="1"/>
  <c r="N69" i="1" s="1"/>
  <c r="P68" i="1"/>
  <c r="M68" i="1"/>
  <c r="F68" i="1"/>
  <c r="N68" i="1" s="1"/>
  <c r="P67" i="1"/>
  <c r="M67" i="1"/>
  <c r="F67" i="1"/>
  <c r="N67" i="1" s="1"/>
  <c r="P66" i="1"/>
  <c r="M66" i="1"/>
  <c r="F66" i="1"/>
  <c r="N66" i="1" s="1"/>
  <c r="P65" i="1"/>
  <c r="M65" i="1"/>
  <c r="F65" i="1"/>
  <c r="N65" i="1" s="1"/>
  <c r="P64" i="1"/>
  <c r="M64" i="1"/>
  <c r="F64" i="1"/>
  <c r="N64" i="1" s="1"/>
  <c r="P63" i="1"/>
  <c r="M63" i="1"/>
  <c r="F63" i="1"/>
  <c r="N63" i="1" s="1"/>
  <c r="P62" i="1"/>
  <c r="M62" i="1"/>
  <c r="F62" i="1"/>
  <c r="N62" i="1" s="1"/>
  <c r="P61" i="1"/>
  <c r="M61" i="1"/>
  <c r="F61" i="1"/>
  <c r="N61" i="1" s="1"/>
  <c r="P60" i="1"/>
  <c r="M60" i="1"/>
  <c r="F60" i="1"/>
  <c r="N60" i="1" s="1"/>
  <c r="S59" i="1"/>
  <c r="P59" i="1"/>
  <c r="Q59" i="1" s="1"/>
  <c r="M59" i="1"/>
  <c r="F59" i="1"/>
  <c r="N59" i="1" s="1"/>
  <c r="P58" i="1"/>
  <c r="M58" i="1"/>
  <c r="F58" i="1"/>
  <c r="N58" i="1" s="1"/>
  <c r="P57" i="1"/>
  <c r="M57" i="1"/>
  <c r="F57" i="1"/>
  <c r="N57" i="1" s="1"/>
  <c r="P56" i="1"/>
  <c r="M56" i="1"/>
  <c r="F56" i="1"/>
  <c r="N56" i="1" s="1"/>
  <c r="P55" i="1"/>
  <c r="M55" i="1"/>
  <c r="F55" i="1"/>
  <c r="N55" i="1" s="1"/>
  <c r="P54" i="1"/>
  <c r="M54" i="1"/>
  <c r="F54" i="1"/>
  <c r="N54" i="1" s="1"/>
  <c r="S53" i="1"/>
  <c r="Q53" i="1"/>
  <c r="P53" i="1"/>
  <c r="M53" i="1"/>
  <c r="F53" i="1"/>
  <c r="N53" i="1" s="1"/>
  <c r="P52" i="1"/>
  <c r="M52" i="1"/>
  <c r="F52" i="1"/>
  <c r="N52" i="1" s="1"/>
  <c r="P51" i="1"/>
  <c r="M51" i="1"/>
  <c r="F51" i="1"/>
  <c r="N51" i="1" s="1"/>
  <c r="P50" i="1"/>
  <c r="M50" i="1"/>
  <c r="F50" i="1"/>
  <c r="N50" i="1" s="1"/>
  <c r="P49" i="1"/>
  <c r="M49" i="1"/>
  <c r="F49" i="1"/>
  <c r="N49" i="1" s="1"/>
  <c r="P48" i="1"/>
  <c r="M48" i="1"/>
  <c r="F48" i="1"/>
  <c r="N48" i="1" s="1"/>
  <c r="P47" i="1"/>
  <c r="M47" i="1"/>
  <c r="F47" i="1"/>
  <c r="N47" i="1" s="1"/>
  <c r="P46" i="1"/>
  <c r="M46" i="1"/>
  <c r="F46" i="1"/>
  <c r="N46" i="1" s="1"/>
  <c r="P45" i="1"/>
  <c r="M45" i="1"/>
  <c r="F45" i="1"/>
  <c r="N45" i="1" s="1"/>
  <c r="P44" i="1"/>
  <c r="M44" i="1"/>
  <c r="F44" i="1"/>
  <c r="N44" i="1" s="1"/>
  <c r="P43" i="1"/>
  <c r="M43" i="1"/>
  <c r="F43" i="1"/>
  <c r="N43" i="1" s="1"/>
  <c r="P42" i="1"/>
  <c r="M42" i="1"/>
  <c r="F42" i="1"/>
  <c r="N42" i="1" s="1"/>
  <c r="P41" i="1"/>
  <c r="N41" i="1"/>
  <c r="M41" i="1"/>
  <c r="F41" i="1"/>
  <c r="P40" i="1"/>
  <c r="M40" i="1"/>
  <c r="F40" i="1"/>
  <c r="N40" i="1" s="1"/>
  <c r="P39" i="1"/>
  <c r="M39" i="1"/>
  <c r="F39" i="1"/>
  <c r="N39" i="1" s="1"/>
  <c r="P38" i="1"/>
  <c r="M38" i="1"/>
  <c r="F38" i="1"/>
  <c r="N38" i="1" s="1"/>
  <c r="P37" i="1"/>
  <c r="M37" i="1"/>
  <c r="F37" i="1"/>
  <c r="N37" i="1" s="1"/>
  <c r="P36" i="1"/>
  <c r="M36" i="1"/>
  <c r="F36" i="1"/>
  <c r="N36" i="1" s="1"/>
  <c r="P35" i="1"/>
  <c r="M35" i="1"/>
  <c r="F35" i="1"/>
  <c r="N35" i="1" s="1"/>
  <c r="P34" i="1"/>
  <c r="M34" i="1"/>
  <c r="F34" i="1"/>
  <c r="N34" i="1" s="1"/>
  <c r="P33" i="1"/>
  <c r="M33" i="1"/>
  <c r="F33" i="1"/>
  <c r="N33" i="1" s="1"/>
  <c r="P32" i="1"/>
  <c r="M32" i="1"/>
  <c r="F32" i="1"/>
  <c r="N32" i="1" s="1"/>
  <c r="P31" i="1"/>
  <c r="M31" i="1"/>
  <c r="F31" i="1"/>
  <c r="N31" i="1" s="1"/>
  <c r="P30" i="1"/>
  <c r="M30" i="1"/>
  <c r="F30" i="1"/>
  <c r="N30" i="1" s="1"/>
  <c r="P29" i="1"/>
  <c r="M29" i="1"/>
  <c r="F29" i="1"/>
  <c r="N29" i="1" s="1"/>
  <c r="P28" i="1"/>
  <c r="M28" i="1"/>
  <c r="F28" i="1"/>
  <c r="N28" i="1" s="1"/>
  <c r="P27" i="1"/>
  <c r="M27" i="1"/>
  <c r="F27" i="1"/>
  <c r="N27" i="1" s="1"/>
  <c r="P26" i="1"/>
  <c r="M26" i="1"/>
  <c r="F26" i="1"/>
  <c r="N26" i="1" s="1"/>
  <c r="P25" i="1"/>
  <c r="M25" i="1"/>
  <c r="F25" i="1"/>
  <c r="N25" i="1" s="1"/>
  <c r="P24" i="1"/>
  <c r="M24" i="1"/>
  <c r="F24" i="1"/>
  <c r="N24" i="1" s="1"/>
  <c r="P23" i="1"/>
  <c r="M23" i="1"/>
  <c r="F23" i="1"/>
  <c r="N23" i="1" s="1"/>
  <c r="S22" i="1"/>
  <c r="P22" i="1"/>
  <c r="Q22" i="1" s="1"/>
  <c r="M22" i="1"/>
  <c r="F22" i="1"/>
  <c r="N22" i="1" s="1"/>
  <c r="P21" i="1"/>
  <c r="M21" i="1"/>
  <c r="F21" i="1"/>
  <c r="N21" i="1" s="1"/>
  <c r="P20" i="1"/>
  <c r="M20" i="1"/>
  <c r="F20" i="1"/>
  <c r="N20" i="1" s="1"/>
  <c r="P19" i="1"/>
  <c r="M19" i="1"/>
  <c r="F19" i="1"/>
  <c r="N19" i="1" s="1"/>
  <c r="P18" i="1"/>
  <c r="M18" i="1"/>
  <c r="F18" i="1"/>
  <c r="N18" i="1" s="1"/>
  <c r="P17" i="1"/>
  <c r="M17" i="1"/>
  <c r="F17" i="1"/>
  <c r="N17" i="1" s="1"/>
  <c r="S16" i="1"/>
  <c r="Q16" i="1"/>
  <c r="P16" i="1"/>
  <c r="M16" i="1"/>
  <c r="F5" i="1" s="1"/>
  <c r="F16" i="1"/>
  <c r="N16" i="1" s="1"/>
  <c r="P15" i="1"/>
  <c r="M15" i="1"/>
  <c r="F15" i="1"/>
  <c r="N15" i="1" s="1"/>
  <c r="P14" i="1"/>
  <c r="M14" i="1"/>
  <c r="F14" i="1"/>
  <c r="N14" i="1" s="1"/>
  <c r="P13" i="1"/>
  <c r="M13" i="1"/>
  <c r="F13" i="1"/>
  <c r="N13" i="1" s="1"/>
  <c r="P12" i="1"/>
  <c r="M12" i="1"/>
  <c r="F12" i="1"/>
  <c r="N12" i="1" s="1"/>
  <c r="P11" i="1"/>
  <c r="M11" i="1"/>
  <c r="F11" i="1"/>
  <c r="N11" i="1" s="1"/>
  <c r="L5" i="1"/>
  <c r="S110" i="1" l="1"/>
  <c r="Q110" i="1"/>
  <c r="Q109" i="1"/>
  <c r="S109" i="1"/>
  <c r="S108" i="1"/>
  <c r="Q108" i="1"/>
  <c r="S107" i="1"/>
  <c r="Q107" i="1"/>
  <c r="S106" i="1"/>
  <c r="Q106" i="1"/>
  <c r="S105" i="1"/>
  <c r="Q105" i="1"/>
  <c r="S104" i="1"/>
  <c r="Q104" i="1"/>
  <c r="Q103" i="1"/>
  <c r="S103" i="1"/>
  <c r="S102" i="1"/>
  <c r="Q102" i="1"/>
  <c r="S101" i="1"/>
  <c r="Q101" i="1"/>
  <c r="S100" i="1"/>
  <c r="Q100" i="1"/>
  <c r="S99" i="1"/>
  <c r="Q99" i="1"/>
  <c r="S98" i="1"/>
  <c r="Q98" i="1"/>
  <c r="S97" i="1"/>
  <c r="Q97" i="1"/>
  <c r="R96" i="1"/>
  <c r="T96" i="1"/>
  <c r="Q95" i="1"/>
  <c r="S95" i="1"/>
  <c r="S94" i="1"/>
  <c r="Q94" i="1"/>
  <c r="S93" i="1"/>
  <c r="Q93" i="1"/>
  <c r="S92" i="1"/>
  <c r="Q92" i="1"/>
  <c r="S91" i="1"/>
  <c r="Q91" i="1"/>
  <c r="T90" i="1"/>
  <c r="R90" i="1"/>
  <c r="S89" i="1"/>
  <c r="Q89" i="1"/>
  <c r="S88" i="1"/>
  <c r="Q88" i="1"/>
  <c r="S87" i="1"/>
  <c r="Q87" i="1"/>
  <c r="S86" i="1"/>
  <c r="Q86" i="1"/>
  <c r="S85" i="1"/>
  <c r="Q85" i="1"/>
  <c r="S84" i="1"/>
  <c r="Q84" i="1"/>
  <c r="S83" i="1"/>
  <c r="Q83" i="1"/>
  <c r="S82" i="1"/>
  <c r="Q82" i="1"/>
  <c r="S81" i="1"/>
  <c r="Q81" i="1"/>
  <c r="Q80" i="1"/>
  <c r="S80" i="1"/>
  <c r="Q79" i="1"/>
  <c r="S79" i="1"/>
  <c r="S78" i="1"/>
  <c r="Q78" i="1"/>
  <c r="Q77" i="1"/>
  <c r="S77" i="1"/>
  <c r="S76" i="1"/>
  <c r="Q76" i="1"/>
  <c r="S75" i="1"/>
  <c r="Q75" i="1"/>
  <c r="S74" i="1"/>
  <c r="Q74" i="1"/>
  <c r="S73" i="1"/>
  <c r="Q73" i="1"/>
  <c r="S72" i="1"/>
  <c r="Q72" i="1"/>
  <c r="S71" i="1"/>
  <c r="Q71" i="1"/>
  <c r="S70" i="1"/>
  <c r="Q70" i="1"/>
  <c r="S69" i="1"/>
  <c r="Q69" i="1"/>
  <c r="S68" i="1"/>
  <c r="Q68" i="1"/>
  <c r="S67" i="1"/>
  <c r="Q67" i="1"/>
  <c r="S66" i="1"/>
  <c r="Q66" i="1"/>
  <c r="S65" i="1"/>
  <c r="Q65" i="1"/>
  <c r="S64" i="1"/>
  <c r="Q64" i="1"/>
  <c r="S63" i="1"/>
  <c r="Q63" i="1"/>
  <c r="S62" i="1"/>
  <c r="Q62" i="1"/>
  <c r="S61" i="1"/>
  <c r="Q61" i="1"/>
  <c r="Q60" i="1"/>
  <c r="S60" i="1"/>
  <c r="R59" i="1"/>
  <c r="T59" i="1"/>
  <c r="S58" i="1"/>
  <c r="Q58" i="1"/>
  <c r="Q57" i="1"/>
  <c r="S57" i="1"/>
  <c r="Q56" i="1"/>
  <c r="S56" i="1"/>
  <c r="Q55" i="1"/>
  <c r="S55" i="1"/>
  <c r="S54" i="1"/>
  <c r="Q54" i="1"/>
  <c r="R53" i="1"/>
  <c r="T53" i="1"/>
  <c r="S52" i="1"/>
  <c r="Q52" i="1"/>
  <c r="S51" i="1"/>
  <c r="Q51" i="1"/>
  <c r="S50" i="1"/>
  <c r="Q50" i="1"/>
  <c r="Q49" i="1"/>
  <c r="S49" i="1"/>
  <c r="S48" i="1"/>
  <c r="Q48" i="1"/>
  <c r="Q47" i="1"/>
  <c r="S47" i="1"/>
  <c r="S46" i="1"/>
  <c r="Q46" i="1"/>
  <c r="S45" i="1"/>
  <c r="Q45" i="1"/>
  <c r="S44" i="1"/>
  <c r="Q44" i="1"/>
  <c r="S43" i="1"/>
  <c r="Q43" i="1"/>
  <c r="Q42" i="1"/>
  <c r="S42" i="1"/>
  <c r="Q41" i="1"/>
  <c r="S41" i="1"/>
  <c r="S40" i="1"/>
  <c r="Q40" i="1"/>
  <c r="S39" i="1"/>
  <c r="Q39" i="1"/>
  <c r="S38" i="1"/>
  <c r="Q38" i="1"/>
  <c r="S37" i="1"/>
  <c r="Q37" i="1"/>
  <c r="S36" i="1"/>
  <c r="Q36" i="1"/>
  <c r="S35" i="1"/>
  <c r="Q35" i="1"/>
  <c r="S34" i="1"/>
  <c r="Q34" i="1"/>
  <c r="S33" i="1"/>
  <c r="Q33" i="1"/>
  <c r="S32" i="1"/>
  <c r="Q32" i="1"/>
  <c r="S31" i="1"/>
  <c r="Q31" i="1"/>
  <c r="S30" i="1"/>
  <c r="Q30" i="1"/>
  <c r="S29" i="1"/>
  <c r="Q29" i="1"/>
  <c r="B5" i="1"/>
  <c r="S28" i="1"/>
  <c r="Q28" i="1"/>
  <c r="Q27" i="1"/>
  <c r="S27" i="1"/>
  <c r="S26" i="1"/>
  <c r="Q26" i="1"/>
  <c r="S25" i="1"/>
  <c r="Q25" i="1"/>
  <c r="S24" i="1"/>
  <c r="Q24" i="1"/>
  <c r="Q23" i="1"/>
  <c r="S23" i="1"/>
  <c r="R22" i="1"/>
  <c r="T22" i="1"/>
  <c r="Q21" i="1"/>
  <c r="S21" i="1"/>
  <c r="S20" i="1"/>
  <c r="Q20" i="1"/>
  <c r="S19" i="1"/>
  <c r="Q19" i="1"/>
  <c r="S18" i="1"/>
  <c r="Q18" i="1"/>
  <c r="S17" i="1"/>
  <c r="Q17" i="1"/>
  <c r="T16" i="1"/>
  <c r="R16" i="1"/>
  <c r="S15" i="1"/>
  <c r="Q15" i="1"/>
  <c r="Q14" i="1"/>
  <c r="S14" i="1"/>
  <c r="S13" i="1"/>
  <c r="Q13" i="1"/>
  <c r="Q12" i="1"/>
  <c r="S12" i="1"/>
  <c r="S11" i="1"/>
  <c r="Q11" i="1"/>
  <c r="E2" i="2"/>
  <c r="E4" i="2" s="1"/>
  <c r="E5" i="2" s="1"/>
  <c r="D5" i="1"/>
  <c r="R110" i="1" l="1"/>
  <c r="T110" i="1"/>
  <c r="R109" i="1"/>
  <c r="T109" i="1"/>
  <c r="R108" i="1"/>
  <c r="T108" i="1"/>
  <c r="R107" i="1"/>
  <c r="T107" i="1"/>
  <c r="R106" i="1"/>
  <c r="T106" i="1"/>
  <c r="R105" i="1"/>
  <c r="T105" i="1"/>
  <c r="R104" i="1"/>
  <c r="T104" i="1"/>
  <c r="R103" i="1"/>
  <c r="T103" i="1"/>
  <c r="R102" i="1"/>
  <c r="T102" i="1"/>
  <c r="R101" i="1"/>
  <c r="T101" i="1"/>
  <c r="R100" i="1"/>
  <c r="T100" i="1"/>
  <c r="R99" i="1"/>
  <c r="T99" i="1"/>
  <c r="R98" i="1"/>
  <c r="T98" i="1"/>
  <c r="R97" i="1"/>
  <c r="T97" i="1"/>
  <c r="R95" i="1"/>
  <c r="T95" i="1"/>
  <c r="R94" i="1"/>
  <c r="T94" i="1"/>
  <c r="R93" i="1"/>
  <c r="T93" i="1"/>
  <c r="R92" i="1"/>
  <c r="T92" i="1"/>
  <c r="R91" i="1"/>
  <c r="T91" i="1"/>
  <c r="R89" i="1"/>
  <c r="T89" i="1"/>
  <c r="R88" i="1"/>
  <c r="T88" i="1"/>
  <c r="R87" i="1"/>
  <c r="T87" i="1"/>
  <c r="R86" i="1"/>
  <c r="T86" i="1"/>
  <c r="R85" i="1"/>
  <c r="T85" i="1"/>
  <c r="R84" i="1"/>
  <c r="T84" i="1"/>
  <c r="R83" i="1"/>
  <c r="T83" i="1"/>
  <c r="R82" i="1"/>
  <c r="T82" i="1"/>
  <c r="R81" i="1"/>
  <c r="T81" i="1"/>
  <c r="R80" i="1"/>
  <c r="T80" i="1"/>
  <c r="R79" i="1"/>
  <c r="T79" i="1"/>
  <c r="R78" i="1"/>
  <c r="T78" i="1"/>
  <c r="R77" i="1"/>
  <c r="T77" i="1"/>
  <c r="R76" i="1"/>
  <c r="T76" i="1"/>
  <c r="R75" i="1"/>
  <c r="T75" i="1"/>
  <c r="R74" i="1"/>
  <c r="T74" i="1"/>
  <c r="R73" i="1"/>
  <c r="T73" i="1"/>
  <c r="R72" i="1"/>
  <c r="T72" i="1"/>
  <c r="R71" i="1"/>
  <c r="T71" i="1"/>
  <c r="R70" i="1"/>
  <c r="T70" i="1"/>
  <c r="R69" i="1"/>
  <c r="T69" i="1"/>
  <c r="R68" i="1"/>
  <c r="T68" i="1"/>
  <c r="R67" i="1"/>
  <c r="T67" i="1"/>
  <c r="T66" i="1"/>
  <c r="R66" i="1"/>
  <c r="R65" i="1"/>
  <c r="T65" i="1"/>
  <c r="R64" i="1"/>
  <c r="T64" i="1"/>
  <c r="R63" i="1"/>
  <c r="T63" i="1"/>
  <c r="T62" i="1"/>
  <c r="R62" i="1"/>
  <c r="T61" i="1"/>
  <c r="R61" i="1"/>
  <c r="R60" i="1"/>
  <c r="T60" i="1"/>
  <c r="R58" i="1"/>
  <c r="T58" i="1"/>
  <c r="R57" i="1"/>
  <c r="T57" i="1"/>
  <c r="R56" i="1"/>
  <c r="T56" i="1"/>
  <c r="R55" i="1"/>
  <c r="T55" i="1"/>
  <c r="R54" i="1"/>
  <c r="T54" i="1"/>
  <c r="R52" i="1"/>
  <c r="T52" i="1"/>
  <c r="R51" i="1"/>
  <c r="T51" i="1"/>
  <c r="R50" i="1"/>
  <c r="T50" i="1"/>
  <c r="R49" i="1"/>
  <c r="T49" i="1"/>
  <c r="T48" i="1"/>
  <c r="R48" i="1"/>
  <c r="T47" i="1"/>
  <c r="R47" i="1"/>
  <c r="R46" i="1"/>
  <c r="T46" i="1"/>
  <c r="R45" i="1"/>
  <c r="T45" i="1"/>
  <c r="T44" i="1"/>
  <c r="R44" i="1"/>
  <c r="R43" i="1"/>
  <c r="T43" i="1"/>
  <c r="T42" i="1"/>
  <c r="R42" i="1"/>
  <c r="R41" i="1"/>
  <c r="T41" i="1"/>
  <c r="R40" i="1"/>
  <c r="T40" i="1"/>
  <c r="R39" i="1"/>
  <c r="T39" i="1"/>
  <c r="R38" i="1"/>
  <c r="T38" i="1"/>
  <c r="R37" i="1"/>
  <c r="T37" i="1"/>
  <c r="R36" i="1"/>
  <c r="T36" i="1"/>
  <c r="R35" i="1"/>
  <c r="T35" i="1"/>
  <c r="R34" i="1"/>
  <c r="T34" i="1"/>
  <c r="R33" i="1"/>
  <c r="T33" i="1"/>
  <c r="R32" i="1"/>
  <c r="T32" i="1"/>
  <c r="R31" i="1"/>
  <c r="T31" i="1"/>
  <c r="R30" i="1"/>
  <c r="T30" i="1"/>
  <c r="R29" i="1"/>
  <c r="T29" i="1"/>
  <c r="R28" i="1"/>
  <c r="T28" i="1"/>
  <c r="R27" i="1"/>
  <c r="T27" i="1"/>
  <c r="R26" i="1"/>
  <c r="T26" i="1"/>
  <c r="R25" i="1"/>
  <c r="T25" i="1"/>
  <c r="R24" i="1"/>
  <c r="T24" i="1"/>
  <c r="R23" i="1"/>
  <c r="T23" i="1"/>
  <c r="R21" i="1"/>
  <c r="T21" i="1"/>
  <c r="R20" i="1"/>
  <c r="T20" i="1"/>
  <c r="R19" i="1"/>
  <c r="T19" i="1"/>
  <c r="R18" i="1"/>
  <c r="T18" i="1"/>
  <c r="R17" i="1"/>
  <c r="T17" i="1"/>
  <c r="T15" i="1"/>
  <c r="R15" i="1"/>
  <c r="R14" i="1"/>
  <c r="T14" i="1"/>
  <c r="T13" i="1"/>
  <c r="R13" i="1"/>
  <c r="R12" i="1"/>
  <c r="T12" i="1"/>
  <c r="R11" i="1"/>
  <c r="T11" i="1"/>
  <c r="H5" i="1"/>
  <c r="J5" i="1" s="1"/>
</calcChain>
</file>

<file path=xl/sharedStrings.xml><?xml version="1.0" encoding="utf-8"?>
<sst xmlns="http://schemas.openxmlformats.org/spreadsheetml/2006/main" count="85" uniqueCount="60">
  <si>
    <t>Aktien-Portfolio Übersicht</t>
  </si>
  <si>
    <t>Eingabefelder sind gelb markiert. Aktuelle Kurse können manuell eingetragen oder über Excel-Datentyp Aktien verknüpft werden.</t>
  </si>
  <si>
    <t>Aktueller Depotwert</t>
  </si>
  <si>
    <t>Investierter Betrag</t>
  </si>
  <si>
    <t>Dividenden gesamt</t>
  </si>
  <si>
    <t>Gewinn/Verlust gesamt</t>
  </si>
  <si>
    <t>Rendite gesamt</t>
  </si>
  <si>
    <t>Anzahl Positionen</t>
  </si>
  <si>
    <t>Titel</t>
  </si>
  <si>
    <t>ISIN/WKN/Ticker</t>
  </si>
  <si>
    <t>Stückzahl</t>
  </si>
  <si>
    <t>Kaufkurs</t>
  </si>
  <si>
    <t>Kaufdatum</t>
  </si>
  <si>
    <t>Kaufpreis</t>
  </si>
  <si>
    <t>Kaufgebühren</t>
  </si>
  <si>
    <t>Realisierter Gewinn/Verlust</t>
  </si>
  <si>
    <t>Dividende 1</t>
  </si>
  <si>
    <t>Dividende 2</t>
  </si>
  <si>
    <t>Dividende 3</t>
  </si>
  <si>
    <t>Dividende 4</t>
  </si>
  <si>
    <t>Gesamter Einsatz</t>
  </si>
  <si>
    <t>Aktueller Kurs</t>
  </si>
  <si>
    <t>Aktueller Wert</t>
  </si>
  <si>
    <t>Gewinn/Verlust €</t>
  </si>
  <si>
    <t>Gewinn/Verlust %</t>
  </si>
  <si>
    <t>Gewichtung</t>
  </si>
  <si>
    <t>Status</t>
  </si>
  <si>
    <t>Notizen</t>
  </si>
  <si>
    <t>Apple</t>
  </si>
  <si>
    <t>AAPL</t>
  </si>
  <si>
    <t>Beispieldaten</t>
  </si>
  <si>
    <t>Microsoft</t>
  </si>
  <si>
    <t>MSFT</t>
  </si>
  <si>
    <t>NVIDIA</t>
  </si>
  <si>
    <t>NVDA</t>
  </si>
  <si>
    <t>SAP</t>
  </si>
  <si>
    <t>SAP.DE</t>
  </si>
  <si>
    <t>Allianz</t>
  </si>
  <si>
    <t>ALV.DE</t>
  </si>
  <si>
    <t>Optionale Kursdaten über Excel-Datentyp Aktien</t>
  </si>
  <si>
    <t>Wenn Excel 365 oder eine kompatible Excel-Version verwendet wird, können die Werte in der Spalte „Aktie/Ticker“ markiert und über Daten &gt; Aktien in verknüpfte Datentypen umgewandelt werden. Danach kann das Feld „Preis“ eingefügt und in der Haupttabelle als aktueller Kurs verwendet werden.</t>
  </si>
  <si>
    <t>Aktie/Ticker</t>
  </si>
  <si>
    <t>Preis aus Excel</t>
  </si>
  <si>
    <t>Hinweis</t>
  </si>
  <si>
    <t>Optional mit Excel-Datentyp Aktien verbinden</t>
  </si>
  <si>
    <t>Quelle/Referenz: https://excel-vorlagen.net/aktien-portfolio-excel-kostenlos-automatisch/</t>
  </si>
  <si>
    <t>Depot-Wertentwicklung</t>
  </si>
  <si>
    <t>Jahr</t>
  </si>
  <si>
    <t>Einstiegswert</t>
  </si>
  <si>
    <t>Gewinn/Verlust</t>
  </si>
  <si>
    <t>Rendite</t>
  </si>
  <si>
    <t>Sonntag</t>
  </si>
  <si>
    <t>Depotwert</t>
  </si>
  <si>
    <t>Veränderung €</t>
  </si>
  <si>
    <t>Veränderung %</t>
  </si>
  <si>
    <t>Kommentar</t>
  </si>
  <si>
    <t>Startwert</t>
  </si>
  <si>
    <t>leichter Rückgang</t>
  </si>
  <si>
    <t>starker Anstieg</t>
  </si>
  <si>
    <t>neuer Höchstwert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</si>
</sst>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€\ #,##0.00;[Red]\-\€\ #,##0.00"/>
  </numFmts>
  <fonts count="10" x14ac:knownFonts="1">
    <font>
      <sz val="11"/>
      <name val="Carlito"/>
    </font>
    <font>
      <sz val="10"/>
      <color rgb="FF263238"/>
      <name val="Carlito"/>
    </font>
    <font>
      <b/>
      <sz val="11"/>
      <color rgb="FFFFFFFF"/>
      <name val="Carlito"/>
    </font>
    <font>
      <b/>
      <sz val="10"/>
      <color rgb="FFFFFFFF"/>
      <name val="Aptos"/>
    </font>
    <font>
      <sz val="10"/>
      <color rgb="FF263238"/>
      <name val="Aptos"/>
    </font>
    <font>
      <sz val="10"/>
      <name val="Aptos"/>
    </font>
    <font>
      <b/>
      <sz val="10"/>
      <name val="Aptos"/>
    </font>
    <font>
      <sz val="9"/>
      <color rgb="FF666666"/>
      <name val="Aptos"/>
    </font>
    <font>
      <sz val="11"/>
      <name val="Carlito"/>
    </font>
    <font>
      <b/>
      <sz val="20"/>
      <color rgb="FFFFFFFF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rgb="FF00484E"/>
      </patternFill>
    </fill>
    <fill>
      <patternFill patternType="solid">
        <fgColor rgb="FFEAF2F4"/>
      </patternFill>
    </fill>
    <fill>
      <patternFill patternType="solid">
        <fgColor rgb="FF1F415A"/>
      </patternFill>
    </fill>
    <fill>
      <patternFill patternType="solid">
        <fgColor rgb="FFF3F6F7"/>
      </patternFill>
    </fill>
    <fill>
      <patternFill patternType="solid">
        <fgColor rgb="FFFFF4CC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/>
  </cellStyleXfs>
  <cellXfs count="27">
    <xf numFmtId="0" fontId="0" fillId="0" borderId="0" xfId="0"/>
    <xf numFmtId="0" fontId="5" fillId="0" borderId="0" xfId="1" applyFont="1"/>
    <xf numFmtId="0" fontId="3" fillId="4" borderId="0" xfId="1" applyFont="1" applyFill="1" applyAlignment="1">
      <alignment horizontal="center" vertical="center" wrapText="1"/>
    </xf>
    <xf numFmtId="0" fontId="3" fillId="2" borderId="0" xfId="1" applyFont="1" applyFill="1" applyAlignment="1">
      <alignment horizontal="center" vertical="center" wrapText="1"/>
    </xf>
    <xf numFmtId="0" fontId="5" fillId="6" borderId="0" xfId="1" applyFont="1" applyFill="1" applyAlignment="1">
      <alignment vertical="center"/>
    </xf>
    <xf numFmtId="2" fontId="5" fillId="6" borderId="0" xfId="1" applyNumberFormat="1" applyFont="1" applyFill="1" applyAlignment="1">
      <alignment vertical="center"/>
    </xf>
    <xf numFmtId="164" fontId="5" fillId="6" borderId="0" xfId="1" applyNumberFormat="1" applyFont="1" applyFill="1" applyAlignment="1">
      <alignment vertical="center"/>
    </xf>
    <xf numFmtId="164" fontId="5" fillId="5" borderId="0" xfId="1" applyNumberFormat="1" applyFont="1" applyFill="1" applyAlignment="1">
      <alignment vertical="center"/>
    </xf>
    <xf numFmtId="10" fontId="5" fillId="5" borderId="0" xfId="1" applyNumberFormat="1" applyFont="1" applyFill="1" applyAlignment="1">
      <alignment vertical="center"/>
    </xf>
    <xf numFmtId="0" fontId="5" fillId="5" borderId="0" xfId="1" applyFont="1" applyFill="1" applyAlignment="1">
      <alignment vertical="center"/>
    </xf>
    <xf numFmtId="0" fontId="5" fillId="5" borderId="0" xfId="1" applyFont="1" applyFill="1"/>
    <xf numFmtId="164" fontId="5" fillId="6" borderId="0" xfId="1" applyNumberFormat="1" applyFont="1" applyFill="1"/>
    <xf numFmtId="0" fontId="7" fillId="0" borderId="0" xfId="1" applyFont="1"/>
    <xf numFmtId="0" fontId="6" fillId="6" borderId="0" xfId="1" applyFont="1" applyFill="1" applyAlignment="1">
      <alignment horizontal="center"/>
    </xf>
    <xf numFmtId="164" fontId="6" fillId="5" borderId="0" xfId="1" applyNumberFormat="1" applyFont="1" applyFill="1" applyAlignment="1">
      <alignment horizontal="right"/>
    </xf>
    <xf numFmtId="10" fontId="6" fillId="5" borderId="0" xfId="1" applyNumberFormat="1" applyFont="1" applyFill="1" applyAlignment="1">
      <alignment horizontal="right"/>
    </xf>
    <xf numFmtId="14" fontId="5" fillId="6" borderId="0" xfId="1" applyNumberFormat="1" applyFont="1" applyFill="1" applyAlignment="1">
      <alignment vertical="center"/>
    </xf>
    <xf numFmtId="14" fontId="5" fillId="5" borderId="0" xfId="1" applyNumberFormat="1" applyFont="1" applyFill="1" applyAlignment="1">
      <alignment vertical="center"/>
    </xf>
    <xf numFmtId="0" fontId="4" fillId="3" borderId="0" xfId="1" applyFont="1" applyFill="1" applyAlignment="1">
      <alignment horizontal="left" vertical="center" wrapText="1"/>
    </xf>
    <xf numFmtId="0" fontId="3" fillId="4" borderId="0" xfId="1" applyFont="1" applyFill="1" applyAlignment="1">
      <alignment horizontal="center" vertical="center" wrapText="1"/>
    </xf>
    <xf numFmtId="164" fontId="6" fillId="5" borderId="0" xfId="1" applyNumberFormat="1" applyFont="1" applyFill="1" applyAlignment="1">
      <alignment horizontal="center" vertical="center"/>
    </xf>
    <xf numFmtId="10" fontId="6" fillId="5" borderId="0" xfId="1" applyNumberFormat="1" applyFont="1" applyFill="1" applyAlignment="1">
      <alignment horizontal="center" vertical="center"/>
    </xf>
    <xf numFmtId="1" fontId="6" fillId="5" borderId="0" xfId="1" applyNumberFormat="1" applyFont="1" applyFill="1" applyAlignment="1">
      <alignment horizontal="center" vertical="center"/>
    </xf>
    <xf numFmtId="0" fontId="2" fillId="4" borderId="0" xfId="1" applyFont="1" applyFill="1" applyAlignment="1">
      <alignment horizontal="center" vertical="center" wrapText="1"/>
    </xf>
    <xf numFmtId="0" fontId="1" fillId="3" borderId="0" xfId="1" applyFont="1" applyFill="1" applyAlignment="1">
      <alignment horizontal="left" vertical="center" wrapText="1"/>
    </xf>
    <xf numFmtId="0" fontId="9" fillId="2" borderId="0" xfId="1" applyFont="1" applyFill="1" applyAlignment="1">
      <alignment horizontal="center" vertical="center"/>
    </xf>
    <xf numFmtId="0" fontId="9" fillId="2" borderId="0" xfId="1" applyFont="1" applyFill="1" applyAlignment="1">
      <alignment horizontal="left" vertical="center"/>
    </xf>
  </cellXfs>
  <cellStyles count="2">
    <cellStyle name="Normal" xfId="1" xr:uid="{00000000-0005-0000-0000-000000000000}"/>
    <cellStyle name="Standard" xfId="0" builtinId="0"/>
  </cellStyles>
  <dxfs count="11">
    <dxf>
      <font>
        <color rgb="FF9C0006"/>
      </font>
      <fill>
        <patternFill patternType="solid">
          <bgColor rgb="FFF4CCCC"/>
        </patternFill>
      </fill>
    </dxf>
    <dxf>
      <font>
        <color rgb="FF006100"/>
      </font>
      <fill>
        <patternFill patternType="solid">
          <bgColor rgb="FFD9EAD3"/>
        </patternFill>
      </fill>
    </dxf>
    <dxf>
      <font>
        <color rgb="FF9C0006"/>
      </font>
      <fill>
        <patternFill patternType="solid">
          <bgColor rgb="FFF4CCCC"/>
        </patternFill>
      </fill>
    </dxf>
    <dxf>
      <font>
        <color rgb="FF006100"/>
      </font>
      <fill>
        <patternFill patternType="solid">
          <bgColor rgb="FFD9EAD3"/>
        </patternFill>
      </fill>
    </dxf>
    <dxf>
      <font>
        <b/>
        <color rgb="FF9C0006"/>
      </font>
      <fill>
        <patternFill patternType="solid">
          <bgColor rgb="FFF4CCCC"/>
        </patternFill>
      </fill>
    </dxf>
    <dxf>
      <font>
        <b/>
        <color rgb="FF006100"/>
      </font>
      <fill>
        <patternFill patternType="solid">
          <bgColor rgb="FFD9EAD3"/>
        </patternFill>
      </fill>
    </dxf>
    <dxf>
      <font>
        <color rgb="FF9C0006"/>
      </font>
      <fill>
        <patternFill patternType="solid">
          <bgColor rgb="FFF4CCCC"/>
        </patternFill>
      </fill>
    </dxf>
    <dxf>
      <font>
        <color rgb="FF006100"/>
      </font>
      <fill>
        <patternFill patternType="solid">
          <bgColor rgb="FFD9EAD3"/>
        </patternFill>
      </fill>
    </dxf>
    <dxf>
      <font>
        <color rgb="FF9C0006"/>
      </font>
      <fill>
        <patternFill patternType="solid">
          <bgColor rgb="FFF4CCCC"/>
        </patternFill>
      </fill>
    </dxf>
    <dxf>
      <font>
        <color rgb="FF006100"/>
      </font>
      <fill>
        <patternFill patternType="solid">
          <bgColor rgb="FFD9EAD3"/>
        </patternFill>
      </fill>
    </dxf>
    <dxf>
      <fill>
        <patternFill patternType="solid">
          <bgColor rgb="FFFFE6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autoTitleDeleted val="1"/>
    <c:plotArea>
      <c:layout/>
      <c:doughnutChart>
        <c:varyColors val="1"/>
        <c:ser>
          <c:idx val="0"/>
          <c:order val="0"/>
          <c:tx>
            <c:v>Aktueller Wert</c:v>
          </c:tx>
          <c:cat>
            <c:strRef>
              <c:f>'Aktien-Depot'!$A$11:$A$15</c:f>
              <c:strCache>
                <c:ptCount val="5"/>
                <c:pt idx="0">
                  <c:v>Apple</c:v>
                </c:pt>
                <c:pt idx="1">
                  <c:v>Microsoft</c:v>
                </c:pt>
                <c:pt idx="2">
                  <c:v>NVIDIA</c:v>
                </c:pt>
                <c:pt idx="3">
                  <c:v>SAP</c:v>
                </c:pt>
                <c:pt idx="4">
                  <c:v>Allianz</c:v>
                </c:pt>
              </c:strCache>
            </c:strRef>
          </c:cat>
          <c:val>
            <c:numRef>
              <c:f>'Aktien-Depot'!$P$11:$P$15</c:f>
              <c:numCache>
                <c:formatCode>General</c:formatCode>
                <c:ptCount val="5"/>
                <c:pt idx="0">
                  <c:v>1850</c:v>
                </c:pt>
                <c:pt idx="1">
                  <c:v>2340</c:v>
                </c:pt>
                <c:pt idx="2">
                  <c:v>3320</c:v>
                </c:pt>
                <c:pt idx="3">
                  <c:v>2700</c:v>
                </c:pt>
                <c:pt idx="4">
                  <c:v>2080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7E-43C5-BB26-8822B2E859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v>Depotwert</c:v>
          </c:tx>
          <c:cat>
            <c:strRef>
              <c:f>Wertentwicklung!$A$8:$A$60</c:f>
              <c:strCache>
                <c:ptCount val="52"/>
                <c:pt idx="0">
                  <c:v>04/01/2026</c:v>
                </c:pt>
                <c:pt idx="1">
                  <c:v>11/01/2026</c:v>
                </c:pt>
                <c:pt idx="2">
                  <c:v>18/01/2026</c:v>
                </c:pt>
                <c:pt idx="3">
                  <c:v>25/01/2026</c:v>
                </c:pt>
                <c:pt idx="4">
                  <c:v>01/02/2026</c:v>
                </c:pt>
                <c:pt idx="5">
                  <c:v>08/02/2026</c:v>
                </c:pt>
                <c:pt idx="6">
                  <c:v>15/02/2026</c:v>
                </c:pt>
                <c:pt idx="7">
                  <c:v>22/02/2026</c:v>
                </c:pt>
                <c:pt idx="8">
                  <c:v>01/03/2026</c:v>
                </c:pt>
                <c:pt idx="9">
                  <c:v>08/03/2026</c:v>
                </c:pt>
                <c:pt idx="10">
                  <c:v>15/03/2026</c:v>
                </c:pt>
                <c:pt idx="11">
                  <c:v>22/03/2026</c:v>
                </c:pt>
                <c:pt idx="12">
                  <c:v>29/03/2026</c:v>
                </c:pt>
                <c:pt idx="13">
                  <c:v>05/04/2026</c:v>
                </c:pt>
                <c:pt idx="14">
                  <c:v>12/04/2026</c:v>
                </c:pt>
                <c:pt idx="15">
                  <c:v>19/04/2026</c:v>
                </c:pt>
                <c:pt idx="16">
                  <c:v>26/04/2026</c:v>
                </c:pt>
                <c:pt idx="17">
                  <c:v>03/05/2026</c:v>
                </c:pt>
                <c:pt idx="18">
                  <c:v>10/05/2026</c:v>
                </c:pt>
                <c:pt idx="19">
                  <c:v>17/05/2026</c:v>
                </c:pt>
                <c:pt idx="20">
                  <c:v>24/05/2026</c:v>
                </c:pt>
                <c:pt idx="21">
                  <c:v>31/05/2026</c:v>
                </c:pt>
                <c:pt idx="22">
                  <c:v>07/06/2026</c:v>
                </c:pt>
                <c:pt idx="23">
                  <c:v>14/06/2026</c:v>
                </c:pt>
                <c:pt idx="24">
                  <c:v>21/06/2026</c:v>
                </c:pt>
                <c:pt idx="25">
                  <c:v>28/06/2026</c:v>
                </c:pt>
                <c:pt idx="26">
                  <c:v>05/07/2026</c:v>
                </c:pt>
                <c:pt idx="27">
                  <c:v>12/07/2026</c:v>
                </c:pt>
                <c:pt idx="28">
                  <c:v>19/07/2026</c:v>
                </c:pt>
                <c:pt idx="29">
                  <c:v>26/07/2026</c:v>
                </c:pt>
                <c:pt idx="30">
                  <c:v>02/08/2026</c:v>
                </c:pt>
                <c:pt idx="31">
                  <c:v>09/08/2026</c:v>
                </c:pt>
                <c:pt idx="32">
                  <c:v>16/08/2026</c:v>
                </c:pt>
                <c:pt idx="33">
                  <c:v>23/08/2026</c:v>
                </c:pt>
                <c:pt idx="34">
                  <c:v>30/08/2026</c:v>
                </c:pt>
                <c:pt idx="35">
                  <c:v>06/09/2026</c:v>
                </c:pt>
                <c:pt idx="36">
                  <c:v>13/09/2026</c:v>
                </c:pt>
                <c:pt idx="37">
                  <c:v>20/09/2026</c:v>
                </c:pt>
                <c:pt idx="38">
                  <c:v>27/09/2026</c:v>
                </c:pt>
                <c:pt idx="39">
                  <c:v>04/10/2026</c:v>
                </c:pt>
                <c:pt idx="40">
                  <c:v>11/10/2026</c:v>
                </c:pt>
                <c:pt idx="41">
                  <c:v>18/10/2026</c:v>
                </c:pt>
                <c:pt idx="42">
                  <c:v>25/10/2026</c:v>
                </c:pt>
                <c:pt idx="43">
                  <c:v>01/11/2026</c:v>
                </c:pt>
                <c:pt idx="44">
                  <c:v>08/11/2026</c:v>
                </c:pt>
                <c:pt idx="45">
                  <c:v>15/11/2026</c:v>
                </c:pt>
                <c:pt idx="46">
                  <c:v>22/11/2026</c:v>
                </c:pt>
                <c:pt idx="47">
                  <c:v>29/11/2026</c:v>
                </c:pt>
                <c:pt idx="48">
                  <c:v>06/12/2026</c:v>
                </c:pt>
                <c:pt idx="49">
                  <c:v>13/12/2026</c:v>
                </c:pt>
                <c:pt idx="50">
                  <c:v>20/12/2026</c:v>
                </c:pt>
                <c:pt idx="51">
                  <c:v>27/12/2026</c:v>
                </c:pt>
              </c:strCache>
            </c:strRef>
          </c:cat>
          <c:val>
            <c:numRef>
              <c:f>Wertentwicklung!$B$8:$B$60</c:f>
              <c:numCache>
                <c:formatCode>General</c:formatCode>
                <c:ptCount val="53"/>
                <c:pt idx="0">
                  <c:v>8500</c:v>
                </c:pt>
                <c:pt idx="1">
                  <c:v>8720</c:v>
                </c:pt>
                <c:pt idx="2">
                  <c:v>8650</c:v>
                </c:pt>
                <c:pt idx="3">
                  <c:v>8900</c:v>
                </c:pt>
                <c:pt idx="4">
                  <c:v>9050</c:v>
                </c:pt>
                <c:pt idx="5">
                  <c:v>9125</c:v>
                </c:pt>
                <c:pt idx="6">
                  <c:v>9400</c:v>
                </c:pt>
                <c:pt idx="7">
                  <c:v>9325</c:v>
                </c:pt>
                <c:pt idx="8">
                  <c:v>9550</c:v>
                </c:pt>
                <c:pt idx="9">
                  <c:v>9725</c:v>
                </c:pt>
                <c:pt idx="10">
                  <c:v>9900</c:v>
                </c:pt>
                <c:pt idx="11">
                  <c:v>10120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C3-4B0B-ADFA-26151E66E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50112"/>
        <c:axId val="48672768"/>
      </c:lineChart>
      <c:date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m/d/yyyy" sourceLinked="1"/>
        <c:majorTickMark val="none"/>
        <c:minorTickMark val="none"/>
        <c:tickLblPos val="nextTo"/>
        <c:crossAx val="48672768"/>
        <c:crosses val="autoZero"/>
        <c:auto val="1"/>
        <c:lblOffset val="100"/>
        <c:baseTimeUnit val="days"/>
      </c:date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  <c:spPr>
        <a:solidFill>
          <a:schemeClr val="bg1">
            <a:lumMod val="95000"/>
          </a:schemeClr>
        </a:solidFill>
      </c:spPr>
      <c:txPr>
        <a:bodyPr/>
        <a:lstStyle/>
        <a:p>
          <a:pPr rtl="0">
            <a:defRPr/>
          </a:pPr>
          <a:endParaRPr lang="de-DE"/>
        </a:p>
      </c:txPr>
    </c:legend>
    <c:plotVisOnly val="1"/>
    <c:dispBlanksAs val="zero"/>
    <c:showDLblsOverMax val="1"/>
  </c:chart>
  <c:spPr>
    <a:solidFill>
      <a:schemeClr val="bg1">
        <a:lumMod val="95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9</xdr:row>
      <xdr:rowOff>0</xdr:rowOff>
    </xdr:from>
    <xdr:to>
      <xdr:col>30</xdr:col>
      <xdr:colOff>0</xdr:colOff>
      <xdr:row>28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190499</xdr:rowOff>
    </xdr:from>
    <xdr:to>
      <xdr:col>14</xdr:col>
      <xdr:colOff>0</xdr:colOff>
      <xdr:row>34</xdr:row>
      <xdr:rowOff>66674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epot" displayName="tblDepot" ref="A10:U110">
  <tableColumns count="21">
    <tableColumn id="1" xr3:uid="{00000000-0010-0000-0000-000001000000}" name="Titel"/>
    <tableColumn id="2" xr3:uid="{00000000-0010-0000-0000-000002000000}" name="ISIN/WKN/Ticker"/>
    <tableColumn id="3" xr3:uid="{00000000-0010-0000-0000-000003000000}" name="Stückzahl"/>
    <tableColumn id="4" xr3:uid="{00000000-0010-0000-0000-000004000000}" name="Kaufkurs"/>
    <tableColumn id="5" xr3:uid="{00000000-0010-0000-0000-000005000000}" name="Kaufdatum"/>
    <tableColumn id="6" xr3:uid="{00000000-0010-0000-0000-000006000000}" name="Kaufpreis"/>
    <tableColumn id="7" xr3:uid="{00000000-0010-0000-0000-000007000000}" name="Kaufgebühren"/>
    <tableColumn id="8" xr3:uid="{00000000-0010-0000-0000-000008000000}" name="Realisierter Gewinn/Verlust"/>
    <tableColumn id="9" xr3:uid="{00000000-0010-0000-0000-000009000000}" name="Dividende 1"/>
    <tableColumn id="10" xr3:uid="{00000000-0010-0000-0000-00000A000000}" name="Dividende 2"/>
    <tableColumn id="11" xr3:uid="{00000000-0010-0000-0000-00000B000000}" name="Dividende 3"/>
    <tableColumn id="12" xr3:uid="{00000000-0010-0000-0000-00000C000000}" name="Dividende 4"/>
    <tableColumn id="13" xr3:uid="{00000000-0010-0000-0000-00000D000000}" name="Dividenden gesamt"/>
    <tableColumn id="14" xr3:uid="{00000000-0010-0000-0000-00000E000000}" name="Gesamter Einsatz"/>
    <tableColumn id="15" xr3:uid="{00000000-0010-0000-0000-00000F000000}" name="Aktueller Kurs"/>
    <tableColumn id="16" xr3:uid="{00000000-0010-0000-0000-000010000000}" name="Aktueller Wert"/>
    <tableColumn id="17" xr3:uid="{00000000-0010-0000-0000-000011000000}" name="Gewinn/Verlust €"/>
    <tableColumn id="18" xr3:uid="{00000000-0010-0000-0000-000012000000}" name="Gewinn/Verlust %"/>
    <tableColumn id="19" xr3:uid="{00000000-0010-0000-0000-000013000000}" name="Gewichtung"/>
    <tableColumn id="20" xr3:uid="{00000000-0010-0000-0000-000014000000}" name="Status"/>
    <tableColumn id="21" xr3:uid="{00000000-0010-0000-0000-000015000000}" name="Notize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Wertentwicklung" displayName="tblWertentwicklung" ref="A7:E60">
  <tableColumns count="5">
    <tableColumn id="1" xr3:uid="{00000000-0010-0000-0100-000001000000}" name="Sonntag"/>
    <tableColumn id="2" xr3:uid="{00000000-0010-0000-0100-000002000000}" name="Depotwert"/>
    <tableColumn id="3" xr3:uid="{00000000-0010-0000-0100-000003000000}" name="Veränderung €"/>
    <tableColumn id="4" xr3:uid="{00000000-0010-0000-0100-000004000000}" name="Veränderung %"/>
    <tableColumn id="5" xr3:uid="{00000000-0010-0000-0100-000005000000}" name="Kommenta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40"/>
  <sheetViews>
    <sheetView workbookViewId="0">
      <selection sqref="A1:U1"/>
    </sheetView>
  </sheetViews>
  <sheetFormatPr baseColWidth="10" defaultColWidth="9" defaultRowHeight="15" x14ac:dyDescent="0.25"/>
  <cols>
    <col min="1" max="1" width="18" customWidth="1"/>
    <col min="2" max="2" width="16" customWidth="1"/>
    <col min="3" max="3" width="10" customWidth="1"/>
    <col min="4" max="7" width="12" customWidth="1"/>
    <col min="8" max="8" width="18" customWidth="1"/>
    <col min="9" max="12" width="11" customWidth="1"/>
    <col min="13" max="14" width="15" customWidth="1"/>
    <col min="15" max="15" width="13" customWidth="1"/>
    <col min="16" max="16" width="14" customWidth="1"/>
    <col min="17" max="17" width="16" customWidth="1"/>
    <col min="18" max="18" width="14" customWidth="1"/>
    <col min="19" max="20" width="12" customWidth="1"/>
    <col min="21" max="21" width="22" customWidth="1"/>
  </cols>
  <sheetData>
    <row r="1" spans="1:21" ht="30" customHeight="1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</row>
    <row r="2" spans="1:21" ht="24" customHeight="1" x14ac:dyDescent="0.2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x14ac:dyDescent="0.25">
      <c r="A4" s="1"/>
      <c r="B4" s="19" t="s">
        <v>2</v>
      </c>
      <c r="C4" s="19"/>
      <c r="D4" s="19" t="s">
        <v>3</v>
      </c>
      <c r="E4" s="19"/>
      <c r="F4" s="19" t="s">
        <v>4</v>
      </c>
      <c r="G4" s="19"/>
      <c r="H4" s="19" t="s">
        <v>5</v>
      </c>
      <c r="I4" s="19"/>
      <c r="J4" s="19" t="s">
        <v>6</v>
      </c>
      <c r="K4" s="19"/>
      <c r="L4" s="19" t="s">
        <v>7</v>
      </c>
      <c r="M4" s="19"/>
      <c r="N4" s="1"/>
      <c r="O4" s="1"/>
      <c r="P4" s="1"/>
      <c r="Q4" s="1"/>
      <c r="R4" s="1"/>
      <c r="S4" s="1"/>
      <c r="T4" s="1"/>
      <c r="U4" s="1"/>
    </row>
    <row r="5" spans="1:21" x14ac:dyDescent="0.25">
      <c r="A5" s="1"/>
      <c r="B5" s="20">
        <f>SUM(P11:P110)</f>
        <v>12290</v>
      </c>
      <c r="C5" s="20"/>
      <c r="D5" s="20">
        <f>SUM(N11:N110)</f>
        <v>8933.5</v>
      </c>
      <c r="E5" s="20"/>
      <c r="F5" s="20">
        <f>SUM(M11:M110)</f>
        <v>156.69999999999999</v>
      </c>
      <c r="G5" s="20"/>
      <c r="H5" s="20">
        <f>SUM(Q11:Q110)</f>
        <v>3513.2000000000003</v>
      </c>
      <c r="I5" s="20"/>
      <c r="J5" s="21">
        <f>IFERROR(H5/D5,0)</f>
        <v>0.3932613197514972</v>
      </c>
      <c r="K5" s="21"/>
      <c r="L5" s="22">
        <f>COUNTA(A11:A110)</f>
        <v>5</v>
      </c>
      <c r="M5" s="22"/>
      <c r="N5" s="1"/>
      <c r="O5" s="1"/>
      <c r="P5" s="1"/>
      <c r="Q5" s="1"/>
      <c r="R5" s="1"/>
      <c r="S5" s="1"/>
      <c r="T5" s="1"/>
      <c r="U5" s="1"/>
    </row>
    <row r="6" spans="1:21" x14ac:dyDescent="0.25">
      <c r="A6" s="1"/>
      <c r="B6" s="20"/>
      <c r="C6" s="20"/>
      <c r="D6" s="20"/>
      <c r="E6" s="20"/>
      <c r="F6" s="20"/>
      <c r="G6" s="20"/>
      <c r="H6" s="20"/>
      <c r="I6" s="20"/>
      <c r="J6" s="21"/>
      <c r="K6" s="21"/>
      <c r="L6" s="22"/>
      <c r="M6" s="22"/>
      <c r="N6" s="1"/>
      <c r="O6" s="1"/>
      <c r="P6" s="1"/>
      <c r="Q6" s="1"/>
      <c r="R6" s="1"/>
      <c r="S6" s="1"/>
      <c r="T6" s="1"/>
      <c r="U6" s="1"/>
    </row>
    <row r="7" spans="1:2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ht="36" customHeight="1" x14ac:dyDescent="0.25">
      <c r="A10" s="3" t="s">
        <v>8</v>
      </c>
      <c r="B10" s="3" t="s">
        <v>9</v>
      </c>
      <c r="C10" s="3" t="s">
        <v>10</v>
      </c>
      <c r="D10" s="3" t="s">
        <v>11</v>
      </c>
      <c r="E10" s="3" t="s">
        <v>12</v>
      </c>
      <c r="F10" s="3" t="s">
        <v>13</v>
      </c>
      <c r="G10" s="3" t="s">
        <v>14</v>
      </c>
      <c r="H10" s="3" t="s">
        <v>15</v>
      </c>
      <c r="I10" s="3" t="s">
        <v>16</v>
      </c>
      <c r="J10" s="3" t="s">
        <v>17</v>
      </c>
      <c r="K10" s="3" t="s">
        <v>18</v>
      </c>
      <c r="L10" s="3" t="s">
        <v>19</v>
      </c>
      <c r="M10" s="3" t="s">
        <v>4</v>
      </c>
      <c r="N10" s="3" t="s">
        <v>20</v>
      </c>
      <c r="O10" s="3" t="s">
        <v>21</v>
      </c>
      <c r="P10" s="3" t="s">
        <v>22</v>
      </c>
      <c r="Q10" s="3" t="s">
        <v>23</v>
      </c>
      <c r="R10" s="3" t="s">
        <v>24</v>
      </c>
      <c r="S10" s="3" t="s">
        <v>25</v>
      </c>
      <c r="T10" s="3" t="s">
        <v>26</v>
      </c>
      <c r="U10" s="3" t="s">
        <v>27</v>
      </c>
    </row>
    <row r="11" spans="1:21" x14ac:dyDescent="0.25">
      <c r="A11" s="4" t="s">
        <v>28</v>
      </c>
      <c r="B11" s="4" t="s">
        <v>29</v>
      </c>
      <c r="C11" s="5">
        <v>10</v>
      </c>
      <c r="D11" s="6">
        <v>150</v>
      </c>
      <c r="E11" s="16">
        <v>45306</v>
      </c>
      <c r="F11" s="7">
        <f t="shared" ref="F11:F42" si="0">IF(OR(C11="",D11=""),"",C11*D11)</f>
        <v>1500</v>
      </c>
      <c r="G11" s="6">
        <v>1.5</v>
      </c>
      <c r="H11" s="6">
        <v>0</v>
      </c>
      <c r="I11" s="6">
        <v>4.0999999999999996</v>
      </c>
      <c r="J11" s="6">
        <v>4.0999999999999996</v>
      </c>
      <c r="K11" s="6"/>
      <c r="L11" s="6"/>
      <c r="M11" s="7">
        <f t="shared" ref="M11:M42" si="1">IF(COUNTA(I11:L11)=0,"",SUM(I11:L11))</f>
        <v>8.1999999999999993</v>
      </c>
      <c r="N11" s="7">
        <f t="shared" ref="N11:N42" si="2">IF(F11="","",F11+IF(G11="",0,G11))</f>
        <v>1501.5</v>
      </c>
      <c r="O11" s="6">
        <v>185</v>
      </c>
      <c r="P11" s="7">
        <f t="shared" ref="P11:P42" si="3">IF(OR(C11="",O11=""),"",C11*O11)</f>
        <v>1850</v>
      </c>
      <c r="Q11" s="7">
        <f t="shared" ref="Q11:Q42" si="4">IF(P11="","",P11-N11+IF(M11="",0,M11)+IF(H11="",0,H11))</f>
        <v>356.7</v>
      </c>
      <c r="R11" s="8">
        <f t="shared" ref="R11:R42" si="5">IFERROR(Q11/N11,"")</f>
        <v>0.23756243756243756</v>
      </c>
      <c r="S11" s="8">
        <f t="shared" ref="S11:S42" si="6">IF(P11="","",IFERROR(P11/SUM($P$11:$P$110),""))</f>
        <v>0.15052888527257932</v>
      </c>
      <c r="T11" s="9" t="str">
        <f t="shared" ref="T11:T42" si="7">IF(Q11="","",IF(Q11&gt;0,"Gewinn",IF(Q11&lt;0,"Verlust","Neutral")))</f>
        <v>Gewinn</v>
      </c>
      <c r="U11" s="4" t="s">
        <v>30</v>
      </c>
    </row>
    <row r="12" spans="1:21" x14ac:dyDescent="0.25">
      <c r="A12" s="4" t="s">
        <v>31</v>
      </c>
      <c r="B12" s="4" t="s">
        <v>32</v>
      </c>
      <c r="C12" s="5">
        <v>6</v>
      </c>
      <c r="D12" s="6">
        <v>320</v>
      </c>
      <c r="E12" s="16">
        <v>45361</v>
      </c>
      <c r="F12" s="7">
        <f t="shared" si="0"/>
        <v>1920</v>
      </c>
      <c r="G12" s="6">
        <v>1.5</v>
      </c>
      <c r="H12" s="6">
        <v>0</v>
      </c>
      <c r="I12" s="6">
        <v>4.5</v>
      </c>
      <c r="J12" s="6"/>
      <c r="K12" s="6"/>
      <c r="L12" s="6"/>
      <c r="M12" s="7">
        <f t="shared" si="1"/>
        <v>4.5</v>
      </c>
      <c r="N12" s="7">
        <f t="shared" si="2"/>
        <v>1921.5</v>
      </c>
      <c r="O12" s="6">
        <v>390</v>
      </c>
      <c r="P12" s="7">
        <f t="shared" si="3"/>
        <v>2340</v>
      </c>
      <c r="Q12" s="7">
        <f t="shared" si="4"/>
        <v>423</v>
      </c>
      <c r="R12" s="8">
        <f t="shared" si="5"/>
        <v>0.22014051522248243</v>
      </c>
      <c r="S12" s="8">
        <f t="shared" si="6"/>
        <v>0.19039869812855981</v>
      </c>
      <c r="T12" s="9" t="str">
        <f t="shared" si="7"/>
        <v>Gewinn</v>
      </c>
      <c r="U12" s="4" t="s">
        <v>30</v>
      </c>
    </row>
    <row r="13" spans="1:21" x14ac:dyDescent="0.25">
      <c r="A13" s="4" t="s">
        <v>33</v>
      </c>
      <c r="B13" s="4" t="s">
        <v>34</v>
      </c>
      <c r="C13" s="5">
        <v>4</v>
      </c>
      <c r="D13" s="6">
        <v>420</v>
      </c>
      <c r="E13" s="16">
        <v>45252</v>
      </c>
      <c r="F13" s="7">
        <f t="shared" si="0"/>
        <v>1680</v>
      </c>
      <c r="G13" s="6">
        <v>1.5</v>
      </c>
      <c r="H13" s="6">
        <v>0</v>
      </c>
      <c r="I13" s="6">
        <v>0.3</v>
      </c>
      <c r="J13" s="6">
        <v>0.3</v>
      </c>
      <c r="K13" s="6"/>
      <c r="L13" s="6"/>
      <c r="M13" s="7">
        <f t="shared" si="1"/>
        <v>0.6</v>
      </c>
      <c r="N13" s="7">
        <f t="shared" si="2"/>
        <v>1681.5</v>
      </c>
      <c r="O13" s="6">
        <v>830</v>
      </c>
      <c r="P13" s="7">
        <f t="shared" si="3"/>
        <v>3320</v>
      </c>
      <c r="Q13" s="7">
        <f t="shared" si="4"/>
        <v>1639.1</v>
      </c>
      <c r="R13" s="8">
        <f t="shared" si="5"/>
        <v>0.97478441867380305</v>
      </c>
      <c r="S13" s="8">
        <f t="shared" si="6"/>
        <v>0.27013832384052072</v>
      </c>
      <c r="T13" s="9" t="str">
        <f t="shared" si="7"/>
        <v>Gewinn</v>
      </c>
      <c r="U13" s="4" t="s">
        <v>30</v>
      </c>
    </row>
    <row r="14" spans="1:21" x14ac:dyDescent="0.25">
      <c r="A14" s="4" t="s">
        <v>35</v>
      </c>
      <c r="B14" s="4" t="s">
        <v>36</v>
      </c>
      <c r="C14" s="5">
        <v>15</v>
      </c>
      <c r="D14" s="6">
        <v>135</v>
      </c>
      <c r="E14" s="16">
        <v>45417</v>
      </c>
      <c r="F14" s="7">
        <f t="shared" si="0"/>
        <v>2025</v>
      </c>
      <c r="G14" s="6">
        <v>2</v>
      </c>
      <c r="H14" s="6">
        <v>0</v>
      </c>
      <c r="I14" s="6">
        <v>33</v>
      </c>
      <c r="J14" s="6"/>
      <c r="K14" s="6"/>
      <c r="L14" s="6"/>
      <c r="M14" s="7">
        <f t="shared" si="1"/>
        <v>33</v>
      </c>
      <c r="N14" s="7">
        <f t="shared" si="2"/>
        <v>2027</v>
      </c>
      <c r="O14" s="6">
        <v>180</v>
      </c>
      <c r="P14" s="7">
        <f t="shared" si="3"/>
        <v>2700</v>
      </c>
      <c r="Q14" s="7">
        <f t="shared" si="4"/>
        <v>706</v>
      </c>
      <c r="R14" s="8">
        <f t="shared" si="5"/>
        <v>0.34829797730636408</v>
      </c>
      <c r="S14" s="8">
        <f t="shared" si="6"/>
        <v>0.21969080553295361</v>
      </c>
      <c r="T14" s="9" t="str">
        <f t="shared" si="7"/>
        <v>Gewinn</v>
      </c>
      <c r="U14" s="4" t="s">
        <v>30</v>
      </c>
    </row>
    <row r="15" spans="1:21" x14ac:dyDescent="0.25">
      <c r="A15" s="4" t="s">
        <v>37</v>
      </c>
      <c r="B15" s="4" t="s">
        <v>38</v>
      </c>
      <c r="C15" s="5">
        <v>8</v>
      </c>
      <c r="D15" s="6">
        <v>225</v>
      </c>
      <c r="E15" s="16">
        <v>45187</v>
      </c>
      <c r="F15" s="7">
        <f t="shared" si="0"/>
        <v>1800</v>
      </c>
      <c r="G15" s="6">
        <v>2</v>
      </c>
      <c r="H15" s="6">
        <v>0</v>
      </c>
      <c r="I15" s="6">
        <v>110.4</v>
      </c>
      <c r="J15" s="6"/>
      <c r="K15" s="6"/>
      <c r="L15" s="6"/>
      <c r="M15" s="7">
        <f t="shared" si="1"/>
        <v>110.4</v>
      </c>
      <c r="N15" s="7">
        <f t="shared" si="2"/>
        <v>1802</v>
      </c>
      <c r="O15" s="6">
        <v>260</v>
      </c>
      <c r="P15" s="7">
        <f t="shared" si="3"/>
        <v>2080</v>
      </c>
      <c r="Q15" s="7">
        <f t="shared" si="4"/>
        <v>388.4</v>
      </c>
      <c r="R15" s="8">
        <f t="shared" si="5"/>
        <v>0.21553829078801331</v>
      </c>
      <c r="S15" s="8">
        <f t="shared" si="6"/>
        <v>0.16924328722538648</v>
      </c>
      <c r="T15" s="9" t="str">
        <f t="shared" si="7"/>
        <v>Gewinn</v>
      </c>
      <c r="U15" s="4" t="s">
        <v>30</v>
      </c>
    </row>
    <row r="16" spans="1:21" x14ac:dyDescent="0.25">
      <c r="A16" s="4"/>
      <c r="B16" s="4"/>
      <c r="C16" s="5"/>
      <c r="D16" s="6"/>
      <c r="E16" s="16"/>
      <c r="F16" s="7" t="str">
        <f t="shared" si="0"/>
        <v/>
      </c>
      <c r="G16" s="6"/>
      <c r="H16" s="6"/>
      <c r="I16" s="6"/>
      <c r="J16" s="6"/>
      <c r="K16" s="6"/>
      <c r="L16" s="6"/>
      <c r="M16" s="7" t="str">
        <f t="shared" si="1"/>
        <v/>
      </c>
      <c r="N16" s="7" t="str">
        <f t="shared" si="2"/>
        <v/>
      </c>
      <c r="O16" s="6"/>
      <c r="P16" s="7" t="str">
        <f t="shared" si="3"/>
        <v/>
      </c>
      <c r="Q16" s="7" t="str">
        <f t="shared" si="4"/>
        <v/>
      </c>
      <c r="R16" s="8" t="str">
        <f t="shared" si="5"/>
        <v/>
      </c>
      <c r="S16" s="8" t="str">
        <f t="shared" si="6"/>
        <v/>
      </c>
      <c r="T16" s="9" t="str">
        <f t="shared" si="7"/>
        <v/>
      </c>
      <c r="U16" s="4"/>
    </row>
    <row r="17" spans="1:21" x14ac:dyDescent="0.25">
      <c r="A17" s="4"/>
      <c r="B17" s="4"/>
      <c r="C17" s="5"/>
      <c r="D17" s="6"/>
      <c r="E17" s="16"/>
      <c r="F17" s="7" t="str">
        <f t="shared" si="0"/>
        <v/>
      </c>
      <c r="G17" s="6"/>
      <c r="H17" s="6"/>
      <c r="I17" s="6"/>
      <c r="J17" s="6"/>
      <c r="K17" s="6"/>
      <c r="L17" s="6"/>
      <c r="M17" s="7" t="str">
        <f t="shared" si="1"/>
        <v/>
      </c>
      <c r="N17" s="7" t="str">
        <f t="shared" si="2"/>
        <v/>
      </c>
      <c r="O17" s="6"/>
      <c r="P17" s="7" t="str">
        <f t="shared" si="3"/>
        <v/>
      </c>
      <c r="Q17" s="7" t="str">
        <f t="shared" si="4"/>
        <v/>
      </c>
      <c r="R17" s="8" t="str">
        <f t="shared" si="5"/>
        <v/>
      </c>
      <c r="S17" s="8" t="str">
        <f t="shared" si="6"/>
        <v/>
      </c>
      <c r="T17" s="9" t="str">
        <f t="shared" si="7"/>
        <v/>
      </c>
      <c r="U17" s="4"/>
    </row>
    <row r="18" spans="1:21" x14ac:dyDescent="0.25">
      <c r="A18" s="4"/>
      <c r="B18" s="4"/>
      <c r="C18" s="5"/>
      <c r="D18" s="6"/>
      <c r="E18" s="16"/>
      <c r="F18" s="7" t="str">
        <f t="shared" si="0"/>
        <v/>
      </c>
      <c r="G18" s="6"/>
      <c r="H18" s="6"/>
      <c r="I18" s="6"/>
      <c r="J18" s="6"/>
      <c r="K18" s="6"/>
      <c r="L18" s="6"/>
      <c r="M18" s="7" t="str">
        <f t="shared" si="1"/>
        <v/>
      </c>
      <c r="N18" s="7" t="str">
        <f t="shared" si="2"/>
        <v/>
      </c>
      <c r="O18" s="6"/>
      <c r="P18" s="7" t="str">
        <f t="shared" si="3"/>
        <v/>
      </c>
      <c r="Q18" s="7" t="str">
        <f t="shared" si="4"/>
        <v/>
      </c>
      <c r="R18" s="8" t="str">
        <f t="shared" si="5"/>
        <v/>
      </c>
      <c r="S18" s="8" t="str">
        <f t="shared" si="6"/>
        <v/>
      </c>
      <c r="T18" s="9" t="str">
        <f t="shared" si="7"/>
        <v/>
      </c>
      <c r="U18" s="4"/>
    </row>
    <row r="19" spans="1:21" x14ac:dyDescent="0.25">
      <c r="A19" s="4"/>
      <c r="B19" s="4"/>
      <c r="C19" s="5"/>
      <c r="D19" s="6"/>
      <c r="E19" s="16"/>
      <c r="F19" s="7" t="str">
        <f t="shared" si="0"/>
        <v/>
      </c>
      <c r="G19" s="6"/>
      <c r="H19" s="6"/>
      <c r="I19" s="6"/>
      <c r="J19" s="6"/>
      <c r="K19" s="6"/>
      <c r="L19" s="6"/>
      <c r="M19" s="7" t="str">
        <f t="shared" si="1"/>
        <v/>
      </c>
      <c r="N19" s="7" t="str">
        <f t="shared" si="2"/>
        <v/>
      </c>
      <c r="O19" s="6"/>
      <c r="P19" s="7" t="str">
        <f t="shared" si="3"/>
        <v/>
      </c>
      <c r="Q19" s="7" t="str">
        <f t="shared" si="4"/>
        <v/>
      </c>
      <c r="R19" s="8" t="str">
        <f t="shared" si="5"/>
        <v/>
      </c>
      <c r="S19" s="8" t="str">
        <f t="shared" si="6"/>
        <v/>
      </c>
      <c r="T19" s="9" t="str">
        <f t="shared" si="7"/>
        <v/>
      </c>
      <c r="U19" s="4"/>
    </row>
    <row r="20" spans="1:21" x14ac:dyDescent="0.25">
      <c r="A20" s="4"/>
      <c r="B20" s="4"/>
      <c r="C20" s="5"/>
      <c r="D20" s="6"/>
      <c r="E20" s="16"/>
      <c r="F20" s="7" t="str">
        <f t="shared" si="0"/>
        <v/>
      </c>
      <c r="G20" s="6"/>
      <c r="H20" s="6"/>
      <c r="I20" s="6"/>
      <c r="J20" s="6"/>
      <c r="K20" s="6"/>
      <c r="L20" s="6"/>
      <c r="M20" s="7" t="str">
        <f t="shared" si="1"/>
        <v/>
      </c>
      <c r="N20" s="7" t="str">
        <f t="shared" si="2"/>
        <v/>
      </c>
      <c r="O20" s="6"/>
      <c r="P20" s="7" t="str">
        <f t="shared" si="3"/>
        <v/>
      </c>
      <c r="Q20" s="7" t="str">
        <f t="shared" si="4"/>
        <v/>
      </c>
      <c r="R20" s="8" t="str">
        <f t="shared" si="5"/>
        <v/>
      </c>
      <c r="S20" s="8" t="str">
        <f t="shared" si="6"/>
        <v/>
      </c>
      <c r="T20" s="9" t="str">
        <f t="shared" si="7"/>
        <v/>
      </c>
      <c r="U20" s="4"/>
    </row>
    <row r="21" spans="1:21" x14ac:dyDescent="0.25">
      <c r="A21" s="4"/>
      <c r="B21" s="4"/>
      <c r="C21" s="5"/>
      <c r="D21" s="6"/>
      <c r="E21" s="16"/>
      <c r="F21" s="7" t="str">
        <f t="shared" si="0"/>
        <v/>
      </c>
      <c r="G21" s="6"/>
      <c r="H21" s="6"/>
      <c r="I21" s="6"/>
      <c r="J21" s="6"/>
      <c r="K21" s="6"/>
      <c r="L21" s="6"/>
      <c r="M21" s="7" t="str">
        <f t="shared" si="1"/>
        <v/>
      </c>
      <c r="N21" s="7" t="str">
        <f t="shared" si="2"/>
        <v/>
      </c>
      <c r="O21" s="6"/>
      <c r="P21" s="7" t="str">
        <f t="shared" si="3"/>
        <v/>
      </c>
      <c r="Q21" s="7" t="str">
        <f t="shared" si="4"/>
        <v/>
      </c>
      <c r="R21" s="8" t="str">
        <f t="shared" si="5"/>
        <v/>
      </c>
      <c r="S21" s="8" t="str">
        <f t="shared" si="6"/>
        <v/>
      </c>
      <c r="T21" s="9" t="str">
        <f t="shared" si="7"/>
        <v/>
      </c>
      <c r="U21" s="4"/>
    </row>
    <row r="22" spans="1:21" x14ac:dyDescent="0.25">
      <c r="A22" s="4"/>
      <c r="B22" s="4"/>
      <c r="C22" s="5"/>
      <c r="D22" s="6"/>
      <c r="E22" s="16"/>
      <c r="F22" s="7" t="str">
        <f t="shared" si="0"/>
        <v/>
      </c>
      <c r="G22" s="6"/>
      <c r="H22" s="6"/>
      <c r="I22" s="6"/>
      <c r="J22" s="6"/>
      <c r="K22" s="6"/>
      <c r="L22" s="6"/>
      <c r="M22" s="7" t="str">
        <f t="shared" si="1"/>
        <v/>
      </c>
      <c r="N22" s="7" t="str">
        <f t="shared" si="2"/>
        <v/>
      </c>
      <c r="O22" s="6"/>
      <c r="P22" s="7" t="str">
        <f t="shared" si="3"/>
        <v/>
      </c>
      <c r="Q22" s="7" t="str">
        <f t="shared" si="4"/>
        <v/>
      </c>
      <c r="R22" s="8" t="str">
        <f t="shared" si="5"/>
        <v/>
      </c>
      <c r="S22" s="8" t="str">
        <f t="shared" si="6"/>
        <v/>
      </c>
      <c r="T22" s="9" t="str">
        <f t="shared" si="7"/>
        <v/>
      </c>
      <c r="U22" s="4"/>
    </row>
    <row r="23" spans="1:21" x14ac:dyDescent="0.25">
      <c r="A23" s="4"/>
      <c r="B23" s="4"/>
      <c r="C23" s="5"/>
      <c r="D23" s="6"/>
      <c r="E23" s="16"/>
      <c r="F23" s="7" t="str">
        <f t="shared" si="0"/>
        <v/>
      </c>
      <c r="G23" s="6"/>
      <c r="H23" s="6"/>
      <c r="I23" s="6"/>
      <c r="J23" s="6"/>
      <c r="K23" s="6"/>
      <c r="L23" s="6"/>
      <c r="M23" s="7" t="str">
        <f t="shared" si="1"/>
        <v/>
      </c>
      <c r="N23" s="7" t="str">
        <f t="shared" si="2"/>
        <v/>
      </c>
      <c r="O23" s="6"/>
      <c r="P23" s="7" t="str">
        <f t="shared" si="3"/>
        <v/>
      </c>
      <c r="Q23" s="7" t="str">
        <f t="shared" si="4"/>
        <v/>
      </c>
      <c r="R23" s="8" t="str">
        <f t="shared" si="5"/>
        <v/>
      </c>
      <c r="S23" s="8" t="str">
        <f t="shared" si="6"/>
        <v/>
      </c>
      <c r="T23" s="9" t="str">
        <f t="shared" si="7"/>
        <v/>
      </c>
      <c r="U23" s="4"/>
    </row>
    <row r="24" spans="1:21" x14ac:dyDescent="0.25">
      <c r="A24" s="4"/>
      <c r="B24" s="4"/>
      <c r="C24" s="5"/>
      <c r="D24" s="6"/>
      <c r="E24" s="16"/>
      <c r="F24" s="7" t="str">
        <f t="shared" si="0"/>
        <v/>
      </c>
      <c r="G24" s="6"/>
      <c r="H24" s="6"/>
      <c r="I24" s="6"/>
      <c r="J24" s="6"/>
      <c r="K24" s="6"/>
      <c r="L24" s="6"/>
      <c r="M24" s="7" t="str">
        <f t="shared" si="1"/>
        <v/>
      </c>
      <c r="N24" s="7" t="str">
        <f t="shared" si="2"/>
        <v/>
      </c>
      <c r="O24" s="6"/>
      <c r="P24" s="7" t="str">
        <f t="shared" si="3"/>
        <v/>
      </c>
      <c r="Q24" s="7" t="str">
        <f t="shared" si="4"/>
        <v/>
      </c>
      <c r="R24" s="8" t="str">
        <f t="shared" si="5"/>
        <v/>
      </c>
      <c r="S24" s="8" t="str">
        <f t="shared" si="6"/>
        <v/>
      </c>
      <c r="T24" s="9" t="str">
        <f t="shared" si="7"/>
        <v/>
      </c>
      <c r="U24" s="4"/>
    </row>
    <row r="25" spans="1:21" x14ac:dyDescent="0.25">
      <c r="A25" s="4"/>
      <c r="B25" s="4"/>
      <c r="C25" s="5"/>
      <c r="D25" s="6"/>
      <c r="E25" s="16"/>
      <c r="F25" s="7" t="str">
        <f t="shared" si="0"/>
        <v/>
      </c>
      <c r="G25" s="6"/>
      <c r="H25" s="6"/>
      <c r="I25" s="6"/>
      <c r="J25" s="6"/>
      <c r="K25" s="6"/>
      <c r="L25" s="6"/>
      <c r="M25" s="7" t="str">
        <f t="shared" si="1"/>
        <v/>
      </c>
      <c r="N25" s="7" t="str">
        <f t="shared" si="2"/>
        <v/>
      </c>
      <c r="O25" s="6"/>
      <c r="P25" s="7" t="str">
        <f t="shared" si="3"/>
        <v/>
      </c>
      <c r="Q25" s="7" t="str">
        <f t="shared" si="4"/>
        <v/>
      </c>
      <c r="R25" s="8" t="str">
        <f t="shared" si="5"/>
        <v/>
      </c>
      <c r="S25" s="8" t="str">
        <f t="shared" si="6"/>
        <v/>
      </c>
      <c r="T25" s="9" t="str">
        <f t="shared" si="7"/>
        <v/>
      </c>
      <c r="U25" s="4"/>
    </row>
    <row r="26" spans="1:21" x14ac:dyDescent="0.25">
      <c r="A26" s="4"/>
      <c r="B26" s="4"/>
      <c r="C26" s="5"/>
      <c r="D26" s="6"/>
      <c r="E26" s="16"/>
      <c r="F26" s="7" t="str">
        <f t="shared" si="0"/>
        <v/>
      </c>
      <c r="G26" s="6"/>
      <c r="H26" s="6"/>
      <c r="I26" s="6"/>
      <c r="J26" s="6"/>
      <c r="K26" s="6"/>
      <c r="L26" s="6"/>
      <c r="M26" s="7" t="str">
        <f t="shared" si="1"/>
        <v/>
      </c>
      <c r="N26" s="7" t="str">
        <f t="shared" si="2"/>
        <v/>
      </c>
      <c r="O26" s="6"/>
      <c r="P26" s="7" t="str">
        <f t="shared" si="3"/>
        <v/>
      </c>
      <c r="Q26" s="7" t="str">
        <f t="shared" si="4"/>
        <v/>
      </c>
      <c r="R26" s="8" t="str">
        <f t="shared" si="5"/>
        <v/>
      </c>
      <c r="S26" s="8" t="str">
        <f t="shared" si="6"/>
        <v/>
      </c>
      <c r="T26" s="9" t="str">
        <f t="shared" si="7"/>
        <v/>
      </c>
      <c r="U26" s="4"/>
    </row>
    <row r="27" spans="1:21" x14ac:dyDescent="0.25">
      <c r="A27" s="4"/>
      <c r="B27" s="4"/>
      <c r="C27" s="5"/>
      <c r="D27" s="6"/>
      <c r="E27" s="16"/>
      <c r="F27" s="7" t="str">
        <f t="shared" si="0"/>
        <v/>
      </c>
      <c r="G27" s="6"/>
      <c r="H27" s="6"/>
      <c r="I27" s="6"/>
      <c r="J27" s="6"/>
      <c r="K27" s="6"/>
      <c r="L27" s="6"/>
      <c r="M27" s="7" t="str">
        <f t="shared" si="1"/>
        <v/>
      </c>
      <c r="N27" s="7" t="str">
        <f t="shared" si="2"/>
        <v/>
      </c>
      <c r="O27" s="6"/>
      <c r="P27" s="7" t="str">
        <f t="shared" si="3"/>
        <v/>
      </c>
      <c r="Q27" s="7" t="str">
        <f t="shared" si="4"/>
        <v/>
      </c>
      <c r="R27" s="8" t="str">
        <f t="shared" si="5"/>
        <v/>
      </c>
      <c r="S27" s="8" t="str">
        <f t="shared" si="6"/>
        <v/>
      </c>
      <c r="T27" s="9" t="str">
        <f t="shared" si="7"/>
        <v/>
      </c>
      <c r="U27" s="4"/>
    </row>
    <row r="28" spans="1:21" x14ac:dyDescent="0.25">
      <c r="A28" s="4"/>
      <c r="B28" s="4"/>
      <c r="C28" s="5"/>
      <c r="D28" s="6"/>
      <c r="E28" s="16"/>
      <c r="F28" s="7" t="str">
        <f t="shared" si="0"/>
        <v/>
      </c>
      <c r="G28" s="6"/>
      <c r="H28" s="6"/>
      <c r="I28" s="6"/>
      <c r="J28" s="6"/>
      <c r="K28" s="6"/>
      <c r="L28" s="6"/>
      <c r="M28" s="7" t="str">
        <f t="shared" si="1"/>
        <v/>
      </c>
      <c r="N28" s="7" t="str">
        <f t="shared" si="2"/>
        <v/>
      </c>
      <c r="O28" s="6"/>
      <c r="P28" s="7" t="str">
        <f t="shared" si="3"/>
        <v/>
      </c>
      <c r="Q28" s="7" t="str">
        <f t="shared" si="4"/>
        <v/>
      </c>
      <c r="R28" s="8" t="str">
        <f t="shared" si="5"/>
        <v/>
      </c>
      <c r="S28" s="8" t="str">
        <f t="shared" si="6"/>
        <v/>
      </c>
      <c r="T28" s="9" t="str">
        <f t="shared" si="7"/>
        <v/>
      </c>
      <c r="U28" s="4"/>
    </row>
    <row r="29" spans="1:21" x14ac:dyDescent="0.25">
      <c r="A29" s="4"/>
      <c r="B29" s="4"/>
      <c r="C29" s="5"/>
      <c r="D29" s="6"/>
      <c r="E29" s="16"/>
      <c r="F29" s="7" t="str">
        <f t="shared" si="0"/>
        <v/>
      </c>
      <c r="G29" s="6"/>
      <c r="H29" s="6"/>
      <c r="I29" s="6"/>
      <c r="J29" s="6"/>
      <c r="K29" s="6"/>
      <c r="L29" s="6"/>
      <c r="M29" s="7" t="str">
        <f t="shared" si="1"/>
        <v/>
      </c>
      <c r="N29" s="7" t="str">
        <f t="shared" si="2"/>
        <v/>
      </c>
      <c r="O29" s="6"/>
      <c r="P29" s="7" t="str">
        <f t="shared" si="3"/>
        <v/>
      </c>
      <c r="Q29" s="7" t="str">
        <f t="shared" si="4"/>
        <v/>
      </c>
      <c r="R29" s="8" t="str">
        <f t="shared" si="5"/>
        <v/>
      </c>
      <c r="S29" s="8" t="str">
        <f t="shared" si="6"/>
        <v/>
      </c>
      <c r="T29" s="9" t="str">
        <f t="shared" si="7"/>
        <v/>
      </c>
      <c r="U29" s="4"/>
    </row>
    <row r="30" spans="1:21" x14ac:dyDescent="0.25">
      <c r="A30" s="4"/>
      <c r="B30" s="4"/>
      <c r="C30" s="5"/>
      <c r="D30" s="6"/>
      <c r="E30" s="16"/>
      <c r="F30" s="7" t="str">
        <f t="shared" si="0"/>
        <v/>
      </c>
      <c r="G30" s="6"/>
      <c r="H30" s="6"/>
      <c r="I30" s="6"/>
      <c r="J30" s="6"/>
      <c r="K30" s="6"/>
      <c r="L30" s="6"/>
      <c r="M30" s="7" t="str">
        <f t="shared" si="1"/>
        <v/>
      </c>
      <c r="N30" s="7" t="str">
        <f t="shared" si="2"/>
        <v/>
      </c>
      <c r="O30" s="6"/>
      <c r="P30" s="7" t="str">
        <f t="shared" si="3"/>
        <v/>
      </c>
      <c r="Q30" s="7" t="str">
        <f t="shared" si="4"/>
        <v/>
      </c>
      <c r="R30" s="8" t="str">
        <f t="shared" si="5"/>
        <v/>
      </c>
      <c r="S30" s="8" t="str">
        <f t="shared" si="6"/>
        <v/>
      </c>
      <c r="T30" s="9" t="str">
        <f t="shared" si="7"/>
        <v/>
      </c>
      <c r="U30" s="4"/>
    </row>
    <row r="31" spans="1:21" x14ac:dyDescent="0.25">
      <c r="A31" s="4"/>
      <c r="B31" s="4"/>
      <c r="C31" s="5"/>
      <c r="D31" s="6"/>
      <c r="E31" s="16"/>
      <c r="F31" s="7" t="str">
        <f t="shared" si="0"/>
        <v/>
      </c>
      <c r="G31" s="6"/>
      <c r="H31" s="6"/>
      <c r="I31" s="6"/>
      <c r="J31" s="6"/>
      <c r="K31" s="6"/>
      <c r="L31" s="6"/>
      <c r="M31" s="7" t="str">
        <f t="shared" si="1"/>
        <v/>
      </c>
      <c r="N31" s="7" t="str">
        <f t="shared" si="2"/>
        <v/>
      </c>
      <c r="O31" s="6"/>
      <c r="P31" s="7" t="str">
        <f t="shared" si="3"/>
        <v/>
      </c>
      <c r="Q31" s="7" t="str">
        <f t="shared" si="4"/>
        <v/>
      </c>
      <c r="R31" s="8" t="str">
        <f t="shared" si="5"/>
        <v/>
      </c>
      <c r="S31" s="8" t="str">
        <f t="shared" si="6"/>
        <v/>
      </c>
      <c r="T31" s="9" t="str">
        <f t="shared" si="7"/>
        <v/>
      </c>
      <c r="U31" s="4"/>
    </row>
    <row r="32" spans="1:21" x14ac:dyDescent="0.25">
      <c r="A32" s="4"/>
      <c r="B32" s="4"/>
      <c r="C32" s="5"/>
      <c r="D32" s="6"/>
      <c r="E32" s="16"/>
      <c r="F32" s="7" t="str">
        <f t="shared" si="0"/>
        <v/>
      </c>
      <c r="G32" s="6"/>
      <c r="H32" s="6"/>
      <c r="I32" s="6"/>
      <c r="J32" s="6"/>
      <c r="K32" s="6"/>
      <c r="L32" s="6"/>
      <c r="M32" s="7" t="str">
        <f t="shared" si="1"/>
        <v/>
      </c>
      <c r="N32" s="7" t="str">
        <f t="shared" si="2"/>
        <v/>
      </c>
      <c r="O32" s="6"/>
      <c r="P32" s="7" t="str">
        <f t="shared" si="3"/>
        <v/>
      </c>
      <c r="Q32" s="7" t="str">
        <f t="shared" si="4"/>
        <v/>
      </c>
      <c r="R32" s="8" t="str">
        <f t="shared" si="5"/>
        <v/>
      </c>
      <c r="S32" s="8" t="str">
        <f t="shared" si="6"/>
        <v/>
      </c>
      <c r="T32" s="9" t="str">
        <f t="shared" si="7"/>
        <v/>
      </c>
      <c r="U32" s="4"/>
    </row>
    <row r="33" spans="1:21" x14ac:dyDescent="0.25">
      <c r="A33" s="4"/>
      <c r="B33" s="4"/>
      <c r="C33" s="5"/>
      <c r="D33" s="6"/>
      <c r="E33" s="16"/>
      <c r="F33" s="7" t="str">
        <f t="shared" si="0"/>
        <v/>
      </c>
      <c r="G33" s="6"/>
      <c r="H33" s="6"/>
      <c r="I33" s="6"/>
      <c r="J33" s="6"/>
      <c r="K33" s="6"/>
      <c r="L33" s="6"/>
      <c r="M33" s="7" t="str">
        <f t="shared" si="1"/>
        <v/>
      </c>
      <c r="N33" s="7" t="str">
        <f t="shared" si="2"/>
        <v/>
      </c>
      <c r="O33" s="6"/>
      <c r="P33" s="7" t="str">
        <f t="shared" si="3"/>
        <v/>
      </c>
      <c r="Q33" s="7" t="str">
        <f t="shared" si="4"/>
        <v/>
      </c>
      <c r="R33" s="8" t="str">
        <f t="shared" si="5"/>
        <v/>
      </c>
      <c r="S33" s="8" t="str">
        <f t="shared" si="6"/>
        <v/>
      </c>
      <c r="T33" s="9" t="str">
        <f t="shared" si="7"/>
        <v/>
      </c>
      <c r="U33" s="4"/>
    </row>
    <row r="34" spans="1:21" x14ac:dyDescent="0.25">
      <c r="A34" s="4"/>
      <c r="B34" s="4"/>
      <c r="C34" s="5"/>
      <c r="D34" s="6"/>
      <c r="E34" s="16"/>
      <c r="F34" s="7" t="str">
        <f t="shared" si="0"/>
        <v/>
      </c>
      <c r="G34" s="6"/>
      <c r="H34" s="6"/>
      <c r="I34" s="6"/>
      <c r="J34" s="6"/>
      <c r="K34" s="6"/>
      <c r="L34" s="6"/>
      <c r="M34" s="7" t="str">
        <f t="shared" si="1"/>
        <v/>
      </c>
      <c r="N34" s="7" t="str">
        <f t="shared" si="2"/>
        <v/>
      </c>
      <c r="O34" s="6"/>
      <c r="P34" s="7" t="str">
        <f t="shared" si="3"/>
        <v/>
      </c>
      <c r="Q34" s="7" t="str">
        <f t="shared" si="4"/>
        <v/>
      </c>
      <c r="R34" s="8" t="str">
        <f t="shared" si="5"/>
        <v/>
      </c>
      <c r="S34" s="8" t="str">
        <f t="shared" si="6"/>
        <v/>
      </c>
      <c r="T34" s="9" t="str">
        <f t="shared" si="7"/>
        <v/>
      </c>
      <c r="U34" s="4"/>
    </row>
    <row r="35" spans="1:21" x14ac:dyDescent="0.25">
      <c r="A35" s="4"/>
      <c r="B35" s="4"/>
      <c r="C35" s="5"/>
      <c r="D35" s="6"/>
      <c r="E35" s="16"/>
      <c r="F35" s="7" t="str">
        <f t="shared" si="0"/>
        <v/>
      </c>
      <c r="G35" s="6"/>
      <c r="H35" s="6"/>
      <c r="I35" s="6"/>
      <c r="J35" s="6"/>
      <c r="K35" s="6"/>
      <c r="L35" s="6"/>
      <c r="M35" s="7" t="str">
        <f t="shared" si="1"/>
        <v/>
      </c>
      <c r="N35" s="7" t="str">
        <f t="shared" si="2"/>
        <v/>
      </c>
      <c r="O35" s="6"/>
      <c r="P35" s="7" t="str">
        <f t="shared" si="3"/>
        <v/>
      </c>
      <c r="Q35" s="7" t="str">
        <f t="shared" si="4"/>
        <v/>
      </c>
      <c r="R35" s="8" t="str">
        <f t="shared" si="5"/>
        <v/>
      </c>
      <c r="S35" s="8" t="str">
        <f t="shared" si="6"/>
        <v/>
      </c>
      <c r="T35" s="9" t="str">
        <f t="shared" si="7"/>
        <v/>
      </c>
      <c r="U35" s="4"/>
    </row>
    <row r="36" spans="1:21" x14ac:dyDescent="0.25">
      <c r="A36" s="4"/>
      <c r="B36" s="4"/>
      <c r="C36" s="5"/>
      <c r="D36" s="6"/>
      <c r="E36" s="16"/>
      <c r="F36" s="7" t="str">
        <f t="shared" si="0"/>
        <v/>
      </c>
      <c r="G36" s="6"/>
      <c r="H36" s="6"/>
      <c r="I36" s="6"/>
      <c r="J36" s="6"/>
      <c r="K36" s="6"/>
      <c r="L36" s="6"/>
      <c r="M36" s="7" t="str">
        <f t="shared" si="1"/>
        <v/>
      </c>
      <c r="N36" s="7" t="str">
        <f t="shared" si="2"/>
        <v/>
      </c>
      <c r="O36" s="6"/>
      <c r="P36" s="7" t="str">
        <f t="shared" si="3"/>
        <v/>
      </c>
      <c r="Q36" s="7" t="str">
        <f t="shared" si="4"/>
        <v/>
      </c>
      <c r="R36" s="8" t="str">
        <f t="shared" si="5"/>
        <v/>
      </c>
      <c r="S36" s="8" t="str">
        <f t="shared" si="6"/>
        <v/>
      </c>
      <c r="T36" s="9" t="str">
        <f t="shared" si="7"/>
        <v/>
      </c>
      <c r="U36" s="4"/>
    </row>
    <row r="37" spans="1:21" x14ac:dyDescent="0.25">
      <c r="A37" s="4"/>
      <c r="B37" s="4"/>
      <c r="C37" s="5"/>
      <c r="D37" s="6"/>
      <c r="E37" s="16"/>
      <c r="F37" s="7" t="str">
        <f t="shared" si="0"/>
        <v/>
      </c>
      <c r="G37" s="6"/>
      <c r="H37" s="6"/>
      <c r="I37" s="6"/>
      <c r="J37" s="6"/>
      <c r="K37" s="6"/>
      <c r="L37" s="6"/>
      <c r="M37" s="7" t="str">
        <f t="shared" si="1"/>
        <v/>
      </c>
      <c r="N37" s="7" t="str">
        <f t="shared" si="2"/>
        <v/>
      </c>
      <c r="O37" s="6"/>
      <c r="P37" s="7" t="str">
        <f t="shared" si="3"/>
        <v/>
      </c>
      <c r="Q37" s="7" t="str">
        <f t="shared" si="4"/>
        <v/>
      </c>
      <c r="R37" s="8" t="str">
        <f t="shared" si="5"/>
        <v/>
      </c>
      <c r="S37" s="8" t="str">
        <f t="shared" si="6"/>
        <v/>
      </c>
      <c r="T37" s="9" t="str">
        <f t="shared" si="7"/>
        <v/>
      </c>
      <c r="U37" s="4"/>
    </row>
    <row r="38" spans="1:21" x14ac:dyDescent="0.25">
      <c r="A38" s="4"/>
      <c r="B38" s="4"/>
      <c r="C38" s="5"/>
      <c r="D38" s="6"/>
      <c r="E38" s="16"/>
      <c r="F38" s="7" t="str">
        <f t="shared" si="0"/>
        <v/>
      </c>
      <c r="G38" s="6"/>
      <c r="H38" s="6"/>
      <c r="I38" s="6"/>
      <c r="J38" s="6"/>
      <c r="K38" s="6"/>
      <c r="L38" s="6"/>
      <c r="M38" s="7" t="str">
        <f t="shared" si="1"/>
        <v/>
      </c>
      <c r="N38" s="7" t="str">
        <f t="shared" si="2"/>
        <v/>
      </c>
      <c r="O38" s="6"/>
      <c r="P38" s="7" t="str">
        <f t="shared" si="3"/>
        <v/>
      </c>
      <c r="Q38" s="7" t="str">
        <f t="shared" si="4"/>
        <v/>
      </c>
      <c r="R38" s="8" t="str">
        <f t="shared" si="5"/>
        <v/>
      </c>
      <c r="S38" s="8" t="str">
        <f t="shared" si="6"/>
        <v/>
      </c>
      <c r="T38" s="9" t="str">
        <f t="shared" si="7"/>
        <v/>
      </c>
      <c r="U38" s="4"/>
    </row>
    <row r="39" spans="1:21" x14ac:dyDescent="0.25">
      <c r="A39" s="4"/>
      <c r="B39" s="4"/>
      <c r="C39" s="5"/>
      <c r="D39" s="6"/>
      <c r="E39" s="16"/>
      <c r="F39" s="7" t="str">
        <f t="shared" si="0"/>
        <v/>
      </c>
      <c r="G39" s="6"/>
      <c r="H39" s="6"/>
      <c r="I39" s="6"/>
      <c r="J39" s="6"/>
      <c r="K39" s="6"/>
      <c r="L39" s="6"/>
      <c r="M39" s="7" t="str">
        <f t="shared" si="1"/>
        <v/>
      </c>
      <c r="N39" s="7" t="str">
        <f t="shared" si="2"/>
        <v/>
      </c>
      <c r="O39" s="6"/>
      <c r="P39" s="7" t="str">
        <f t="shared" si="3"/>
        <v/>
      </c>
      <c r="Q39" s="7" t="str">
        <f t="shared" si="4"/>
        <v/>
      </c>
      <c r="R39" s="8" t="str">
        <f t="shared" si="5"/>
        <v/>
      </c>
      <c r="S39" s="8" t="str">
        <f t="shared" si="6"/>
        <v/>
      </c>
      <c r="T39" s="9" t="str">
        <f t="shared" si="7"/>
        <v/>
      </c>
      <c r="U39" s="4"/>
    </row>
    <row r="40" spans="1:21" x14ac:dyDescent="0.25">
      <c r="A40" s="4"/>
      <c r="B40" s="4"/>
      <c r="C40" s="5"/>
      <c r="D40" s="6"/>
      <c r="E40" s="16"/>
      <c r="F40" s="7" t="str">
        <f t="shared" si="0"/>
        <v/>
      </c>
      <c r="G40" s="6"/>
      <c r="H40" s="6"/>
      <c r="I40" s="6"/>
      <c r="J40" s="6"/>
      <c r="K40" s="6"/>
      <c r="L40" s="6"/>
      <c r="M40" s="7" t="str">
        <f t="shared" si="1"/>
        <v/>
      </c>
      <c r="N40" s="7" t="str">
        <f t="shared" si="2"/>
        <v/>
      </c>
      <c r="O40" s="6"/>
      <c r="P40" s="7" t="str">
        <f t="shared" si="3"/>
        <v/>
      </c>
      <c r="Q40" s="7" t="str">
        <f t="shared" si="4"/>
        <v/>
      </c>
      <c r="R40" s="8" t="str">
        <f t="shared" si="5"/>
        <v/>
      </c>
      <c r="S40" s="8" t="str">
        <f t="shared" si="6"/>
        <v/>
      </c>
      <c r="T40" s="9" t="str">
        <f t="shared" si="7"/>
        <v/>
      </c>
      <c r="U40" s="4"/>
    </row>
    <row r="41" spans="1:21" x14ac:dyDescent="0.25">
      <c r="A41" s="4"/>
      <c r="B41" s="4"/>
      <c r="C41" s="5"/>
      <c r="D41" s="6"/>
      <c r="E41" s="16"/>
      <c r="F41" s="7" t="str">
        <f t="shared" si="0"/>
        <v/>
      </c>
      <c r="G41" s="6"/>
      <c r="H41" s="6"/>
      <c r="I41" s="6"/>
      <c r="J41" s="6"/>
      <c r="K41" s="6"/>
      <c r="L41" s="6"/>
      <c r="M41" s="7" t="str">
        <f t="shared" si="1"/>
        <v/>
      </c>
      <c r="N41" s="7" t="str">
        <f t="shared" si="2"/>
        <v/>
      </c>
      <c r="O41" s="6"/>
      <c r="P41" s="7" t="str">
        <f t="shared" si="3"/>
        <v/>
      </c>
      <c r="Q41" s="7" t="str">
        <f t="shared" si="4"/>
        <v/>
      </c>
      <c r="R41" s="8" t="str">
        <f t="shared" si="5"/>
        <v/>
      </c>
      <c r="S41" s="8" t="str">
        <f t="shared" si="6"/>
        <v/>
      </c>
      <c r="T41" s="9" t="str">
        <f t="shared" si="7"/>
        <v/>
      </c>
      <c r="U41" s="4"/>
    </row>
    <row r="42" spans="1:21" x14ac:dyDescent="0.25">
      <c r="A42" s="4"/>
      <c r="B42" s="4"/>
      <c r="C42" s="5"/>
      <c r="D42" s="6"/>
      <c r="E42" s="16"/>
      <c r="F42" s="7" t="str">
        <f t="shared" si="0"/>
        <v/>
      </c>
      <c r="G42" s="6"/>
      <c r="H42" s="6"/>
      <c r="I42" s="6"/>
      <c r="J42" s="6"/>
      <c r="K42" s="6"/>
      <c r="L42" s="6"/>
      <c r="M42" s="7" t="str">
        <f t="shared" si="1"/>
        <v/>
      </c>
      <c r="N42" s="7" t="str">
        <f t="shared" si="2"/>
        <v/>
      </c>
      <c r="O42" s="6"/>
      <c r="P42" s="7" t="str">
        <f t="shared" si="3"/>
        <v/>
      </c>
      <c r="Q42" s="7" t="str">
        <f t="shared" si="4"/>
        <v/>
      </c>
      <c r="R42" s="8" t="str">
        <f t="shared" si="5"/>
        <v/>
      </c>
      <c r="S42" s="8" t="str">
        <f t="shared" si="6"/>
        <v/>
      </c>
      <c r="T42" s="9" t="str">
        <f t="shared" si="7"/>
        <v/>
      </c>
      <c r="U42" s="4"/>
    </row>
    <row r="43" spans="1:21" x14ac:dyDescent="0.25">
      <c r="A43" s="4"/>
      <c r="B43" s="4"/>
      <c r="C43" s="5"/>
      <c r="D43" s="6"/>
      <c r="E43" s="16"/>
      <c r="F43" s="7" t="str">
        <f t="shared" ref="F43:F74" si="8">IF(OR(C43="",D43=""),"",C43*D43)</f>
        <v/>
      </c>
      <c r="G43" s="6"/>
      <c r="H43" s="6"/>
      <c r="I43" s="6"/>
      <c r="J43" s="6"/>
      <c r="K43" s="6"/>
      <c r="L43" s="6"/>
      <c r="M43" s="7" t="str">
        <f t="shared" ref="M43:M74" si="9">IF(COUNTA(I43:L43)=0,"",SUM(I43:L43))</f>
        <v/>
      </c>
      <c r="N43" s="7" t="str">
        <f t="shared" ref="N43:N74" si="10">IF(F43="","",F43+IF(G43="",0,G43))</f>
        <v/>
      </c>
      <c r="O43" s="6"/>
      <c r="P43" s="7" t="str">
        <f t="shared" ref="P43:P74" si="11">IF(OR(C43="",O43=""),"",C43*O43)</f>
        <v/>
      </c>
      <c r="Q43" s="7" t="str">
        <f t="shared" ref="Q43:Q74" si="12">IF(P43="","",P43-N43+IF(M43="",0,M43)+IF(H43="",0,H43))</f>
        <v/>
      </c>
      <c r="R43" s="8" t="str">
        <f t="shared" ref="R43:R74" si="13">IFERROR(Q43/N43,"")</f>
        <v/>
      </c>
      <c r="S43" s="8" t="str">
        <f t="shared" ref="S43:S74" si="14">IF(P43="","",IFERROR(P43/SUM($P$11:$P$110),""))</f>
        <v/>
      </c>
      <c r="T43" s="9" t="str">
        <f t="shared" ref="T43:T74" si="15">IF(Q43="","",IF(Q43&gt;0,"Gewinn",IF(Q43&lt;0,"Verlust","Neutral")))</f>
        <v/>
      </c>
      <c r="U43" s="4"/>
    </row>
    <row r="44" spans="1:21" x14ac:dyDescent="0.25">
      <c r="A44" s="4"/>
      <c r="B44" s="4"/>
      <c r="C44" s="5"/>
      <c r="D44" s="6"/>
      <c r="E44" s="16"/>
      <c r="F44" s="7" t="str">
        <f t="shared" si="8"/>
        <v/>
      </c>
      <c r="G44" s="6"/>
      <c r="H44" s="6"/>
      <c r="I44" s="6"/>
      <c r="J44" s="6"/>
      <c r="K44" s="6"/>
      <c r="L44" s="6"/>
      <c r="M44" s="7" t="str">
        <f t="shared" si="9"/>
        <v/>
      </c>
      <c r="N44" s="7" t="str">
        <f t="shared" si="10"/>
        <v/>
      </c>
      <c r="O44" s="6"/>
      <c r="P44" s="7" t="str">
        <f t="shared" si="11"/>
        <v/>
      </c>
      <c r="Q44" s="7" t="str">
        <f t="shared" si="12"/>
        <v/>
      </c>
      <c r="R44" s="8" t="str">
        <f t="shared" si="13"/>
        <v/>
      </c>
      <c r="S44" s="8" t="str">
        <f t="shared" si="14"/>
        <v/>
      </c>
      <c r="T44" s="9" t="str">
        <f t="shared" si="15"/>
        <v/>
      </c>
      <c r="U44" s="4"/>
    </row>
    <row r="45" spans="1:21" x14ac:dyDescent="0.25">
      <c r="A45" s="4"/>
      <c r="B45" s="4"/>
      <c r="C45" s="5"/>
      <c r="D45" s="6"/>
      <c r="E45" s="16"/>
      <c r="F45" s="7" t="str">
        <f t="shared" si="8"/>
        <v/>
      </c>
      <c r="G45" s="6"/>
      <c r="H45" s="6"/>
      <c r="I45" s="6"/>
      <c r="J45" s="6"/>
      <c r="K45" s="6"/>
      <c r="L45" s="6"/>
      <c r="M45" s="7" t="str">
        <f t="shared" si="9"/>
        <v/>
      </c>
      <c r="N45" s="7" t="str">
        <f t="shared" si="10"/>
        <v/>
      </c>
      <c r="O45" s="6"/>
      <c r="P45" s="7" t="str">
        <f t="shared" si="11"/>
        <v/>
      </c>
      <c r="Q45" s="7" t="str">
        <f t="shared" si="12"/>
        <v/>
      </c>
      <c r="R45" s="8" t="str">
        <f t="shared" si="13"/>
        <v/>
      </c>
      <c r="S45" s="8" t="str">
        <f t="shared" si="14"/>
        <v/>
      </c>
      <c r="T45" s="9" t="str">
        <f t="shared" si="15"/>
        <v/>
      </c>
      <c r="U45" s="4"/>
    </row>
    <row r="46" spans="1:21" x14ac:dyDescent="0.25">
      <c r="A46" s="4"/>
      <c r="B46" s="4"/>
      <c r="C46" s="5"/>
      <c r="D46" s="6"/>
      <c r="E46" s="16"/>
      <c r="F46" s="7" t="str">
        <f t="shared" si="8"/>
        <v/>
      </c>
      <c r="G46" s="6"/>
      <c r="H46" s="6"/>
      <c r="I46" s="6"/>
      <c r="J46" s="6"/>
      <c r="K46" s="6"/>
      <c r="L46" s="6"/>
      <c r="M46" s="7" t="str">
        <f t="shared" si="9"/>
        <v/>
      </c>
      <c r="N46" s="7" t="str">
        <f t="shared" si="10"/>
        <v/>
      </c>
      <c r="O46" s="6"/>
      <c r="P46" s="7" t="str">
        <f t="shared" si="11"/>
        <v/>
      </c>
      <c r="Q46" s="7" t="str">
        <f t="shared" si="12"/>
        <v/>
      </c>
      <c r="R46" s="8" t="str">
        <f t="shared" si="13"/>
        <v/>
      </c>
      <c r="S46" s="8" t="str">
        <f t="shared" si="14"/>
        <v/>
      </c>
      <c r="T46" s="9" t="str">
        <f t="shared" si="15"/>
        <v/>
      </c>
      <c r="U46" s="4"/>
    </row>
    <row r="47" spans="1:21" x14ac:dyDescent="0.25">
      <c r="A47" s="4"/>
      <c r="B47" s="4"/>
      <c r="C47" s="5"/>
      <c r="D47" s="6"/>
      <c r="E47" s="16"/>
      <c r="F47" s="7" t="str">
        <f t="shared" si="8"/>
        <v/>
      </c>
      <c r="G47" s="6"/>
      <c r="H47" s="6"/>
      <c r="I47" s="6"/>
      <c r="J47" s="6"/>
      <c r="K47" s="6"/>
      <c r="L47" s="6"/>
      <c r="M47" s="7" t="str">
        <f t="shared" si="9"/>
        <v/>
      </c>
      <c r="N47" s="7" t="str">
        <f t="shared" si="10"/>
        <v/>
      </c>
      <c r="O47" s="6"/>
      <c r="P47" s="7" t="str">
        <f t="shared" si="11"/>
        <v/>
      </c>
      <c r="Q47" s="7" t="str">
        <f t="shared" si="12"/>
        <v/>
      </c>
      <c r="R47" s="8" t="str">
        <f t="shared" si="13"/>
        <v/>
      </c>
      <c r="S47" s="8" t="str">
        <f t="shared" si="14"/>
        <v/>
      </c>
      <c r="T47" s="9" t="str">
        <f t="shared" si="15"/>
        <v/>
      </c>
      <c r="U47" s="4"/>
    </row>
    <row r="48" spans="1:21" x14ac:dyDescent="0.25">
      <c r="A48" s="4"/>
      <c r="B48" s="4"/>
      <c r="C48" s="5"/>
      <c r="D48" s="6"/>
      <c r="E48" s="16"/>
      <c r="F48" s="7" t="str">
        <f t="shared" si="8"/>
        <v/>
      </c>
      <c r="G48" s="6"/>
      <c r="H48" s="6"/>
      <c r="I48" s="6"/>
      <c r="J48" s="6"/>
      <c r="K48" s="6"/>
      <c r="L48" s="6"/>
      <c r="M48" s="7" t="str">
        <f t="shared" si="9"/>
        <v/>
      </c>
      <c r="N48" s="7" t="str">
        <f t="shared" si="10"/>
        <v/>
      </c>
      <c r="O48" s="6"/>
      <c r="P48" s="7" t="str">
        <f t="shared" si="11"/>
        <v/>
      </c>
      <c r="Q48" s="7" t="str">
        <f t="shared" si="12"/>
        <v/>
      </c>
      <c r="R48" s="8" t="str">
        <f t="shared" si="13"/>
        <v/>
      </c>
      <c r="S48" s="8" t="str">
        <f t="shared" si="14"/>
        <v/>
      </c>
      <c r="T48" s="9" t="str">
        <f t="shared" si="15"/>
        <v/>
      </c>
      <c r="U48" s="4"/>
    </row>
    <row r="49" spans="1:21" x14ac:dyDescent="0.25">
      <c r="A49" s="4"/>
      <c r="B49" s="4"/>
      <c r="C49" s="5"/>
      <c r="D49" s="6"/>
      <c r="E49" s="16"/>
      <c r="F49" s="7" t="str">
        <f t="shared" si="8"/>
        <v/>
      </c>
      <c r="G49" s="6"/>
      <c r="H49" s="6"/>
      <c r="I49" s="6"/>
      <c r="J49" s="6"/>
      <c r="K49" s="6"/>
      <c r="L49" s="6"/>
      <c r="M49" s="7" t="str">
        <f t="shared" si="9"/>
        <v/>
      </c>
      <c r="N49" s="7" t="str">
        <f t="shared" si="10"/>
        <v/>
      </c>
      <c r="O49" s="6"/>
      <c r="P49" s="7" t="str">
        <f t="shared" si="11"/>
        <v/>
      </c>
      <c r="Q49" s="7" t="str">
        <f t="shared" si="12"/>
        <v/>
      </c>
      <c r="R49" s="8" t="str">
        <f t="shared" si="13"/>
        <v/>
      </c>
      <c r="S49" s="8" t="str">
        <f t="shared" si="14"/>
        <v/>
      </c>
      <c r="T49" s="9" t="str">
        <f t="shared" si="15"/>
        <v/>
      </c>
      <c r="U49" s="4"/>
    </row>
    <row r="50" spans="1:21" x14ac:dyDescent="0.25">
      <c r="A50" s="4"/>
      <c r="B50" s="4"/>
      <c r="C50" s="5"/>
      <c r="D50" s="6"/>
      <c r="E50" s="16"/>
      <c r="F50" s="7" t="str">
        <f t="shared" si="8"/>
        <v/>
      </c>
      <c r="G50" s="6"/>
      <c r="H50" s="6"/>
      <c r="I50" s="6"/>
      <c r="J50" s="6"/>
      <c r="K50" s="6"/>
      <c r="L50" s="6"/>
      <c r="M50" s="7" t="str">
        <f t="shared" si="9"/>
        <v/>
      </c>
      <c r="N50" s="7" t="str">
        <f t="shared" si="10"/>
        <v/>
      </c>
      <c r="O50" s="6"/>
      <c r="P50" s="7" t="str">
        <f t="shared" si="11"/>
        <v/>
      </c>
      <c r="Q50" s="7" t="str">
        <f t="shared" si="12"/>
        <v/>
      </c>
      <c r="R50" s="8" t="str">
        <f t="shared" si="13"/>
        <v/>
      </c>
      <c r="S50" s="8" t="str">
        <f t="shared" si="14"/>
        <v/>
      </c>
      <c r="T50" s="9" t="str">
        <f t="shared" si="15"/>
        <v/>
      </c>
      <c r="U50" s="4"/>
    </row>
    <row r="51" spans="1:21" x14ac:dyDescent="0.25">
      <c r="A51" s="4"/>
      <c r="B51" s="4"/>
      <c r="C51" s="5"/>
      <c r="D51" s="6"/>
      <c r="E51" s="16"/>
      <c r="F51" s="7" t="str">
        <f t="shared" si="8"/>
        <v/>
      </c>
      <c r="G51" s="6"/>
      <c r="H51" s="6"/>
      <c r="I51" s="6"/>
      <c r="J51" s="6"/>
      <c r="K51" s="6"/>
      <c r="L51" s="6"/>
      <c r="M51" s="7" t="str">
        <f t="shared" si="9"/>
        <v/>
      </c>
      <c r="N51" s="7" t="str">
        <f t="shared" si="10"/>
        <v/>
      </c>
      <c r="O51" s="6"/>
      <c r="P51" s="7" t="str">
        <f t="shared" si="11"/>
        <v/>
      </c>
      <c r="Q51" s="7" t="str">
        <f t="shared" si="12"/>
        <v/>
      </c>
      <c r="R51" s="8" t="str">
        <f t="shared" si="13"/>
        <v/>
      </c>
      <c r="S51" s="8" t="str">
        <f t="shared" si="14"/>
        <v/>
      </c>
      <c r="T51" s="9" t="str">
        <f t="shared" si="15"/>
        <v/>
      </c>
      <c r="U51" s="4"/>
    </row>
    <row r="52" spans="1:21" x14ac:dyDescent="0.25">
      <c r="A52" s="4"/>
      <c r="B52" s="4"/>
      <c r="C52" s="5"/>
      <c r="D52" s="6"/>
      <c r="E52" s="16"/>
      <c r="F52" s="7" t="str">
        <f t="shared" si="8"/>
        <v/>
      </c>
      <c r="G52" s="6"/>
      <c r="H52" s="6"/>
      <c r="I52" s="6"/>
      <c r="J52" s="6"/>
      <c r="K52" s="6"/>
      <c r="L52" s="6"/>
      <c r="M52" s="7" t="str">
        <f t="shared" si="9"/>
        <v/>
      </c>
      <c r="N52" s="7" t="str">
        <f t="shared" si="10"/>
        <v/>
      </c>
      <c r="O52" s="6"/>
      <c r="P52" s="7" t="str">
        <f t="shared" si="11"/>
        <v/>
      </c>
      <c r="Q52" s="7" t="str">
        <f t="shared" si="12"/>
        <v/>
      </c>
      <c r="R52" s="8" t="str">
        <f t="shared" si="13"/>
        <v/>
      </c>
      <c r="S52" s="8" t="str">
        <f t="shared" si="14"/>
        <v/>
      </c>
      <c r="T52" s="9" t="str">
        <f t="shared" si="15"/>
        <v/>
      </c>
      <c r="U52" s="4"/>
    </row>
    <row r="53" spans="1:21" x14ac:dyDescent="0.25">
      <c r="A53" s="4"/>
      <c r="B53" s="4"/>
      <c r="C53" s="5"/>
      <c r="D53" s="6"/>
      <c r="E53" s="16"/>
      <c r="F53" s="7" t="str">
        <f t="shared" si="8"/>
        <v/>
      </c>
      <c r="G53" s="6"/>
      <c r="H53" s="6"/>
      <c r="I53" s="6"/>
      <c r="J53" s="6"/>
      <c r="K53" s="6"/>
      <c r="L53" s="6"/>
      <c r="M53" s="7" t="str">
        <f t="shared" si="9"/>
        <v/>
      </c>
      <c r="N53" s="7" t="str">
        <f t="shared" si="10"/>
        <v/>
      </c>
      <c r="O53" s="6"/>
      <c r="P53" s="7" t="str">
        <f t="shared" si="11"/>
        <v/>
      </c>
      <c r="Q53" s="7" t="str">
        <f t="shared" si="12"/>
        <v/>
      </c>
      <c r="R53" s="8" t="str">
        <f t="shared" si="13"/>
        <v/>
      </c>
      <c r="S53" s="8" t="str">
        <f t="shared" si="14"/>
        <v/>
      </c>
      <c r="T53" s="9" t="str">
        <f t="shared" si="15"/>
        <v/>
      </c>
      <c r="U53" s="4"/>
    </row>
    <row r="54" spans="1:21" x14ac:dyDescent="0.25">
      <c r="A54" s="4"/>
      <c r="B54" s="4"/>
      <c r="C54" s="5"/>
      <c r="D54" s="6"/>
      <c r="E54" s="16"/>
      <c r="F54" s="7" t="str">
        <f t="shared" si="8"/>
        <v/>
      </c>
      <c r="G54" s="6"/>
      <c r="H54" s="6"/>
      <c r="I54" s="6"/>
      <c r="J54" s="6"/>
      <c r="K54" s="6"/>
      <c r="L54" s="6"/>
      <c r="M54" s="7" t="str">
        <f t="shared" si="9"/>
        <v/>
      </c>
      <c r="N54" s="7" t="str">
        <f t="shared" si="10"/>
        <v/>
      </c>
      <c r="O54" s="6"/>
      <c r="P54" s="7" t="str">
        <f t="shared" si="11"/>
        <v/>
      </c>
      <c r="Q54" s="7" t="str">
        <f t="shared" si="12"/>
        <v/>
      </c>
      <c r="R54" s="8" t="str">
        <f t="shared" si="13"/>
        <v/>
      </c>
      <c r="S54" s="8" t="str">
        <f t="shared" si="14"/>
        <v/>
      </c>
      <c r="T54" s="9" t="str">
        <f t="shared" si="15"/>
        <v/>
      </c>
      <c r="U54" s="4"/>
    </row>
    <row r="55" spans="1:21" x14ac:dyDescent="0.25">
      <c r="A55" s="4"/>
      <c r="B55" s="4"/>
      <c r="C55" s="5"/>
      <c r="D55" s="6"/>
      <c r="E55" s="16"/>
      <c r="F55" s="7" t="str">
        <f t="shared" si="8"/>
        <v/>
      </c>
      <c r="G55" s="6"/>
      <c r="H55" s="6"/>
      <c r="I55" s="6"/>
      <c r="J55" s="6"/>
      <c r="K55" s="6"/>
      <c r="L55" s="6"/>
      <c r="M55" s="7" t="str">
        <f t="shared" si="9"/>
        <v/>
      </c>
      <c r="N55" s="7" t="str">
        <f t="shared" si="10"/>
        <v/>
      </c>
      <c r="O55" s="6"/>
      <c r="P55" s="7" t="str">
        <f t="shared" si="11"/>
        <v/>
      </c>
      <c r="Q55" s="7" t="str">
        <f t="shared" si="12"/>
        <v/>
      </c>
      <c r="R55" s="8" t="str">
        <f t="shared" si="13"/>
        <v/>
      </c>
      <c r="S55" s="8" t="str">
        <f t="shared" si="14"/>
        <v/>
      </c>
      <c r="T55" s="9" t="str">
        <f t="shared" si="15"/>
        <v/>
      </c>
      <c r="U55" s="4"/>
    </row>
    <row r="56" spans="1:21" x14ac:dyDescent="0.25">
      <c r="A56" s="4"/>
      <c r="B56" s="4"/>
      <c r="C56" s="5"/>
      <c r="D56" s="6"/>
      <c r="E56" s="16"/>
      <c r="F56" s="7" t="str">
        <f t="shared" si="8"/>
        <v/>
      </c>
      <c r="G56" s="6"/>
      <c r="H56" s="6"/>
      <c r="I56" s="6"/>
      <c r="J56" s="6"/>
      <c r="K56" s="6"/>
      <c r="L56" s="6"/>
      <c r="M56" s="7" t="str">
        <f t="shared" si="9"/>
        <v/>
      </c>
      <c r="N56" s="7" t="str">
        <f t="shared" si="10"/>
        <v/>
      </c>
      <c r="O56" s="6"/>
      <c r="P56" s="7" t="str">
        <f t="shared" si="11"/>
        <v/>
      </c>
      <c r="Q56" s="7" t="str">
        <f t="shared" si="12"/>
        <v/>
      </c>
      <c r="R56" s="8" t="str">
        <f t="shared" si="13"/>
        <v/>
      </c>
      <c r="S56" s="8" t="str">
        <f t="shared" si="14"/>
        <v/>
      </c>
      <c r="T56" s="9" t="str">
        <f t="shared" si="15"/>
        <v/>
      </c>
      <c r="U56" s="4"/>
    </row>
    <row r="57" spans="1:21" x14ac:dyDescent="0.25">
      <c r="A57" s="4"/>
      <c r="B57" s="4"/>
      <c r="C57" s="5"/>
      <c r="D57" s="6"/>
      <c r="E57" s="16"/>
      <c r="F57" s="7" t="str">
        <f t="shared" si="8"/>
        <v/>
      </c>
      <c r="G57" s="6"/>
      <c r="H57" s="6"/>
      <c r="I57" s="6"/>
      <c r="J57" s="6"/>
      <c r="K57" s="6"/>
      <c r="L57" s="6"/>
      <c r="M57" s="7" t="str">
        <f t="shared" si="9"/>
        <v/>
      </c>
      <c r="N57" s="7" t="str">
        <f t="shared" si="10"/>
        <v/>
      </c>
      <c r="O57" s="6"/>
      <c r="P57" s="7" t="str">
        <f t="shared" si="11"/>
        <v/>
      </c>
      <c r="Q57" s="7" t="str">
        <f t="shared" si="12"/>
        <v/>
      </c>
      <c r="R57" s="8" t="str">
        <f t="shared" si="13"/>
        <v/>
      </c>
      <c r="S57" s="8" t="str">
        <f t="shared" si="14"/>
        <v/>
      </c>
      <c r="T57" s="9" t="str">
        <f t="shared" si="15"/>
        <v/>
      </c>
      <c r="U57" s="4"/>
    </row>
    <row r="58" spans="1:21" x14ac:dyDescent="0.25">
      <c r="A58" s="4"/>
      <c r="B58" s="4"/>
      <c r="C58" s="5"/>
      <c r="D58" s="6"/>
      <c r="E58" s="16"/>
      <c r="F58" s="7" t="str">
        <f t="shared" si="8"/>
        <v/>
      </c>
      <c r="G58" s="6"/>
      <c r="H58" s="6"/>
      <c r="I58" s="6"/>
      <c r="J58" s="6"/>
      <c r="K58" s="6"/>
      <c r="L58" s="6"/>
      <c r="M58" s="7" t="str">
        <f t="shared" si="9"/>
        <v/>
      </c>
      <c r="N58" s="7" t="str">
        <f t="shared" si="10"/>
        <v/>
      </c>
      <c r="O58" s="6"/>
      <c r="P58" s="7" t="str">
        <f t="shared" si="11"/>
        <v/>
      </c>
      <c r="Q58" s="7" t="str">
        <f t="shared" si="12"/>
        <v/>
      </c>
      <c r="R58" s="8" t="str">
        <f t="shared" si="13"/>
        <v/>
      </c>
      <c r="S58" s="8" t="str">
        <f t="shared" si="14"/>
        <v/>
      </c>
      <c r="T58" s="9" t="str">
        <f t="shared" si="15"/>
        <v/>
      </c>
      <c r="U58" s="4"/>
    </row>
    <row r="59" spans="1:21" x14ac:dyDescent="0.25">
      <c r="A59" s="4"/>
      <c r="B59" s="4"/>
      <c r="C59" s="5"/>
      <c r="D59" s="6"/>
      <c r="E59" s="16"/>
      <c r="F59" s="7" t="str">
        <f t="shared" si="8"/>
        <v/>
      </c>
      <c r="G59" s="6"/>
      <c r="H59" s="6"/>
      <c r="I59" s="6"/>
      <c r="J59" s="6"/>
      <c r="K59" s="6"/>
      <c r="L59" s="6"/>
      <c r="M59" s="7" t="str">
        <f t="shared" si="9"/>
        <v/>
      </c>
      <c r="N59" s="7" t="str">
        <f t="shared" si="10"/>
        <v/>
      </c>
      <c r="O59" s="6"/>
      <c r="P59" s="7" t="str">
        <f t="shared" si="11"/>
        <v/>
      </c>
      <c r="Q59" s="7" t="str">
        <f t="shared" si="12"/>
        <v/>
      </c>
      <c r="R59" s="8" t="str">
        <f t="shared" si="13"/>
        <v/>
      </c>
      <c r="S59" s="8" t="str">
        <f t="shared" si="14"/>
        <v/>
      </c>
      <c r="T59" s="9" t="str">
        <f t="shared" si="15"/>
        <v/>
      </c>
      <c r="U59" s="4"/>
    </row>
    <row r="60" spans="1:21" x14ac:dyDescent="0.25">
      <c r="A60" s="4"/>
      <c r="B60" s="4"/>
      <c r="C60" s="5"/>
      <c r="D60" s="6"/>
      <c r="E60" s="16"/>
      <c r="F60" s="7" t="str">
        <f t="shared" si="8"/>
        <v/>
      </c>
      <c r="G60" s="6"/>
      <c r="H60" s="6"/>
      <c r="I60" s="6"/>
      <c r="J60" s="6"/>
      <c r="K60" s="6"/>
      <c r="L60" s="6"/>
      <c r="M60" s="7" t="str">
        <f t="shared" si="9"/>
        <v/>
      </c>
      <c r="N60" s="7" t="str">
        <f t="shared" si="10"/>
        <v/>
      </c>
      <c r="O60" s="6"/>
      <c r="P60" s="7" t="str">
        <f t="shared" si="11"/>
        <v/>
      </c>
      <c r="Q60" s="7" t="str">
        <f t="shared" si="12"/>
        <v/>
      </c>
      <c r="R60" s="8" t="str">
        <f t="shared" si="13"/>
        <v/>
      </c>
      <c r="S60" s="8" t="str">
        <f t="shared" si="14"/>
        <v/>
      </c>
      <c r="T60" s="9" t="str">
        <f t="shared" si="15"/>
        <v/>
      </c>
      <c r="U60" s="4"/>
    </row>
    <row r="61" spans="1:21" x14ac:dyDescent="0.25">
      <c r="A61" s="4"/>
      <c r="B61" s="4"/>
      <c r="C61" s="5"/>
      <c r="D61" s="6"/>
      <c r="E61" s="16"/>
      <c r="F61" s="7" t="str">
        <f t="shared" si="8"/>
        <v/>
      </c>
      <c r="G61" s="6"/>
      <c r="H61" s="6"/>
      <c r="I61" s="6"/>
      <c r="J61" s="6"/>
      <c r="K61" s="6"/>
      <c r="L61" s="6"/>
      <c r="M61" s="7" t="str">
        <f t="shared" si="9"/>
        <v/>
      </c>
      <c r="N61" s="7" t="str">
        <f t="shared" si="10"/>
        <v/>
      </c>
      <c r="O61" s="6"/>
      <c r="P61" s="7" t="str">
        <f t="shared" si="11"/>
        <v/>
      </c>
      <c r="Q61" s="7" t="str">
        <f t="shared" si="12"/>
        <v/>
      </c>
      <c r="R61" s="8" t="str">
        <f t="shared" si="13"/>
        <v/>
      </c>
      <c r="S61" s="8" t="str">
        <f t="shared" si="14"/>
        <v/>
      </c>
      <c r="T61" s="9" t="str">
        <f t="shared" si="15"/>
        <v/>
      </c>
      <c r="U61" s="4"/>
    </row>
    <row r="62" spans="1:21" x14ac:dyDescent="0.25">
      <c r="A62" s="4"/>
      <c r="B62" s="4"/>
      <c r="C62" s="5"/>
      <c r="D62" s="6"/>
      <c r="E62" s="16"/>
      <c r="F62" s="7" t="str">
        <f t="shared" si="8"/>
        <v/>
      </c>
      <c r="G62" s="6"/>
      <c r="H62" s="6"/>
      <c r="I62" s="6"/>
      <c r="J62" s="6"/>
      <c r="K62" s="6"/>
      <c r="L62" s="6"/>
      <c r="M62" s="7" t="str">
        <f t="shared" si="9"/>
        <v/>
      </c>
      <c r="N62" s="7" t="str">
        <f t="shared" si="10"/>
        <v/>
      </c>
      <c r="O62" s="6"/>
      <c r="P62" s="7" t="str">
        <f t="shared" si="11"/>
        <v/>
      </c>
      <c r="Q62" s="7" t="str">
        <f t="shared" si="12"/>
        <v/>
      </c>
      <c r="R62" s="8" t="str">
        <f t="shared" si="13"/>
        <v/>
      </c>
      <c r="S62" s="8" t="str">
        <f t="shared" si="14"/>
        <v/>
      </c>
      <c r="T62" s="9" t="str">
        <f t="shared" si="15"/>
        <v/>
      </c>
      <c r="U62" s="4"/>
    </row>
    <row r="63" spans="1:21" x14ac:dyDescent="0.25">
      <c r="A63" s="4"/>
      <c r="B63" s="4"/>
      <c r="C63" s="5"/>
      <c r="D63" s="6"/>
      <c r="E63" s="16"/>
      <c r="F63" s="7" t="str">
        <f t="shared" si="8"/>
        <v/>
      </c>
      <c r="G63" s="6"/>
      <c r="H63" s="6"/>
      <c r="I63" s="6"/>
      <c r="J63" s="6"/>
      <c r="K63" s="6"/>
      <c r="L63" s="6"/>
      <c r="M63" s="7" t="str">
        <f t="shared" si="9"/>
        <v/>
      </c>
      <c r="N63" s="7" t="str">
        <f t="shared" si="10"/>
        <v/>
      </c>
      <c r="O63" s="6"/>
      <c r="P63" s="7" t="str">
        <f t="shared" si="11"/>
        <v/>
      </c>
      <c r="Q63" s="7" t="str">
        <f t="shared" si="12"/>
        <v/>
      </c>
      <c r="R63" s="8" t="str">
        <f t="shared" si="13"/>
        <v/>
      </c>
      <c r="S63" s="8" t="str">
        <f t="shared" si="14"/>
        <v/>
      </c>
      <c r="T63" s="9" t="str">
        <f t="shared" si="15"/>
        <v/>
      </c>
      <c r="U63" s="4"/>
    </row>
    <row r="64" spans="1:21" x14ac:dyDescent="0.25">
      <c r="A64" s="4"/>
      <c r="B64" s="4"/>
      <c r="C64" s="5"/>
      <c r="D64" s="6"/>
      <c r="E64" s="16"/>
      <c r="F64" s="7" t="str">
        <f t="shared" si="8"/>
        <v/>
      </c>
      <c r="G64" s="6"/>
      <c r="H64" s="6"/>
      <c r="I64" s="6"/>
      <c r="J64" s="6"/>
      <c r="K64" s="6"/>
      <c r="L64" s="6"/>
      <c r="M64" s="7" t="str">
        <f t="shared" si="9"/>
        <v/>
      </c>
      <c r="N64" s="7" t="str">
        <f t="shared" si="10"/>
        <v/>
      </c>
      <c r="O64" s="6"/>
      <c r="P64" s="7" t="str">
        <f t="shared" si="11"/>
        <v/>
      </c>
      <c r="Q64" s="7" t="str">
        <f t="shared" si="12"/>
        <v/>
      </c>
      <c r="R64" s="8" t="str">
        <f t="shared" si="13"/>
        <v/>
      </c>
      <c r="S64" s="8" t="str">
        <f t="shared" si="14"/>
        <v/>
      </c>
      <c r="T64" s="9" t="str">
        <f t="shared" si="15"/>
        <v/>
      </c>
      <c r="U64" s="4"/>
    </row>
    <row r="65" spans="1:21" x14ac:dyDescent="0.25">
      <c r="A65" s="4"/>
      <c r="B65" s="4"/>
      <c r="C65" s="5"/>
      <c r="D65" s="6"/>
      <c r="E65" s="16"/>
      <c r="F65" s="7" t="str">
        <f t="shared" si="8"/>
        <v/>
      </c>
      <c r="G65" s="6"/>
      <c r="H65" s="6"/>
      <c r="I65" s="6"/>
      <c r="J65" s="6"/>
      <c r="K65" s="6"/>
      <c r="L65" s="6"/>
      <c r="M65" s="7" t="str">
        <f t="shared" si="9"/>
        <v/>
      </c>
      <c r="N65" s="7" t="str">
        <f t="shared" si="10"/>
        <v/>
      </c>
      <c r="O65" s="6"/>
      <c r="P65" s="7" t="str">
        <f t="shared" si="11"/>
        <v/>
      </c>
      <c r="Q65" s="7" t="str">
        <f t="shared" si="12"/>
        <v/>
      </c>
      <c r="R65" s="8" t="str">
        <f t="shared" si="13"/>
        <v/>
      </c>
      <c r="S65" s="8" t="str">
        <f t="shared" si="14"/>
        <v/>
      </c>
      <c r="T65" s="9" t="str">
        <f t="shared" si="15"/>
        <v/>
      </c>
      <c r="U65" s="4"/>
    </row>
    <row r="66" spans="1:21" x14ac:dyDescent="0.25">
      <c r="A66" s="4"/>
      <c r="B66" s="4"/>
      <c r="C66" s="5"/>
      <c r="D66" s="6"/>
      <c r="E66" s="16"/>
      <c r="F66" s="7" t="str">
        <f t="shared" si="8"/>
        <v/>
      </c>
      <c r="G66" s="6"/>
      <c r="H66" s="6"/>
      <c r="I66" s="6"/>
      <c r="J66" s="6"/>
      <c r="K66" s="6"/>
      <c r="L66" s="6"/>
      <c r="M66" s="7" t="str">
        <f t="shared" si="9"/>
        <v/>
      </c>
      <c r="N66" s="7" t="str">
        <f t="shared" si="10"/>
        <v/>
      </c>
      <c r="O66" s="6"/>
      <c r="P66" s="7" t="str">
        <f t="shared" si="11"/>
        <v/>
      </c>
      <c r="Q66" s="7" t="str">
        <f t="shared" si="12"/>
        <v/>
      </c>
      <c r="R66" s="8" t="str">
        <f t="shared" si="13"/>
        <v/>
      </c>
      <c r="S66" s="8" t="str">
        <f t="shared" si="14"/>
        <v/>
      </c>
      <c r="T66" s="9" t="str">
        <f t="shared" si="15"/>
        <v/>
      </c>
      <c r="U66" s="4"/>
    </row>
    <row r="67" spans="1:21" x14ac:dyDescent="0.25">
      <c r="A67" s="4"/>
      <c r="B67" s="4"/>
      <c r="C67" s="5"/>
      <c r="D67" s="6"/>
      <c r="E67" s="16"/>
      <c r="F67" s="7" t="str">
        <f t="shared" si="8"/>
        <v/>
      </c>
      <c r="G67" s="6"/>
      <c r="H67" s="6"/>
      <c r="I67" s="6"/>
      <c r="J67" s="6"/>
      <c r="K67" s="6"/>
      <c r="L67" s="6"/>
      <c r="M67" s="7" t="str">
        <f t="shared" si="9"/>
        <v/>
      </c>
      <c r="N67" s="7" t="str">
        <f t="shared" si="10"/>
        <v/>
      </c>
      <c r="O67" s="6"/>
      <c r="P67" s="7" t="str">
        <f t="shared" si="11"/>
        <v/>
      </c>
      <c r="Q67" s="7" t="str">
        <f t="shared" si="12"/>
        <v/>
      </c>
      <c r="R67" s="8" t="str">
        <f t="shared" si="13"/>
        <v/>
      </c>
      <c r="S67" s="8" t="str">
        <f t="shared" si="14"/>
        <v/>
      </c>
      <c r="T67" s="9" t="str">
        <f t="shared" si="15"/>
        <v/>
      </c>
      <c r="U67" s="4"/>
    </row>
    <row r="68" spans="1:21" x14ac:dyDescent="0.25">
      <c r="A68" s="4"/>
      <c r="B68" s="4"/>
      <c r="C68" s="5"/>
      <c r="D68" s="6"/>
      <c r="E68" s="16"/>
      <c r="F68" s="7" t="str">
        <f t="shared" si="8"/>
        <v/>
      </c>
      <c r="G68" s="6"/>
      <c r="H68" s="6"/>
      <c r="I68" s="6"/>
      <c r="J68" s="6"/>
      <c r="K68" s="6"/>
      <c r="L68" s="6"/>
      <c r="M68" s="7" t="str">
        <f t="shared" si="9"/>
        <v/>
      </c>
      <c r="N68" s="7" t="str">
        <f t="shared" si="10"/>
        <v/>
      </c>
      <c r="O68" s="6"/>
      <c r="P68" s="7" t="str">
        <f t="shared" si="11"/>
        <v/>
      </c>
      <c r="Q68" s="7" t="str">
        <f t="shared" si="12"/>
        <v/>
      </c>
      <c r="R68" s="8" t="str">
        <f t="shared" si="13"/>
        <v/>
      </c>
      <c r="S68" s="8" t="str">
        <f t="shared" si="14"/>
        <v/>
      </c>
      <c r="T68" s="9" t="str">
        <f t="shared" si="15"/>
        <v/>
      </c>
      <c r="U68" s="4"/>
    </row>
    <row r="69" spans="1:21" x14ac:dyDescent="0.25">
      <c r="A69" s="4"/>
      <c r="B69" s="4"/>
      <c r="C69" s="5"/>
      <c r="D69" s="6"/>
      <c r="E69" s="16"/>
      <c r="F69" s="7" t="str">
        <f t="shared" si="8"/>
        <v/>
      </c>
      <c r="G69" s="6"/>
      <c r="H69" s="6"/>
      <c r="I69" s="6"/>
      <c r="J69" s="6"/>
      <c r="K69" s="6"/>
      <c r="L69" s="6"/>
      <c r="M69" s="7" t="str">
        <f t="shared" si="9"/>
        <v/>
      </c>
      <c r="N69" s="7" t="str">
        <f t="shared" si="10"/>
        <v/>
      </c>
      <c r="O69" s="6"/>
      <c r="P69" s="7" t="str">
        <f t="shared" si="11"/>
        <v/>
      </c>
      <c r="Q69" s="7" t="str">
        <f t="shared" si="12"/>
        <v/>
      </c>
      <c r="R69" s="8" t="str">
        <f t="shared" si="13"/>
        <v/>
      </c>
      <c r="S69" s="8" t="str">
        <f t="shared" si="14"/>
        <v/>
      </c>
      <c r="T69" s="9" t="str">
        <f t="shared" si="15"/>
        <v/>
      </c>
      <c r="U69" s="4"/>
    </row>
    <row r="70" spans="1:21" x14ac:dyDescent="0.25">
      <c r="A70" s="4"/>
      <c r="B70" s="4"/>
      <c r="C70" s="5"/>
      <c r="D70" s="6"/>
      <c r="E70" s="16"/>
      <c r="F70" s="7" t="str">
        <f t="shared" si="8"/>
        <v/>
      </c>
      <c r="G70" s="6"/>
      <c r="H70" s="6"/>
      <c r="I70" s="6"/>
      <c r="J70" s="6"/>
      <c r="K70" s="6"/>
      <c r="L70" s="6"/>
      <c r="M70" s="7" t="str">
        <f t="shared" si="9"/>
        <v/>
      </c>
      <c r="N70" s="7" t="str">
        <f t="shared" si="10"/>
        <v/>
      </c>
      <c r="O70" s="6"/>
      <c r="P70" s="7" t="str">
        <f t="shared" si="11"/>
        <v/>
      </c>
      <c r="Q70" s="7" t="str">
        <f t="shared" si="12"/>
        <v/>
      </c>
      <c r="R70" s="8" t="str">
        <f t="shared" si="13"/>
        <v/>
      </c>
      <c r="S70" s="8" t="str">
        <f t="shared" si="14"/>
        <v/>
      </c>
      <c r="T70" s="9" t="str">
        <f t="shared" si="15"/>
        <v/>
      </c>
      <c r="U70" s="4"/>
    </row>
    <row r="71" spans="1:21" x14ac:dyDescent="0.25">
      <c r="A71" s="4"/>
      <c r="B71" s="4"/>
      <c r="C71" s="5"/>
      <c r="D71" s="6"/>
      <c r="E71" s="16"/>
      <c r="F71" s="7" t="str">
        <f t="shared" si="8"/>
        <v/>
      </c>
      <c r="G71" s="6"/>
      <c r="H71" s="6"/>
      <c r="I71" s="6"/>
      <c r="J71" s="6"/>
      <c r="K71" s="6"/>
      <c r="L71" s="6"/>
      <c r="M71" s="7" t="str">
        <f t="shared" si="9"/>
        <v/>
      </c>
      <c r="N71" s="7" t="str">
        <f t="shared" si="10"/>
        <v/>
      </c>
      <c r="O71" s="6"/>
      <c r="P71" s="7" t="str">
        <f t="shared" si="11"/>
        <v/>
      </c>
      <c r="Q71" s="7" t="str">
        <f t="shared" si="12"/>
        <v/>
      </c>
      <c r="R71" s="8" t="str">
        <f t="shared" si="13"/>
        <v/>
      </c>
      <c r="S71" s="8" t="str">
        <f t="shared" si="14"/>
        <v/>
      </c>
      <c r="T71" s="9" t="str">
        <f t="shared" si="15"/>
        <v/>
      </c>
      <c r="U71" s="4"/>
    </row>
    <row r="72" spans="1:21" x14ac:dyDescent="0.25">
      <c r="A72" s="4"/>
      <c r="B72" s="4"/>
      <c r="C72" s="5"/>
      <c r="D72" s="6"/>
      <c r="E72" s="16"/>
      <c r="F72" s="7" t="str">
        <f t="shared" si="8"/>
        <v/>
      </c>
      <c r="G72" s="6"/>
      <c r="H72" s="6"/>
      <c r="I72" s="6"/>
      <c r="J72" s="6"/>
      <c r="K72" s="6"/>
      <c r="L72" s="6"/>
      <c r="M72" s="7" t="str">
        <f t="shared" si="9"/>
        <v/>
      </c>
      <c r="N72" s="7" t="str">
        <f t="shared" si="10"/>
        <v/>
      </c>
      <c r="O72" s="6"/>
      <c r="P72" s="7" t="str">
        <f t="shared" si="11"/>
        <v/>
      </c>
      <c r="Q72" s="7" t="str">
        <f t="shared" si="12"/>
        <v/>
      </c>
      <c r="R72" s="8" t="str">
        <f t="shared" si="13"/>
        <v/>
      </c>
      <c r="S72" s="8" t="str">
        <f t="shared" si="14"/>
        <v/>
      </c>
      <c r="T72" s="9" t="str">
        <f t="shared" si="15"/>
        <v/>
      </c>
      <c r="U72" s="4"/>
    </row>
    <row r="73" spans="1:21" x14ac:dyDescent="0.25">
      <c r="A73" s="4"/>
      <c r="B73" s="4"/>
      <c r="C73" s="5"/>
      <c r="D73" s="6"/>
      <c r="E73" s="16"/>
      <c r="F73" s="7" t="str">
        <f t="shared" si="8"/>
        <v/>
      </c>
      <c r="G73" s="6"/>
      <c r="H73" s="6"/>
      <c r="I73" s="6"/>
      <c r="J73" s="6"/>
      <c r="K73" s="6"/>
      <c r="L73" s="6"/>
      <c r="M73" s="7" t="str">
        <f t="shared" si="9"/>
        <v/>
      </c>
      <c r="N73" s="7" t="str">
        <f t="shared" si="10"/>
        <v/>
      </c>
      <c r="O73" s="6"/>
      <c r="P73" s="7" t="str">
        <f t="shared" si="11"/>
        <v/>
      </c>
      <c r="Q73" s="7" t="str">
        <f t="shared" si="12"/>
        <v/>
      </c>
      <c r="R73" s="8" t="str">
        <f t="shared" si="13"/>
        <v/>
      </c>
      <c r="S73" s="8" t="str">
        <f t="shared" si="14"/>
        <v/>
      </c>
      <c r="T73" s="9" t="str">
        <f t="shared" si="15"/>
        <v/>
      </c>
      <c r="U73" s="4"/>
    </row>
    <row r="74" spans="1:21" x14ac:dyDescent="0.25">
      <c r="A74" s="4"/>
      <c r="B74" s="4"/>
      <c r="C74" s="5"/>
      <c r="D74" s="6"/>
      <c r="E74" s="16"/>
      <c r="F74" s="7" t="str">
        <f t="shared" si="8"/>
        <v/>
      </c>
      <c r="G74" s="6"/>
      <c r="H74" s="6"/>
      <c r="I74" s="6"/>
      <c r="J74" s="6"/>
      <c r="K74" s="6"/>
      <c r="L74" s="6"/>
      <c r="M74" s="7" t="str">
        <f t="shared" si="9"/>
        <v/>
      </c>
      <c r="N74" s="7" t="str">
        <f t="shared" si="10"/>
        <v/>
      </c>
      <c r="O74" s="6"/>
      <c r="P74" s="7" t="str">
        <f t="shared" si="11"/>
        <v/>
      </c>
      <c r="Q74" s="7" t="str">
        <f t="shared" si="12"/>
        <v/>
      </c>
      <c r="R74" s="8" t="str">
        <f t="shared" si="13"/>
        <v/>
      </c>
      <c r="S74" s="8" t="str">
        <f t="shared" si="14"/>
        <v/>
      </c>
      <c r="T74" s="9" t="str">
        <f t="shared" si="15"/>
        <v/>
      </c>
      <c r="U74" s="4"/>
    </row>
    <row r="75" spans="1:21" x14ac:dyDescent="0.25">
      <c r="A75" s="4"/>
      <c r="B75" s="4"/>
      <c r="C75" s="5"/>
      <c r="D75" s="6"/>
      <c r="E75" s="16"/>
      <c r="F75" s="7" t="str">
        <f t="shared" ref="F75:F110" si="16">IF(OR(C75="",D75=""),"",C75*D75)</f>
        <v/>
      </c>
      <c r="G75" s="6"/>
      <c r="H75" s="6"/>
      <c r="I75" s="6"/>
      <c r="J75" s="6"/>
      <c r="K75" s="6"/>
      <c r="L75" s="6"/>
      <c r="M75" s="7" t="str">
        <f t="shared" ref="M75:M106" si="17">IF(COUNTA(I75:L75)=0,"",SUM(I75:L75))</f>
        <v/>
      </c>
      <c r="N75" s="7" t="str">
        <f t="shared" ref="N75:N110" si="18">IF(F75="","",F75+IF(G75="",0,G75))</f>
        <v/>
      </c>
      <c r="O75" s="6"/>
      <c r="P75" s="7" t="str">
        <f t="shared" ref="P75:P106" si="19">IF(OR(C75="",O75=""),"",C75*O75)</f>
        <v/>
      </c>
      <c r="Q75" s="7" t="str">
        <f t="shared" ref="Q75:Q106" si="20">IF(P75="","",P75-N75+IF(M75="",0,M75)+IF(H75="",0,H75))</f>
        <v/>
      </c>
      <c r="R75" s="8" t="str">
        <f t="shared" ref="R75:R106" si="21">IFERROR(Q75/N75,"")</f>
        <v/>
      </c>
      <c r="S75" s="8" t="str">
        <f t="shared" ref="S75:S110" si="22">IF(P75="","",IFERROR(P75/SUM($P$11:$P$110),""))</f>
        <v/>
      </c>
      <c r="T75" s="9" t="str">
        <f t="shared" ref="T75:T110" si="23">IF(Q75="","",IF(Q75&gt;0,"Gewinn",IF(Q75&lt;0,"Verlust","Neutral")))</f>
        <v/>
      </c>
      <c r="U75" s="4"/>
    </row>
    <row r="76" spans="1:21" x14ac:dyDescent="0.25">
      <c r="A76" s="4"/>
      <c r="B76" s="4"/>
      <c r="C76" s="5"/>
      <c r="D76" s="6"/>
      <c r="E76" s="16"/>
      <c r="F76" s="7" t="str">
        <f t="shared" si="16"/>
        <v/>
      </c>
      <c r="G76" s="6"/>
      <c r="H76" s="6"/>
      <c r="I76" s="6"/>
      <c r="J76" s="6"/>
      <c r="K76" s="6"/>
      <c r="L76" s="6"/>
      <c r="M76" s="7" t="str">
        <f t="shared" si="17"/>
        <v/>
      </c>
      <c r="N76" s="7" t="str">
        <f t="shared" si="18"/>
        <v/>
      </c>
      <c r="O76" s="6"/>
      <c r="P76" s="7" t="str">
        <f t="shared" si="19"/>
        <v/>
      </c>
      <c r="Q76" s="7" t="str">
        <f t="shared" si="20"/>
        <v/>
      </c>
      <c r="R76" s="8" t="str">
        <f t="shared" si="21"/>
        <v/>
      </c>
      <c r="S76" s="8" t="str">
        <f t="shared" si="22"/>
        <v/>
      </c>
      <c r="T76" s="9" t="str">
        <f t="shared" si="23"/>
        <v/>
      </c>
      <c r="U76" s="4"/>
    </row>
    <row r="77" spans="1:21" x14ac:dyDescent="0.25">
      <c r="A77" s="4"/>
      <c r="B77" s="4"/>
      <c r="C77" s="5"/>
      <c r="D77" s="6"/>
      <c r="E77" s="16"/>
      <c r="F77" s="7" t="str">
        <f t="shared" si="16"/>
        <v/>
      </c>
      <c r="G77" s="6"/>
      <c r="H77" s="6"/>
      <c r="I77" s="6"/>
      <c r="J77" s="6"/>
      <c r="K77" s="6"/>
      <c r="L77" s="6"/>
      <c r="M77" s="7" t="str">
        <f t="shared" si="17"/>
        <v/>
      </c>
      <c r="N77" s="7" t="str">
        <f t="shared" si="18"/>
        <v/>
      </c>
      <c r="O77" s="6"/>
      <c r="P77" s="7" t="str">
        <f t="shared" si="19"/>
        <v/>
      </c>
      <c r="Q77" s="7" t="str">
        <f t="shared" si="20"/>
        <v/>
      </c>
      <c r="R77" s="8" t="str">
        <f t="shared" si="21"/>
        <v/>
      </c>
      <c r="S77" s="8" t="str">
        <f t="shared" si="22"/>
        <v/>
      </c>
      <c r="T77" s="9" t="str">
        <f t="shared" si="23"/>
        <v/>
      </c>
      <c r="U77" s="4"/>
    </row>
    <row r="78" spans="1:21" x14ac:dyDescent="0.25">
      <c r="A78" s="4"/>
      <c r="B78" s="4"/>
      <c r="C78" s="5"/>
      <c r="D78" s="6"/>
      <c r="E78" s="16"/>
      <c r="F78" s="7" t="str">
        <f t="shared" si="16"/>
        <v/>
      </c>
      <c r="G78" s="6"/>
      <c r="H78" s="6"/>
      <c r="I78" s="6"/>
      <c r="J78" s="6"/>
      <c r="K78" s="6"/>
      <c r="L78" s="6"/>
      <c r="M78" s="7" t="str">
        <f t="shared" si="17"/>
        <v/>
      </c>
      <c r="N78" s="7" t="str">
        <f t="shared" si="18"/>
        <v/>
      </c>
      <c r="O78" s="6"/>
      <c r="P78" s="7" t="str">
        <f t="shared" si="19"/>
        <v/>
      </c>
      <c r="Q78" s="7" t="str">
        <f t="shared" si="20"/>
        <v/>
      </c>
      <c r="R78" s="8" t="str">
        <f t="shared" si="21"/>
        <v/>
      </c>
      <c r="S78" s="8" t="str">
        <f t="shared" si="22"/>
        <v/>
      </c>
      <c r="T78" s="9" t="str">
        <f t="shared" si="23"/>
        <v/>
      </c>
      <c r="U78" s="4"/>
    </row>
    <row r="79" spans="1:21" x14ac:dyDescent="0.25">
      <c r="A79" s="4"/>
      <c r="B79" s="4"/>
      <c r="C79" s="5"/>
      <c r="D79" s="6"/>
      <c r="E79" s="16"/>
      <c r="F79" s="7" t="str">
        <f t="shared" si="16"/>
        <v/>
      </c>
      <c r="G79" s="6"/>
      <c r="H79" s="6"/>
      <c r="I79" s="6"/>
      <c r="J79" s="6"/>
      <c r="K79" s="6"/>
      <c r="L79" s="6"/>
      <c r="M79" s="7" t="str">
        <f t="shared" si="17"/>
        <v/>
      </c>
      <c r="N79" s="7" t="str">
        <f t="shared" si="18"/>
        <v/>
      </c>
      <c r="O79" s="6"/>
      <c r="P79" s="7" t="str">
        <f t="shared" si="19"/>
        <v/>
      </c>
      <c r="Q79" s="7" t="str">
        <f t="shared" si="20"/>
        <v/>
      </c>
      <c r="R79" s="8" t="str">
        <f t="shared" si="21"/>
        <v/>
      </c>
      <c r="S79" s="8" t="str">
        <f t="shared" si="22"/>
        <v/>
      </c>
      <c r="T79" s="9" t="str">
        <f t="shared" si="23"/>
        <v/>
      </c>
      <c r="U79" s="4"/>
    </row>
    <row r="80" spans="1:21" x14ac:dyDescent="0.25">
      <c r="A80" s="4"/>
      <c r="B80" s="4"/>
      <c r="C80" s="5"/>
      <c r="D80" s="6"/>
      <c r="E80" s="16"/>
      <c r="F80" s="7" t="str">
        <f t="shared" si="16"/>
        <v/>
      </c>
      <c r="G80" s="6"/>
      <c r="H80" s="6"/>
      <c r="I80" s="6"/>
      <c r="J80" s="6"/>
      <c r="K80" s="6"/>
      <c r="L80" s="6"/>
      <c r="M80" s="7" t="str">
        <f t="shared" si="17"/>
        <v/>
      </c>
      <c r="N80" s="7" t="str">
        <f t="shared" si="18"/>
        <v/>
      </c>
      <c r="O80" s="6"/>
      <c r="P80" s="7" t="str">
        <f t="shared" si="19"/>
        <v/>
      </c>
      <c r="Q80" s="7" t="str">
        <f t="shared" si="20"/>
        <v/>
      </c>
      <c r="R80" s="8" t="str">
        <f t="shared" si="21"/>
        <v/>
      </c>
      <c r="S80" s="8" t="str">
        <f t="shared" si="22"/>
        <v/>
      </c>
      <c r="T80" s="9" t="str">
        <f t="shared" si="23"/>
        <v/>
      </c>
      <c r="U80" s="4"/>
    </row>
    <row r="81" spans="1:21" x14ac:dyDescent="0.25">
      <c r="A81" s="4"/>
      <c r="B81" s="4"/>
      <c r="C81" s="5"/>
      <c r="D81" s="6"/>
      <c r="E81" s="16"/>
      <c r="F81" s="7" t="str">
        <f t="shared" si="16"/>
        <v/>
      </c>
      <c r="G81" s="6"/>
      <c r="H81" s="6"/>
      <c r="I81" s="6"/>
      <c r="J81" s="6"/>
      <c r="K81" s="6"/>
      <c r="L81" s="6"/>
      <c r="M81" s="7" t="str">
        <f t="shared" si="17"/>
        <v/>
      </c>
      <c r="N81" s="7" t="str">
        <f t="shared" si="18"/>
        <v/>
      </c>
      <c r="O81" s="6"/>
      <c r="P81" s="7" t="str">
        <f t="shared" si="19"/>
        <v/>
      </c>
      <c r="Q81" s="7" t="str">
        <f t="shared" si="20"/>
        <v/>
      </c>
      <c r="R81" s="8" t="str">
        <f t="shared" si="21"/>
        <v/>
      </c>
      <c r="S81" s="8" t="str">
        <f t="shared" si="22"/>
        <v/>
      </c>
      <c r="T81" s="9" t="str">
        <f t="shared" si="23"/>
        <v/>
      </c>
      <c r="U81" s="4"/>
    </row>
    <row r="82" spans="1:21" x14ac:dyDescent="0.25">
      <c r="A82" s="4"/>
      <c r="B82" s="4"/>
      <c r="C82" s="5"/>
      <c r="D82" s="6"/>
      <c r="E82" s="16"/>
      <c r="F82" s="7" t="str">
        <f t="shared" si="16"/>
        <v/>
      </c>
      <c r="G82" s="6"/>
      <c r="H82" s="6"/>
      <c r="I82" s="6"/>
      <c r="J82" s="6"/>
      <c r="K82" s="6"/>
      <c r="L82" s="6"/>
      <c r="M82" s="7" t="str">
        <f t="shared" si="17"/>
        <v/>
      </c>
      <c r="N82" s="7" t="str">
        <f t="shared" si="18"/>
        <v/>
      </c>
      <c r="O82" s="6"/>
      <c r="P82" s="7" t="str">
        <f t="shared" si="19"/>
        <v/>
      </c>
      <c r="Q82" s="7" t="str">
        <f t="shared" si="20"/>
        <v/>
      </c>
      <c r="R82" s="8" t="str">
        <f t="shared" si="21"/>
        <v/>
      </c>
      <c r="S82" s="8" t="str">
        <f t="shared" si="22"/>
        <v/>
      </c>
      <c r="T82" s="9" t="str">
        <f t="shared" si="23"/>
        <v/>
      </c>
      <c r="U82" s="4"/>
    </row>
    <row r="83" spans="1:21" x14ac:dyDescent="0.25">
      <c r="A83" s="4"/>
      <c r="B83" s="4"/>
      <c r="C83" s="5"/>
      <c r="D83" s="6"/>
      <c r="E83" s="16"/>
      <c r="F83" s="7" t="str">
        <f t="shared" si="16"/>
        <v/>
      </c>
      <c r="G83" s="6"/>
      <c r="H83" s="6"/>
      <c r="I83" s="6"/>
      <c r="J83" s="6"/>
      <c r="K83" s="6"/>
      <c r="L83" s="6"/>
      <c r="M83" s="7" t="str">
        <f t="shared" si="17"/>
        <v/>
      </c>
      <c r="N83" s="7" t="str">
        <f t="shared" si="18"/>
        <v/>
      </c>
      <c r="O83" s="6"/>
      <c r="P83" s="7" t="str">
        <f t="shared" si="19"/>
        <v/>
      </c>
      <c r="Q83" s="7" t="str">
        <f t="shared" si="20"/>
        <v/>
      </c>
      <c r="R83" s="8" t="str">
        <f t="shared" si="21"/>
        <v/>
      </c>
      <c r="S83" s="8" t="str">
        <f t="shared" si="22"/>
        <v/>
      </c>
      <c r="T83" s="9" t="str">
        <f t="shared" si="23"/>
        <v/>
      </c>
      <c r="U83" s="4"/>
    </row>
    <row r="84" spans="1:21" x14ac:dyDescent="0.25">
      <c r="A84" s="4"/>
      <c r="B84" s="4"/>
      <c r="C84" s="5"/>
      <c r="D84" s="6"/>
      <c r="E84" s="16"/>
      <c r="F84" s="7" t="str">
        <f t="shared" si="16"/>
        <v/>
      </c>
      <c r="G84" s="6"/>
      <c r="H84" s="6"/>
      <c r="I84" s="6"/>
      <c r="J84" s="6"/>
      <c r="K84" s="6"/>
      <c r="L84" s="6"/>
      <c r="M84" s="7" t="str">
        <f t="shared" si="17"/>
        <v/>
      </c>
      <c r="N84" s="7" t="str">
        <f t="shared" si="18"/>
        <v/>
      </c>
      <c r="O84" s="6"/>
      <c r="P84" s="7" t="str">
        <f t="shared" si="19"/>
        <v/>
      </c>
      <c r="Q84" s="7" t="str">
        <f t="shared" si="20"/>
        <v/>
      </c>
      <c r="R84" s="8" t="str">
        <f t="shared" si="21"/>
        <v/>
      </c>
      <c r="S84" s="8" t="str">
        <f t="shared" si="22"/>
        <v/>
      </c>
      <c r="T84" s="9" t="str">
        <f t="shared" si="23"/>
        <v/>
      </c>
      <c r="U84" s="4"/>
    </row>
    <row r="85" spans="1:21" x14ac:dyDescent="0.25">
      <c r="A85" s="4"/>
      <c r="B85" s="4"/>
      <c r="C85" s="5"/>
      <c r="D85" s="6"/>
      <c r="E85" s="16"/>
      <c r="F85" s="7" t="str">
        <f t="shared" si="16"/>
        <v/>
      </c>
      <c r="G85" s="6"/>
      <c r="H85" s="6"/>
      <c r="I85" s="6"/>
      <c r="J85" s="6"/>
      <c r="K85" s="6"/>
      <c r="L85" s="6"/>
      <c r="M85" s="7" t="str">
        <f t="shared" si="17"/>
        <v/>
      </c>
      <c r="N85" s="7" t="str">
        <f t="shared" si="18"/>
        <v/>
      </c>
      <c r="O85" s="6"/>
      <c r="P85" s="7" t="str">
        <f t="shared" si="19"/>
        <v/>
      </c>
      <c r="Q85" s="7" t="str">
        <f t="shared" si="20"/>
        <v/>
      </c>
      <c r="R85" s="8" t="str">
        <f t="shared" si="21"/>
        <v/>
      </c>
      <c r="S85" s="8" t="str">
        <f t="shared" si="22"/>
        <v/>
      </c>
      <c r="T85" s="9" t="str">
        <f t="shared" si="23"/>
        <v/>
      </c>
      <c r="U85" s="4"/>
    </row>
    <row r="86" spans="1:21" x14ac:dyDescent="0.25">
      <c r="A86" s="4"/>
      <c r="B86" s="4"/>
      <c r="C86" s="5"/>
      <c r="D86" s="6"/>
      <c r="E86" s="16"/>
      <c r="F86" s="7" t="str">
        <f t="shared" si="16"/>
        <v/>
      </c>
      <c r="G86" s="6"/>
      <c r="H86" s="6"/>
      <c r="I86" s="6"/>
      <c r="J86" s="6"/>
      <c r="K86" s="6"/>
      <c r="L86" s="6"/>
      <c r="M86" s="7" t="str">
        <f t="shared" si="17"/>
        <v/>
      </c>
      <c r="N86" s="7" t="str">
        <f t="shared" si="18"/>
        <v/>
      </c>
      <c r="O86" s="6"/>
      <c r="P86" s="7" t="str">
        <f t="shared" si="19"/>
        <v/>
      </c>
      <c r="Q86" s="7" t="str">
        <f t="shared" si="20"/>
        <v/>
      </c>
      <c r="R86" s="8" t="str">
        <f t="shared" si="21"/>
        <v/>
      </c>
      <c r="S86" s="8" t="str">
        <f t="shared" si="22"/>
        <v/>
      </c>
      <c r="T86" s="9" t="str">
        <f t="shared" si="23"/>
        <v/>
      </c>
      <c r="U86" s="4"/>
    </row>
    <row r="87" spans="1:21" x14ac:dyDescent="0.25">
      <c r="A87" s="4"/>
      <c r="B87" s="4"/>
      <c r="C87" s="5"/>
      <c r="D87" s="6"/>
      <c r="E87" s="16"/>
      <c r="F87" s="7" t="str">
        <f t="shared" si="16"/>
        <v/>
      </c>
      <c r="G87" s="6"/>
      <c r="H87" s="6"/>
      <c r="I87" s="6"/>
      <c r="J87" s="6"/>
      <c r="K87" s="6"/>
      <c r="L87" s="6"/>
      <c r="M87" s="7" t="str">
        <f t="shared" si="17"/>
        <v/>
      </c>
      <c r="N87" s="7" t="str">
        <f t="shared" si="18"/>
        <v/>
      </c>
      <c r="O87" s="6"/>
      <c r="P87" s="7" t="str">
        <f t="shared" si="19"/>
        <v/>
      </c>
      <c r="Q87" s="7" t="str">
        <f t="shared" si="20"/>
        <v/>
      </c>
      <c r="R87" s="8" t="str">
        <f t="shared" si="21"/>
        <v/>
      </c>
      <c r="S87" s="8" t="str">
        <f t="shared" si="22"/>
        <v/>
      </c>
      <c r="T87" s="9" t="str">
        <f t="shared" si="23"/>
        <v/>
      </c>
      <c r="U87" s="4"/>
    </row>
    <row r="88" spans="1:21" x14ac:dyDescent="0.25">
      <c r="A88" s="4"/>
      <c r="B88" s="4"/>
      <c r="C88" s="5"/>
      <c r="D88" s="6"/>
      <c r="E88" s="16"/>
      <c r="F88" s="7" t="str">
        <f t="shared" si="16"/>
        <v/>
      </c>
      <c r="G88" s="6"/>
      <c r="H88" s="6"/>
      <c r="I88" s="6"/>
      <c r="J88" s="6"/>
      <c r="K88" s="6"/>
      <c r="L88" s="6"/>
      <c r="M88" s="7" t="str">
        <f t="shared" si="17"/>
        <v/>
      </c>
      <c r="N88" s="7" t="str">
        <f t="shared" si="18"/>
        <v/>
      </c>
      <c r="O88" s="6"/>
      <c r="P88" s="7" t="str">
        <f t="shared" si="19"/>
        <v/>
      </c>
      <c r="Q88" s="7" t="str">
        <f t="shared" si="20"/>
        <v/>
      </c>
      <c r="R88" s="8" t="str">
        <f t="shared" si="21"/>
        <v/>
      </c>
      <c r="S88" s="8" t="str">
        <f t="shared" si="22"/>
        <v/>
      </c>
      <c r="T88" s="9" t="str">
        <f t="shared" si="23"/>
        <v/>
      </c>
      <c r="U88" s="4"/>
    </row>
    <row r="89" spans="1:21" x14ac:dyDescent="0.25">
      <c r="A89" s="4"/>
      <c r="B89" s="4"/>
      <c r="C89" s="5"/>
      <c r="D89" s="6"/>
      <c r="E89" s="16"/>
      <c r="F89" s="7" t="str">
        <f t="shared" si="16"/>
        <v/>
      </c>
      <c r="G89" s="6"/>
      <c r="H89" s="6"/>
      <c r="I89" s="6"/>
      <c r="J89" s="6"/>
      <c r="K89" s="6"/>
      <c r="L89" s="6"/>
      <c r="M89" s="7" t="str">
        <f t="shared" si="17"/>
        <v/>
      </c>
      <c r="N89" s="7" t="str">
        <f t="shared" si="18"/>
        <v/>
      </c>
      <c r="O89" s="6"/>
      <c r="P89" s="7" t="str">
        <f t="shared" si="19"/>
        <v/>
      </c>
      <c r="Q89" s="7" t="str">
        <f t="shared" si="20"/>
        <v/>
      </c>
      <c r="R89" s="8" t="str">
        <f t="shared" si="21"/>
        <v/>
      </c>
      <c r="S89" s="8" t="str">
        <f t="shared" si="22"/>
        <v/>
      </c>
      <c r="T89" s="9" t="str">
        <f t="shared" si="23"/>
        <v/>
      </c>
      <c r="U89" s="4"/>
    </row>
    <row r="90" spans="1:21" x14ac:dyDescent="0.25">
      <c r="A90" s="4"/>
      <c r="B90" s="4"/>
      <c r="C90" s="5"/>
      <c r="D90" s="6"/>
      <c r="E90" s="16"/>
      <c r="F90" s="7" t="str">
        <f t="shared" si="16"/>
        <v/>
      </c>
      <c r="G90" s="6"/>
      <c r="H90" s="6"/>
      <c r="I90" s="6"/>
      <c r="J90" s="6"/>
      <c r="K90" s="6"/>
      <c r="L90" s="6"/>
      <c r="M90" s="7" t="str">
        <f t="shared" si="17"/>
        <v/>
      </c>
      <c r="N90" s="7" t="str">
        <f t="shared" si="18"/>
        <v/>
      </c>
      <c r="O90" s="6"/>
      <c r="P90" s="7" t="str">
        <f t="shared" si="19"/>
        <v/>
      </c>
      <c r="Q90" s="7" t="str">
        <f t="shared" si="20"/>
        <v/>
      </c>
      <c r="R90" s="8" t="str">
        <f t="shared" si="21"/>
        <v/>
      </c>
      <c r="S90" s="8" t="str">
        <f t="shared" si="22"/>
        <v/>
      </c>
      <c r="T90" s="9" t="str">
        <f t="shared" si="23"/>
        <v/>
      </c>
      <c r="U90" s="4"/>
    </row>
    <row r="91" spans="1:21" x14ac:dyDescent="0.25">
      <c r="A91" s="4"/>
      <c r="B91" s="4"/>
      <c r="C91" s="5"/>
      <c r="D91" s="6"/>
      <c r="E91" s="16"/>
      <c r="F91" s="7" t="str">
        <f t="shared" si="16"/>
        <v/>
      </c>
      <c r="G91" s="6"/>
      <c r="H91" s="6"/>
      <c r="I91" s="6"/>
      <c r="J91" s="6"/>
      <c r="K91" s="6"/>
      <c r="L91" s="6"/>
      <c r="M91" s="7" t="str">
        <f t="shared" si="17"/>
        <v/>
      </c>
      <c r="N91" s="7" t="str">
        <f t="shared" si="18"/>
        <v/>
      </c>
      <c r="O91" s="6"/>
      <c r="P91" s="7" t="str">
        <f t="shared" si="19"/>
        <v/>
      </c>
      <c r="Q91" s="7" t="str">
        <f t="shared" si="20"/>
        <v/>
      </c>
      <c r="R91" s="8" t="str">
        <f t="shared" si="21"/>
        <v/>
      </c>
      <c r="S91" s="8" t="str">
        <f t="shared" si="22"/>
        <v/>
      </c>
      <c r="T91" s="9" t="str">
        <f t="shared" si="23"/>
        <v/>
      </c>
      <c r="U91" s="4"/>
    </row>
    <row r="92" spans="1:21" x14ac:dyDescent="0.25">
      <c r="A92" s="4"/>
      <c r="B92" s="4"/>
      <c r="C92" s="5"/>
      <c r="D92" s="6"/>
      <c r="E92" s="16"/>
      <c r="F92" s="7" t="str">
        <f t="shared" si="16"/>
        <v/>
      </c>
      <c r="G92" s="6"/>
      <c r="H92" s="6"/>
      <c r="I92" s="6"/>
      <c r="J92" s="6"/>
      <c r="K92" s="6"/>
      <c r="L92" s="6"/>
      <c r="M92" s="7" t="str">
        <f t="shared" si="17"/>
        <v/>
      </c>
      <c r="N92" s="7" t="str">
        <f t="shared" si="18"/>
        <v/>
      </c>
      <c r="O92" s="6"/>
      <c r="P92" s="7" t="str">
        <f t="shared" si="19"/>
        <v/>
      </c>
      <c r="Q92" s="7" t="str">
        <f t="shared" si="20"/>
        <v/>
      </c>
      <c r="R92" s="8" t="str">
        <f t="shared" si="21"/>
        <v/>
      </c>
      <c r="S92" s="8" t="str">
        <f t="shared" si="22"/>
        <v/>
      </c>
      <c r="T92" s="9" t="str">
        <f t="shared" si="23"/>
        <v/>
      </c>
      <c r="U92" s="4"/>
    </row>
    <row r="93" spans="1:21" x14ac:dyDescent="0.25">
      <c r="A93" s="4"/>
      <c r="B93" s="4"/>
      <c r="C93" s="5"/>
      <c r="D93" s="6"/>
      <c r="E93" s="16"/>
      <c r="F93" s="7" t="str">
        <f t="shared" si="16"/>
        <v/>
      </c>
      <c r="G93" s="6"/>
      <c r="H93" s="6"/>
      <c r="I93" s="6"/>
      <c r="J93" s="6"/>
      <c r="K93" s="6"/>
      <c r="L93" s="6"/>
      <c r="M93" s="7" t="str">
        <f t="shared" si="17"/>
        <v/>
      </c>
      <c r="N93" s="7" t="str">
        <f t="shared" si="18"/>
        <v/>
      </c>
      <c r="O93" s="6"/>
      <c r="P93" s="7" t="str">
        <f t="shared" si="19"/>
        <v/>
      </c>
      <c r="Q93" s="7" t="str">
        <f t="shared" si="20"/>
        <v/>
      </c>
      <c r="R93" s="8" t="str">
        <f t="shared" si="21"/>
        <v/>
      </c>
      <c r="S93" s="8" t="str">
        <f t="shared" si="22"/>
        <v/>
      </c>
      <c r="T93" s="9" t="str">
        <f t="shared" si="23"/>
        <v/>
      </c>
      <c r="U93" s="4"/>
    </row>
    <row r="94" spans="1:21" x14ac:dyDescent="0.25">
      <c r="A94" s="4"/>
      <c r="B94" s="4"/>
      <c r="C94" s="5"/>
      <c r="D94" s="6"/>
      <c r="E94" s="16"/>
      <c r="F94" s="7" t="str">
        <f t="shared" si="16"/>
        <v/>
      </c>
      <c r="G94" s="6"/>
      <c r="H94" s="6"/>
      <c r="I94" s="6"/>
      <c r="J94" s="6"/>
      <c r="K94" s="6"/>
      <c r="L94" s="6"/>
      <c r="M94" s="7" t="str">
        <f t="shared" si="17"/>
        <v/>
      </c>
      <c r="N94" s="7" t="str">
        <f t="shared" si="18"/>
        <v/>
      </c>
      <c r="O94" s="6"/>
      <c r="P94" s="7" t="str">
        <f t="shared" si="19"/>
        <v/>
      </c>
      <c r="Q94" s="7" t="str">
        <f t="shared" si="20"/>
        <v/>
      </c>
      <c r="R94" s="8" t="str">
        <f t="shared" si="21"/>
        <v/>
      </c>
      <c r="S94" s="8" t="str">
        <f t="shared" si="22"/>
        <v/>
      </c>
      <c r="T94" s="9" t="str">
        <f t="shared" si="23"/>
        <v/>
      </c>
      <c r="U94" s="4"/>
    </row>
    <row r="95" spans="1:21" x14ac:dyDescent="0.25">
      <c r="A95" s="4"/>
      <c r="B95" s="4"/>
      <c r="C95" s="5"/>
      <c r="D95" s="6"/>
      <c r="E95" s="16"/>
      <c r="F95" s="7" t="str">
        <f t="shared" si="16"/>
        <v/>
      </c>
      <c r="G95" s="6"/>
      <c r="H95" s="6"/>
      <c r="I95" s="6"/>
      <c r="J95" s="6"/>
      <c r="K95" s="6"/>
      <c r="L95" s="6"/>
      <c r="M95" s="7" t="str">
        <f t="shared" si="17"/>
        <v/>
      </c>
      <c r="N95" s="7" t="str">
        <f t="shared" si="18"/>
        <v/>
      </c>
      <c r="O95" s="6"/>
      <c r="P95" s="7" t="str">
        <f t="shared" si="19"/>
        <v/>
      </c>
      <c r="Q95" s="7" t="str">
        <f t="shared" si="20"/>
        <v/>
      </c>
      <c r="R95" s="8" t="str">
        <f t="shared" si="21"/>
        <v/>
      </c>
      <c r="S95" s="8" t="str">
        <f t="shared" si="22"/>
        <v/>
      </c>
      <c r="T95" s="9" t="str">
        <f t="shared" si="23"/>
        <v/>
      </c>
      <c r="U95" s="4"/>
    </row>
    <row r="96" spans="1:21" x14ac:dyDescent="0.25">
      <c r="A96" s="4"/>
      <c r="B96" s="4"/>
      <c r="C96" s="5"/>
      <c r="D96" s="6"/>
      <c r="E96" s="16"/>
      <c r="F96" s="7" t="str">
        <f t="shared" si="16"/>
        <v/>
      </c>
      <c r="G96" s="6"/>
      <c r="H96" s="6"/>
      <c r="I96" s="6"/>
      <c r="J96" s="6"/>
      <c r="K96" s="6"/>
      <c r="L96" s="6"/>
      <c r="M96" s="7" t="str">
        <f t="shared" si="17"/>
        <v/>
      </c>
      <c r="N96" s="7" t="str">
        <f t="shared" si="18"/>
        <v/>
      </c>
      <c r="O96" s="6"/>
      <c r="P96" s="7" t="str">
        <f t="shared" si="19"/>
        <v/>
      </c>
      <c r="Q96" s="7" t="str">
        <f t="shared" si="20"/>
        <v/>
      </c>
      <c r="R96" s="8" t="str">
        <f t="shared" si="21"/>
        <v/>
      </c>
      <c r="S96" s="8" t="str">
        <f t="shared" si="22"/>
        <v/>
      </c>
      <c r="T96" s="9" t="str">
        <f t="shared" si="23"/>
        <v/>
      </c>
      <c r="U96" s="4"/>
    </row>
    <row r="97" spans="1:21" x14ac:dyDescent="0.25">
      <c r="A97" s="4"/>
      <c r="B97" s="4"/>
      <c r="C97" s="5"/>
      <c r="D97" s="6"/>
      <c r="E97" s="16"/>
      <c r="F97" s="7" t="str">
        <f t="shared" si="16"/>
        <v/>
      </c>
      <c r="G97" s="6"/>
      <c r="H97" s="6"/>
      <c r="I97" s="6"/>
      <c r="J97" s="6"/>
      <c r="K97" s="6"/>
      <c r="L97" s="6"/>
      <c r="M97" s="7" t="str">
        <f t="shared" si="17"/>
        <v/>
      </c>
      <c r="N97" s="7" t="str">
        <f t="shared" si="18"/>
        <v/>
      </c>
      <c r="O97" s="6"/>
      <c r="P97" s="7" t="str">
        <f t="shared" si="19"/>
        <v/>
      </c>
      <c r="Q97" s="7" t="str">
        <f t="shared" si="20"/>
        <v/>
      </c>
      <c r="R97" s="8" t="str">
        <f t="shared" si="21"/>
        <v/>
      </c>
      <c r="S97" s="8" t="str">
        <f t="shared" si="22"/>
        <v/>
      </c>
      <c r="T97" s="9" t="str">
        <f t="shared" si="23"/>
        <v/>
      </c>
      <c r="U97" s="4"/>
    </row>
    <row r="98" spans="1:21" x14ac:dyDescent="0.25">
      <c r="A98" s="4"/>
      <c r="B98" s="4"/>
      <c r="C98" s="5"/>
      <c r="D98" s="6"/>
      <c r="E98" s="16"/>
      <c r="F98" s="7" t="str">
        <f t="shared" si="16"/>
        <v/>
      </c>
      <c r="G98" s="6"/>
      <c r="H98" s="6"/>
      <c r="I98" s="6"/>
      <c r="J98" s="6"/>
      <c r="K98" s="6"/>
      <c r="L98" s="6"/>
      <c r="M98" s="7" t="str">
        <f t="shared" si="17"/>
        <v/>
      </c>
      <c r="N98" s="7" t="str">
        <f t="shared" si="18"/>
        <v/>
      </c>
      <c r="O98" s="6"/>
      <c r="P98" s="7" t="str">
        <f t="shared" si="19"/>
        <v/>
      </c>
      <c r="Q98" s="7" t="str">
        <f t="shared" si="20"/>
        <v/>
      </c>
      <c r="R98" s="8" t="str">
        <f t="shared" si="21"/>
        <v/>
      </c>
      <c r="S98" s="8" t="str">
        <f t="shared" si="22"/>
        <v/>
      </c>
      <c r="T98" s="9" t="str">
        <f t="shared" si="23"/>
        <v/>
      </c>
      <c r="U98" s="4"/>
    </row>
    <row r="99" spans="1:21" x14ac:dyDescent="0.25">
      <c r="A99" s="4"/>
      <c r="B99" s="4"/>
      <c r="C99" s="5"/>
      <c r="D99" s="6"/>
      <c r="E99" s="16"/>
      <c r="F99" s="7" t="str">
        <f t="shared" si="16"/>
        <v/>
      </c>
      <c r="G99" s="6"/>
      <c r="H99" s="6"/>
      <c r="I99" s="6"/>
      <c r="J99" s="6"/>
      <c r="K99" s="6"/>
      <c r="L99" s="6"/>
      <c r="M99" s="7" t="str">
        <f t="shared" si="17"/>
        <v/>
      </c>
      <c r="N99" s="7" t="str">
        <f t="shared" si="18"/>
        <v/>
      </c>
      <c r="O99" s="6"/>
      <c r="P99" s="7" t="str">
        <f t="shared" si="19"/>
        <v/>
      </c>
      <c r="Q99" s="7" t="str">
        <f t="shared" si="20"/>
        <v/>
      </c>
      <c r="R99" s="8" t="str">
        <f t="shared" si="21"/>
        <v/>
      </c>
      <c r="S99" s="8" t="str">
        <f t="shared" si="22"/>
        <v/>
      </c>
      <c r="T99" s="9" t="str">
        <f t="shared" si="23"/>
        <v/>
      </c>
      <c r="U99" s="4"/>
    </row>
    <row r="100" spans="1:21" x14ac:dyDescent="0.25">
      <c r="A100" s="4"/>
      <c r="B100" s="4"/>
      <c r="C100" s="5"/>
      <c r="D100" s="6"/>
      <c r="E100" s="16"/>
      <c r="F100" s="7" t="str">
        <f t="shared" si="16"/>
        <v/>
      </c>
      <c r="G100" s="6"/>
      <c r="H100" s="6"/>
      <c r="I100" s="6"/>
      <c r="J100" s="6"/>
      <c r="K100" s="6"/>
      <c r="L100" s="6"/>
      <c r="M100" s="7" t="str">
        <f t="shared" si="17"/>
        <v/>
      </c>
      <c r="N100" s="7" t="str">
        <f t="shared" si="18"/>
        <v/>
      </c>
      <c r="O100" s="6"/>
      <c r="P100" s="7" t="str">
        <f t="shared" si="19"/>
        <v/>
      </c>
      <c r="Q100" s="7" t="str">
        <f t="shared" si="20"/>
        <v/>
      </c>
      <c r="R100" s="8" t="str">
        <f t="shared" si="21"/>
        <v/>
      </c>
      <c r="S100" s="8" t="str">
        <f t="shared" si="22"/>
        <v/>
      </c>
      <c r="T100" s="9" t="str">
        <f t="shared" si="23"/>
        <v/>
      </c>
      <c r="U100" s="4"/>
    </row>
    <row r="101" spans="1:21" x14ac:dyDescent="0.25">
      <c r="A101" s="4"/>
      <c r="B101" s="4"/>
      <c r="C101" s="5"/>
      <c r="D101" s="6"/>
      <c r="E101" s="16"/>
      <c r="F101" s="7" t="str">
        <f t="shared" si="16"/>
        <v/>
      </c>
      <c r="G101" s="6"/>
      <c r="H101" s="6"/>
      <c r="I101" s="6"/>
      <c r="J101" s="6"/>
      <c r="K101" s="6"/>
      <c r="L101" s="6"/>
      <c r="M101" s="7" t="str">
        <f t="shared" si="17"/>
        <v/>
      </c>
      <c r="N101" s="7" t="str">
        <f t="shared" si="18"/>
        <v/>
      </c>
      <c r="O101" s="6"/>
      <c r="P101" s="7" t="str">
        <f t="shared" si="19"/>
        <v/>
      </c>
      <c r="Q101" s="7" t="str">
        <f t="shared" si="20"/>
        <v/>
      </c>
      <c r="R101" s="8" t="str">
        <f t="shared" si="21"/>
        <v/>
      </c>
      <c r="S101" s="8" t="str">
        <f t="shared" si="22"/>
        <v/>
      </c>
      <c r="T101" s="9" t="str">
        <f t="shared" si="23"/>
        <v/>
      </c>
      <c r="U101" s="4"/>
    </row>
    <row r="102" spans="1:21" x14ac:dyDescent="0.25">
      <c r="A102" s="4"/>
      <c r="B102" s="4"/>
      <c r="C102" s="5"/>
      <c r="D102" s="6"/>
      <c r="E102" s="16"/>
      <c r="F102" s="7" t="str">
        <f t="shared" si="16"/>
        <v/>
      </c>
      <c r="G102" s="6"/>
      <c r="H102" s="6"/>
      <c r="I102" s="6"/>
      <c r="J102" s="6"/>
      <c r="K102" s="6"/>
      <c r="L102" s="6"/>
      <c r="M102" s="7" t="str">
        <f t="shared" si="17"/>
        <v/>
      </c>
      <c r="N102" s="7" t="str">
        <f t="shared" si="18"/>
        <v/>
      </c>
      <c r="O102" s="6"/>
      <c r="P102" s="7" t="str">
        <f t="shared" si="19"/>
        <v/>
      </c>
      <c r="Q102" s="7" t="str">
        <f t="shared" si="20"/>
        <v/>
      </c>
      <c r="R102" s="8" t="str">
        <f t="shared" si="21"/>
        <v/>
      </c>
      <c r="S102" s="8" t="str">
        <f t="shared" si="22"/>
        <v/>
      </c>
      <c r="T102" s="9" t="str">
        <f t="shared" si="23"/>
        <v/>
      </c>
      <c r="U102" s="4"/>
    </row>
    <row r="103" spans="1:21" x14ac:dyDescent="0.25">
      <c r="A103" s="4"/>
      <c r="B103" s="4"/>
      <c r="C103" s="5"/>
      <c r="D103" s="6"/>
      <c r="E103" s="16"/>
      <c r="F103" s="7" t="str">
        <f t="shared" si="16"/>
        <v/>
      </c>
      <c r="G103" s="6"/>
      <c r="H103" s="6"/>
      <c r="I103" s="6"/>
      <c r="J103" s="6"/>
      <c r="K103" s="6"/>
      <c r="L103" s="6"/>
      <c r="M103" s="7" t="str">
        <f t="shared" si="17"/>
        <v/>
      </c>
      <c r="N103" s="7" t="str">
        <f t="shared" si="18"/>
        <v/>
      </c>
      <c r="O103" s="6"/>
      <c r="P103" s="7" t="str">
        <f t="shared" si="19"/>
        <v/>
      </c>
      <c r="Q103" s="7" t="str">
        <f t="shared" si="20"/>
        <v/>
      </c>
      <c r="R103" s="8" t="str">
        <f t="shared" si="21"/>
        <v/>
      </c>
      <c r="S103" s="8" t="str">
        <f t="shared" si="22"/>
        <v/>
      </c>
      <c r="T103" s="9" t="str">
        <f t="shared" si="23"/>
        <v/>
      </c>
      <c r="U103" s="4"/>
    </row>
    <row r="104" spans="1:21" x14ac:dyDescent="0.25">
      <c r="A104" s="4"/>
      <c r="B104" s="4"/>
      <c r="C104" s="5"/>
      <c r="D104" s="6"/>
      <c r="E104" s="16"/>
      <c r="F104" s="7" t="str">
        <f t="shared" si="16"/>
        <v/>
      </c>
      <c r="G104" s="6"/>
      <c r="H104" s="6"/>
      <c r="I104" s="6"/>
      <c r="J104" s="6"/>
      <c r="K104" s="6"/>
      <c r="L104" s="6"/>
      <c r="M104" s="7" t="str">
        <f t="shared" si="17"/>
        <v/>
      </c>
      <c r="N104" s="7" t="str">
        <f t="shared" si="18"/>
        <v/>
      </c>
      <c r="O104" s="6"/>
      <c r="P104" s="7" t="str">
        <f t="shared" si="19"/>
        <v/>
      </c>
      <c r="Q104" s="7" t="str">
        <f t="shared" si="20"/>
        <v/>
      </c>
      <c r="R104" s="8" t="str">
        <f t="shared" si="21"/>
        <v/>
      </c>
      <c r="S104" s="8" t="str">
        <f t="shared" si="22"/>
        <v/>
      </c>
      <c r="T104" s="9" t="str">
        <f t="shared" si="23"/>
        <v/>
      </c>
      <c r="U104" s="4"/>
    </row>
    <row r="105" spans="1:21" x14ac:dyDescent="0.25">
      <c r="A105" s="4"/>
      <c r="B105" s="4"/>
      <c r="C105" s="5"/>
      <c r="D105" s="6"/>
      <c r="E105" s="16"/>
      <c r="F105" s="7" t="str">
        <f t="shared" si="16"/>
        <v/>
      </c>
      <c r="G105" s="6"/>
      <c r="H105" s="6"/>
      <c r="I105" s="6"/>
      <c r="J105" s="6"/>
      <c r="K105" s="6"/>
      <c r="L105" s="6"/>
      <c r="M105" s="7" t="str">
        <f t="shared" si="17"/>
        <v/>
      </c>
      <c r="N105" s="7" t="str">
        <f t="shared" si="18"/>
        <v/>
      </c>
      <c r="O105" s="6"/>
      <c r="P105" s="7" t="str">
        <f t="shared" si="19"/>
        <v/>
      </c>
      <c r="Q105" s="7" t="str">
        <f t="shared" si="20"/>
        <v/>
      </c>
      <c r="R105" s="8" t="str">
        <f t="shared" si="21"/>
        <v/>
      </c>
      <c r="S105" s="8" t="str">
        <f t="shared" si="22"/>
        <v/>
      </c>
      <c r="T105" s="9" t="str">
        <f t="shared" si="23"/>
        <v/>
      </c>
      <c r="U105" s="4"/>
    </row>
    <row r="106" spans="1:21" x14ac:dyDescent="0.25">
      <c r="A106" s="4"/>
      <c r="B106" s="4"/>
      <c r="C106" s="5"/>
      <c r="D106" s="6"/>
      <c r="E106" s="16"/>
      <c r="F106" s="7" t="str">
        <f t="shared" si="16"/>
        <v/>
      </c>
      <c r="G106" s="6"/>
      <c r="H106" s="6"/>
      <c r="I106" s="6"/>
      <c r="J106" s="6"/>
      <c r="K106" s="6"/>
      <c r="L106" s="6"/>
      <c r="M106" s="7" t="str">
        <f t="shared" si="17"/>
        <v/>
      </c>
      <c r="N106" s="7" t="str">
        <f t="shared" si="18"/>
        <v/>
      </c>
      <c r="O106" s="6"/>
      <c r="P106" s="7" t="str">
        <f t="shared" si="19"/>
        <v/>
      </c>
      <c r="Q106" s="7" t="str">
        <f t="shared" si="20"/>
        <v/>
      </c>
      <c r="R106" s="8" t="str">
        <f t="shared" si="21"/>
        <v/>
      </c>
      <c r="S106" s="8" t="str">
        <f t="shared" si="22"/>
        <v/>
      </c>
      <c r="T106" s="9" t="str">
        <f t="shared" si="23"/>
        <v/>
      </c>
      <c r="U106" s="4"/>
    </row>
    <row r="107" spans="1:21" x14ac:dyDescent="0.25">
      <c r="A107" s="4"/>
      <c r="B107" s="4"/>
      <c r="C107" s="5"/>
      <c r="D107" s="6"/>
      <c r="E107" s="16"/>
      <c r="F107" s="7" t="str">
        <f t="shared" si="16"/>
        <v/>
      </c>
      <c r="G107" s="6"/>
      <c r="H107" s="6"/>
      <c r="I107" s="6"/>
      <c r="J107" s="6"/>
      <c r="K107" s="6"/>
      <c r="L107" s="6"/>
      <c r="M107" s="7" t="str">
        <f t="shared" ref="M107:M138" si="24">IF(COUNTA(I107:L107)=0,"",SUM(I107:L107))</f>
        <v/>
      </c>
      <c r="N107" s="7" t="str">
        <f t="shared" si="18"/>
        <v/>
      </c>
      <c r="O107" s="6"/>
      <c r="P107" s="7" t="str">
        <f t="shared" ref="P107:P138" si="25">IF(OR(C107="",O107=""),"",C107*O107)</f>
        <v/>
      </c>
      <c r="Q107" s="7" t="str">
        <f t="shared" ref="Q107:Q138" si="26">IF(P107="","",P107-N107+IF(M107="",0,M107)+IF(H107="",0,H107))</f>
        <v/>
      </c>
      <c r="R107" s="8" t="str">
        <f t="shared" ref="R107:R138" si="27">IFERROR(Q107/N107,"")</f>
        <v/>
      </c>
      <c r="S107" s="8" t="str">
        <f t="shared" si="22"/>
        <v/>
      </c>
      <c r="T107" s="9" t="str">
        <f t="shared" si="23"/>
        <v/>
      </c>
      <c r="U107" s="4"/>
    </row>
    <row r="108" spans="1:21" x14ac:dyDescent="0.25">
      <c r="A108" s="4"/>
      <c r="B108" s="4"/>
      <c r="C108" s="5"/>
      <c r="D108" s="6"/>
      <c r="E108" s="16"/>
      <c r="F108" s="7" t="str">
        <f t="shared" si="16"/>
        <v/>
      </c>
      <c r="G108" s="6"/>
      <c r="H108" s="6"/>
      <c r="I108" s="6"/>
      <c r="J108" s="6"/>
      <c r="K108" s="6"/>
      <c r="L108" s="6"/>
      <c r="M108" s="7" t="str">
        <f t="shared" si="24"/>
        <v/>
      </c>
      <c r="N108" s="7" t="str">
        <f t="shared" si="18"/>
        <v/>
      </c>
      <c r="O108" s="6"/>
      <c r="P108" s="7" t="str">
        <f t="shared" si="25"/>
        <v/>
      </c>
      <c r="Q108" s="7" t="str">
        <f t="shared" si="26"/>
        <v/>
      </c>
      <c r="R108" s="8" t="str">
        <f t="shared" si="27"/>
        <v/>
      </c>
      <c r="S108" s="8" t="str">
        <f t="shared" si="22"/>
        <v/>
      </c>
      <c r="T108" s="9" t="str">
        <f t="shared" si="23"/>
        <v/>
      </c>
      <c r="U108" s="4"/>
    </row>
    <row r="109" spans="1:21" x14ac:dyDescent="0.25">
      <c r="A109" s="4"/>
      <c r="B109" s="4"/>
      <c r="C109" s="5"/>
      <c r="D109" s="6"/>
      <c r="E109" s="16"/>
      <c r="F109" s="7" t="str">
        <f t="shared" si="16"/>
        <v/>
      </c>
      <c r="G109" s="6"/>
      <c r="H109" s="6"/>
      <c r="I109" s="6"/>
      <c r="J109" s="6"/>
      <c r="K109" s="6"/>
      <c r="L109" s="6"/>
      <c r="M109" s="7" t="str">
        <f t="shared" si="24"/>
        <v/>
      </c>
      <c r="N109" s="7" t="str">
        <f t="shared" si="18"/>
        <v/>
      </c>
      <c r="O109" s="6"/>
      <c r="P109" s="7" t="str">
        <f t="shared" si="25"/>
        <v/>
      </c>
      <c r="Q109" s="7" t="str">
        <f t="shared" si="26"/>
        <v/>
      </c>
      <c r="R109" s="8" t="str">
        <f t="shared" si="27"/>
        <v/>
      </c>
      <c r="S109" s="8" t="str">
        <f t="shared" si="22"/>
        <v/>
      </c>
      <c r="T109" s="9" t="str">
        <f t="shared" si="23"/>
        <v/>
      </c>
      <c r="U109" s="4"/>
    </row>
    <row r="110" spans="1:21" x14ac:dyDescent="0.25">
      <c r="A110" s="4"/>
      <c r="B110" s="4"/>
      <c r="C110" s="5"/>
      <c r="D110" s="6"/>
      <c r="E110" s="16"/>
      <c r="F110" s="7" t="str">
        <f t="shared" si="16"/>
        <v/>
      </c>
      <c r="G110" s="6"/>
      <c r="H110" s="6"/>
      <c r="I110" s="6"/>
      <c r="J110" s="6"/>
      <c r="K110" s="6"/>
      <c r="L110" s="6"/>
      <c r="M110" s="7" t="str">
        <f t="shared" si="24"/>
        <v/>
      </c>
      <c r="N110" s="7" t="str">
        <f t="shared" si="18"/>
        <v/>
      </c>
      <c r="O110" s="6"/>
      <c r="P110" s="7" t="str">
        <f t="shared" si="25"/>
        <v/>
      </c>
      <c r="Q110" s="7" t="str">
        <f t="shared" si="26"/>
        <v/>
      </c>
      <c r="R110" s="8" t="str">
        <f t="shared" si="27"/>
        <v/>
      </c>
      <c r="S110" s="8" t="str">
        <f t="shared" si="22"/>
        <v/>
      </c>
      <c r="T110" s="9" t="str">
        <f t="shared" si="23"/>
        <v/>
      </c>
      <c r="U110" s="4"/>
    </row>
    <row r="114" spans="1:3" x14ac:dyDescent="0.25">
      <c r="A114" s="23" t="s">
        <v>39</v>
      </c>
      <c r="B114" s="23"/>
      <c r="C114" s="23"/>
    </row>
    <row r="115" spans="1:3" ht="42" customHeight="1" x14ac:dyDescent="0.25">
      <c r="A115" s="24" t="s">
        <v>40</v>
      </c>
      <c r="B115" s="24"/>
      <c r="C115" s="24"/>
    </row>
    <row r="117" spans="1:3" x14ac:dyDescent="0.25">
      <c r="A117" s="3" t="s">
        <v>41</v>
      </c>
      <c r="B117" s="3" t="s">
        <v>42</v>
      </c>
      <c r="C117" s="3" t="s">
        <v>43</v>
      </c>
    </row>
    <row r="118" spans="1:3" x14ac:dyDescent="0.25">
      <c r="A118" s="10" t="str">
        <f t="shared" ref="A118:A137" si="28">B11</f>
        <v>AAPL</v>
      </c>
      <c r="B118" s="11"/>
      <c r="C118" s="10" t="s">
        <v>44</v>
      </c>
    </row>
    <row r="119" spans="1:3" x14ac:dyDescent="0.25">
      <c r="A119" s="10" t="str">
        <f t="shared" si="28"/>
        <v>MSFT</v>
      </c>
      <c r="B119" s="11"/>
      <c r="C119" s="10" t="s">
        <v>44</v>
      </c>
    </row>
    <row r="120" spans="1:3" x14ac:dyDescent="0.25">
      <c r="A120" s="10" t="str">
        <f t="shared" si="28"/>
        <v>NVDA</v>
      </c>
      <c r="B120" s="11"/>
      <c r="C120" s="10" t="s">
        <v>44</v>
      </c>
    </row>
    <row r="121" spans="1:3" x14ac:dyDescent="0.25">
      <c r="A121" s="10" t="str">
        <f t="shared" si="28"/>
        <v>SAP.DE</v>
      </c>
      <c r="B121" s="11"/>
      <c r="C121" s="10" t="s">
        <v>44</v>
      </c>
    </row>
    <row r="122" spans="1:3" x14ac:dyDescent="0.25">
      <c r="A122" s="10" t="str">
        <f t="shared" si="28"/>
        <v>ALV.DE</v>
      </c>
      <c r="B122" s="11"/>
      <c r="C122" s="10" t="s">
        <v>44</v>
      </c>
    </row>
    <row r="123" spans="1:3" x14ac:dyDescent="0.25">
      <c r="A123" s="10">
        <f t="shared" si="28"/>
        <v>0</v>
      </c>
      <c r="B123" s="11"/>
      <c r="C123" s="10" t="s">
        <v>44</v>
      </c>
    </row>
    <row r="124" spans="1:3" x14ac:dyDescent="0.25">
      <c r="A124" s="10">
        <f t="shared" si="28"/>
        <v>0</v>
      </c>
      <c r="B124" s="11"/>
      <c r="C124" s="10" t="s">
        <v>44</v>
      </c>
    </row>
    <row r="125" spans="1:3" x14ac:dyDescent="0.25">
      <c r="A125" s="10">
        <f t="shared" si="28"/>
        <v>0</v>
      </c>
      <c r="B125" s="11"/>
      <c r="C125" s="10" t="s">
        <v>44</v>
      </c>
    </row>
    <row r="126" spans="1:3" x14ac:dyDescent="0.25">
      <c r="A126" s="10">
        <f t="shared" si="28"/>
        <v>0</v>
      </c>
      <c r="B126" s="11"/>
      <c r="C126" s="10" t="s">
        <v>44</v>
      </c>
    </row>
    <row r="127" spans="1:3" x14ac:dyDescent="0.25">
      <c r="A127" s="10">
        <f t="shared" si="28"/>
        <v>0</v>
      </c>
      <c r="B127" s="11"/>
      <c r="C127" s="10" t="s">
        <v>44</v>
      </c>
    </row>
    <row r="128" spans="1:3" x14ac:dyDescent="0.25">
      <c r="A128" s="10">
        <f t="shared" si="28"/>
        <v>0</v>
      </c>
      <c r="B128" s="11"/>
      <c r="C128" s="10" t="s">
        <v>44</v>
      </c>
    </row>
    <row r="129" spans="1:3" x14ac:dyDescent="0.25">
      <c r="A129" s="10">
        <f t="shared" si="28"/>
        <v>0</v>
      </c>
      <c r="B129" s="11"/>
      <c r="C129" s="10" t="s">
        <v>44</v>
      </c>
    </row>
    <row r="130" spans="1:3" x14ac:dyDescent="0.25">
      <c r="A130" s="10">
        <f t="shared" si="28"/>
        <v>0</v>
      </c>
      <c r="B130" s="11"/>
      <c r="C130" s="10" t="s">
        <v>44</v>
      </c>
    </row>
    <row r="131" spans="1:3" x14ac:dyDescent="0.25">
      <c r="A131" s="10">
        <f t="shared" si="28"/>
        <v>0</v>
      </c>
      <c r="B131" s="11"/>
      <c r="C131" s="10" t="s">
        <v>44</v>
      </c>
    </row>
    <row r="132" spans="1:3" x14ac:dyDescent="0.25">
      <c r="A132" s="10">
        <f t="shared" si="28"/>
        <v>0</v>
      </c>
      <c r="B132" s="11"/>
      <c r="C132" s="10" t="s">
        <v>44</v>
      </c>
    </row>
    <row r="133" spans="1:3" x14ac:dyDescent="0.25">
      <c r="A133" s="10">
        <f t="shared" si="28"/>
        <v>0</v>
      </c>
      <c r="B133" s="11"/>
      <c r="C133" s="10" t="s">
        <v>44</v>
      </c>
    </row>
    <row r="134" spans="1:3" x14ac:dyDescent="0.25">
      <c r="A134" s="10">
        <f t="shared" si="28"/>
        <v>0</v>
      </c>
      <c r="B134" s="11"/>
      <c r="C134" s="10" t="s">
        <v>44</v>
      </c>
    </row>
    <row r="135" spans="1:3" x14ac:dyDescent="0.25">
      <c r="A135" s="10">
        <f t="shared" si="28"/>
        <v>0</v>
      </c>
      <c r="B135" s="11"/>
      <c r="C135" s="10" t="s">
        <v>44</v>
      </c>
    </row>
    <row r="136" spans="1:3" x14ac:dyDescent="0.25">
      <c r="A136" s="10">
        <f t="shared" si="28"/>
        <v>0</v>
      </c>
      <c r="B136" s="11"/>
      <c r="C136" s="10" t="s">
        <v>44</v>
      </c>
    </row>
    <row r="137" spans="1:3" x14ac:dyDescent="0.25">
      <c r="A137" s="10">
        <f t="shared" si="28"/>
        <v>0</v>
      </c>
      <c r="B137" s="11"/>
      <c r="C137" s="10" t="s">
        <v>44</v>
      </c>
    </row>
    <row r="140" spans="1:3" x14ac:dyDescent="0.25">
      <c r="A140" s="12" t="s">
        <v>45</v>
      </c>
    </row>
  </sheetData>
  <mergeCells count="16">
    <mergeCell ref="A114:C114"/>
    <mergeCell ref="A115:C115"/>
    <mergeCell ref="A1:U1"/>
    <mergeCell ref="A2:U2"/>
    <mergeCell ref="B4:C4"/>
    <mergeCell ref="B5:C6"/>
    <mergeCell ref="D4:E4"/>
    <mergeCell ref="D5:E6"/>
    <mergeCell ref="F4:G4"/>
    <mergeCell ref="F5:G6"/>
    <mergeCell ref="H4:I4"/>
    <mergeCell ref="H5:I6"/>
    <mergeCell ref="J4:K4"/>
    <mergeCell ref="J5:K6"/>
    <mergeCell ref="L4:M4"/>
    <mergeCell ref="L5:M6"/>
  </mergeCells>
  <conditionalFormatting sqref="O11:O110">
    <cfRule type="expression" dxfId="10" priority="5">
      <formula>AND($A11&lt;&gt;"",$O11="")</formula>
    </cfRule>
  </conditionalFormatting>
  <conditionalFormatting sqref="Q11:Q110">
    <cfRule type="cellIs" dxfId="9" priority="1" operator="greaterThan">
      <formula>0</formula>
    </cfRule>
    <cfRule type="cellIs" dxfId="8" priority="2" operator="lessThan">
      <formula>0</formula>
    </cfRule>
  </conditionalFormatting>
  <conditionalFormatting sqref="R11:R110">
    <cfRule type="cellIs" dxfId="7" priority="3" operator="greaterThan">
      <formula>0</formula>
    </cfRule>
    <cfRule type="cellIs" dxfId="6" priority="4" operator="lessThan">
      <formula>0</formula>
    </cfRule>
  </conditionalFormatting>
  <conditionalFormatting sqref="T11:T110">
    <cfRule type="expression" dxfId="5" priority="6">
      <formula>$T11="Gewinn"</formula>
    </cfRule>
    <cfRule type="expression" dxfId="4" priority="7">
      <formula>$T11="Verlust"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0"/>
  <sheetViews>
    <sheetView tabSelected="1" workbookViewId="0">
      <selection activeCell="S14" sqref="S14"/>
    </sheetView>
  </sheetViews>
  <sheetFormatPr baseColWidth="10" defaultColWidth="9" defaultRowHeight="15" x14ac:dyDescent="0.25"/>
  <cols>
    <col min="1" max="3" width="12.125" customWidth="1"/>
    <col min="4" max="4" width="13.125" customWidth="1"/>
    <col min="5" max="5" width="15.125" customWidth="1"/>
    <col min="6" max="6" width="4" customWidth="1"/>
  </cols>
  <sheetData>
    <row r="1" spans="1:14" ht="30" customHeight="1" x14ac:dyDescent="0.25">
      <c r="A1" s="26" t="s">
        <v>46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1.95" customHeight="1" x14ac:dyDescent="0.25">
      <c r="A2" s="2" t="s">
        <v>47</v>
      </c>
      <c r="B2" s="13">
        <v>2026</v>
      </c>
      <c r="C2" s="1"/>
      <c r="D2" s="2" t="s">
        <v>48</v>
      </c>
      <c r="E2" s="14">
        <f>SUM('Aktien-Depot'!N11:N110)</f>
        <v>8933.5</v>
      </c>
      <c r="F2" s="1"/>
    </row>
    <row r="3" spans="1:14" x14ac:dyDescent="0.25">
      <c r="A3" s="1"/>
      <c r="B3" s="1"/>
      <c r="C3" s="1"/>
      <c r="D3" s="2" t="s">
        <v>22</v>
      </c>
      <c r="E3" s="14">
        <f>IFERROR(LOOKUP(2,1/(B8:B60&lt;&gt;""),B8:B60),0)</f>
        <v>10120</v>
      </c>
      <c r="F3" s="1"/>
    </row>
    <row r="4" spans="1:14" x14ac:dyDescent="0.25">
      <c r="A4" s="1"/>
      <c r="B4" s="1"/>
      <c r="C4" s="1"/>
      <c r="D4" s="2" t="s">
        <v>49</v>
      </c>
      <c r="E4" s="14">
        <f>E3-E2</f>
        <v>1186.5</v>
      </c>
      <c r="F4" s="1"/>
    </row>
    <row r="5" spans="1:14" x14ac:dyDescent="0.25">
      <c r="A5" s="1"/>
      <c r="B5" s="1"/>
      <c r="C5" s="1"/>
      <c r="D5" s="2" t="s">
        <v>50</v>
      </c>
      <c r="E5" s="15">
        <f>IFERROR(E4/E2,0)</f>
        <v>0.13281468629316617</v>
      </c>
      <c r="F5" s="1"/>
    </row>
    <row r="6" spans="1:14" x14ac:dyDescent="0.25">
      <c r="A6" s="1"/>
      <c r="B6" s="1"/>
      <c r="C6" s="1"/>
      <c r="D6" s="1"/>
      <c r="E6" s="1"/>
      <c r="F6" s="1"/>
    </row>
    <row r="7" spans="1:14" x14ac:dyDescent="0.25">
      <c r="A7" s="3" t="s">
        <v>51</v>
      </c>
      <c r="B7" s="3" t="s">
        <v>52</v>
      </c>
      <c r="C7" s="3" t="s">
        <v>53</v>
      </c>
      <c r="D7" s="3" t="s">
        <v>54</v>
      </c>
      <c r="E7" s="3" t="s">
        <v>55</v>
      </c>
      <c r="F7" s="1"/>
    </row>
    <row r="8" spans="1:14" x14ac:dyDescent="0.25">
      <c r="A8" s="17">
        <f>DATE($B$2,1,1)+MOD(7-WEEKDAY(DATE($B$2,1,1),2),7)</f>
        <v>46026</v>
      </c>
      <c r="B8" s="6">
        <v>8500</v>
      </c>
      <c r="C8" s="7"/>
      <c r="D8" s="8"/>
      <c r="E8" s="4" t="s">
        <v>56</v>
      </c>
      <c r="F8" s="1"/>
    </row>
    <row r="9" spans="1:14" x14ac:dyDescent="0.25">
      <c r="A9" s="17">
        <f t="shared" ref="A9:A40" si="0">IF(A8+7&lt;=DATE($B$2,12,31),A8+7,"")</f>
        <v>46033</v>
      </c>
      <c r="B9" s="6">
        <v>8720</v>
      </c>
      <c r="C9" s="7">
        <f t="shared" ref="C9:C40" si="1">IF(OR(B9="",B8=""),"",B9-B8)</f>
        <v>220</v>
      </c>
      <c r="D9" s="8">
        <f t="shared" ref="D9:D40" si="2">IF(C9="","",IFERROR(C9/B8,""))</f>
        <v>2.5882352941176471E-2</v>
      </c>
      <c r="E9" s="4"/>
      <c r="F9" s="1"/>
    </row>
    <row r="10" spans="1:14" x14ac:dyDescent="0.25">
      <c r="A10" s="17">
        <f t="shared" si="0"/>
        <v>46040</v>
      </c>
      <c r="B10" s="6">
        <v>8650</v>
      </c>
      <c r="C10" s="7">
        <f t="shared" si="1"/>
        <v>-70</v>
      </c>
      <c r="D10" s="8">
        <f t="shared" si="2"/>
        <v>-8.027522935779817E-3</v>
      </c>
      <c r="E10" s="4" t="s">
        <v>57</v>
      </c>
      <c r="F10" s="1"/>
    </row>
    <row r="11" spans="1:14" x14ac:dyDescent="0.25">
      <c r="A11" s="17">
        <f t="shared" si="0"/>
        <v>46047</v>
      </c>
      <c r="B11" s="6">
        <v>8900</v>
      </c>
      <c r="C11" s="7">
        <f t="shared" si="1"/>
        <v>250</v>
      </c>
      <c r="D11" s="8">
        <f t="shared" si="2"/>
        <v>2.8901734104046242E-2</v>
      </c>
      <c r="E11" s="4"/>
      <c r="F11" s="1"/>
    </row>
    <row r="12" spans="1:14" x14ac:dyDescent="0.25">
      <c r="A12" s="17">
        <f t="shared" si="0"/>
        <v>46054</v>
      </c>
      <c r="B12" s="6">
        <v>9050</v>
      </c>
      <c r="C12" s="7">
        <f t="shared" si="1"/>
        <v>150</v>
      </c>
      <c r="D12" s="8">
        <f t="shared" si="2"/>
        <v>1.6853932584269662E-2</v>
      </c>
      <c r="E12" s="4"/>
      <c r="F12" s="1"/>
    </row>
    <row r="13" spans="1:14" x14ac:dyDescent="0.25">
      <c r="A13" s="17">
        <f t="shared" si="0"/>
        <v>46061</v>
      </c>
      <c r="B13" s="6">
        <v>9125</v>
      </c>
      <c r="C13" s="7">
        <f t="shared" si="1"/>
        <v>75</v>
      </c>
      <c r="D13" s="8">
        <f t="shared" si="2"/>
        <v>8.2872928176795577E-3</v>
      </c>
      <c r="E13" s="4"/>
      <c r="F13" s="1"/>
    </row>
    <row r="14" spans="1:14" x14ac:dyDescent="0.25">
      <c r="A14" s="17">
        <f t="shared" si="0"/>
        <v>46068</v>
      </c>
      <c r="B14" s="6">
        <v>9400</v>
      </c>
      <c r="C14" s="7">
        <f t="shared" si="1"/>
        <v>275</v>
      </c>
      <c r="D14" s="8">
        <f t="shared" si="2"/>
        <v>3.0136986301369864E-2</v>
      </c>
      <c r="E14" s="4" t="s">
        <v>58</v>
      </c>
      <c r="F14" s="1"/>
    </row>
    <row r="15" spans="1:14" x14ac:dyDescent="0.25">
      <c r="A15" s="17">
        <f t="shared" si="0"/>
        <v>46075</v>
      </c>
      <c r="B15" s="6">
        <v>9325</v>
      </c>
      <c r="C15" s="7">
        <f t="shared" si="1"/>
        <v>-75</v>
      </c>
      <c r="D15" s="8">
        <f t="shared" si="2"/>
        <v>-7.9787234042553185E-3</v>
      </c>
      <c r="E15" s="4"/>
      <c r="F15" s="1"/>
    </row>
    <row r="16" spans="1:14" x14ac:dyDescent="0.25">
      <c r="A16" s="17">
        <f t="shared" si="0"/>
        <v>46082</v>
      </c>
      <c r="B16" s="6">
        <v>9550</v>
      </c>
      <c r="C16" s="7">
        <f t="shared" si="1"/>
        <v>225</v>
      </c>
      <c r="D16" s="8">
        <f t="shared" si="2"/>
        <v>2.4128686327077747E-2</v>
      </c>
      <c r="E16" s="4"/>
      <c r="F16" s="1"/>
    </row>
    <row r="17" spans="1:6" x14ac:dyDescent="0.25">
      <c r="A17" s="17">
        <f t="shared" si="0"/>
        <v>46089</v>
      </c>
      <c r="B17" s="6">
        <v>9725</v>
      </c>
      <c r="C17" s="7">
        <f t="shared" si="1"/>
        <v>175</v>
      </c>
      <c r="D17" s="8">
        <f t="shared" si="2"/>
        <v>1.832460732984293E-2</v>
      </c>
      <c r="E17" s="4"/>
      <c r="F17" s="1"/>
    </row>
    <row r="18" spans="1:6" x14ac:dyDescent="0.25">
      <c r="A18" s="17">
        <f t="shared" si="0"/>
        <v>46096</v>
      </c>
      <c r="B18" s="6">
        <v>9900</v>
      </c>
      <c r="C18" s="7">
        <f t="shared" si="1"/>
        <v>175</v>
      </c>
      <c r="D18" s="8">
        <f t="shared" si="2"/>
        <v>1.7994858611825194E-2</v>
      </c>
      <c r="E18" s="4"/>
      <c r="F18" s="1"/>
    </row>
    <row r="19" spans="1:6" x14ac:dyDescent="0.25">
      <c r="A19" s="17">
        <f t="shared" si="0"/>
        <v>46103</v>
      </c>
      <c r="B19" s="6">
        <v>10120</v>
      </c>
      <c r="C19" s="7">
        <f t="shared" si="1"/>
        <v>220</v>
      </c>
      <c r="D19" s="8">
        <f t="shared" si="2"/>
        <v>2.2222222222222223E-2</v>
      </c>
      <c r="E19" s="4" t="s">
        <v>59</v>
      </c>
      <c r="F19" s="1"/>
    </row>
    <row r="20" spans="1:6" x14ac:dyDescent="0.25">
      <c r="A20" s="17">
        <f t="shared" si="0"/>
        <v>46110</v>
      </c>
      <c r="B20" s="6"/>
      <c r="C20" s="7" t="str">
        <f t="shared" si="1"/>
        <v/>
      </c>
      <c r="D20" s="8" t="str">
        <f t="shared" si="2"/>
        <v/>
      </c>
      <c r="E20" s="4"/>
      <c r="F20" s="1"/>
    </row>
    <row r="21" spans="1:6" x14ac:dyDescent="0.25">
      <c r="A21" s="17">
        <f t="shared" si="0"/>
        <v>46117</v>
      </c>
      <c r="B21" s="6"/>
      <c r="C21" s="7" t="str">
        <f t="shared" si="1"/>
        <v/>
      </c>
      <c r="D21" s="8" t="str">
        <f t="shared" si="2"/>
        <v/>
      </c>
      <c r="E21" s="4"/>
      <c r="F21" s="1"/>
    </row>
    <row r="22" spans="1:6" x14ac:dyDescent="0.25">
      <c r="A22" s="17">
        <f t="shared" si="0"/>
        <v>46124</v>
      </c>
      <c r="B22" s="6"/>
      <c r="C22" s="7" t="str">
        <f t="shared" si="1"/>
        <v/>
      </c>
      <c r="D22" s="8" t="str">
        <f t="shared" si="2"/>
        <v/>
      </c>
      <c r="E22" s="4"/>
      <c r="F22" s="1"/>
    </row>
    <row r="23" spans="1:6" x14ac:dyDescent="0.25">
      <c r="A23" s="17">
        <f t="shared" si="0"/>
        <v>46131</v>
      </c>
      <c r="B23" s="6"/>
      <c r="C23" s="7" t="str">
        <f t="shared" si="1"/>
        <v/>
      </c>
      <c r="D23" s="8" t="str">
        <f t="shared" si="2"/>
        <v/>
      </c>
      <c r="E23" s="4"/>
      <c r="F23" s="1"/>
    </row>
    <row r="24" spans="1:6" x14ac:dyDescent="0.25">
      <c r="A24" s="17">
        <f t="shared" si="0"/>
        <v>46138</v>
      </c>
      <c r="B24" s="6"/>
      <c r="C24" s="7" t="str">
        <f t="shared" si="1"/>
        <v/>
      </c>
      <c r="D24" s="8" t="str">
        <f t="shared" si="2"/>
        <v/>
      </c>
      <c r="E24" s="4"/>
      <c r="F24" s="1"/>
    </row>
    <row r="25" spans="1:6" x14ac:dyDescent="0.25">
      <c r="A25" s="17">
        <f t="shared" si="0"/>
        <v>46145</v>
      </c>
      <c r="B25" s="6"/>
      <c r="C25" s="7" t="str">
        <f t="shared" si="1"/>
        <v/>
      </c>
      <c r="D25" s="8" t="str">
        <f t="shared" si="2"/>
        <v/>
      </c>
      <c r="E25" s="4"/>
      <c r="F25" s="1"/>
    </row>
    <row r="26" spans="1:6" x14ac:dyDescent="0.25">
      <c r="A26" s="17">
        <f t="shared" si="0"/>
        <v>46152</v>
      </c>
      <c r="B26" s="6"/>
      <c r="C26" s="7" t="str">
        <f t="shared" si="1"/>
        <v/>
      </c>
      <c r="D26" s="8" t="str">
        <f t="shared" si="2"/>
        <v/>
      </c>
      <c r="E26" s="4"/>
      <c r="F26" s="1"/>
    </row>
    <row r="27" spans="1:6" x14ac:dyDescent="0.25">
      <c r="A27" s="17">
        <f t="shared" si="0"/>
        <v>46159</v>
      </c>
      <c r="B27" s="6"/>
      <c r="C27" s="7" t="str">
        <f t="shared" si="1"/>
        <v/>
      </c>
      <c r="D27" s="8" t="str">
        <f t="shared" si="2"/>
        <v/>
      </c>
      <c r="E27" s="4"/>
      <c r="F27" s="1"/>
    </row>
    <row r="28" spans="1:6" x14ac:dyDescent="0.25">
      <c r="A28" s="17">
        <f t="shared" si="0"/>
        <v>46166</v>
      </c>
      <c r="B28" s="6"/>
      <c r="C28" s="7" t="str">
        <f t="shared" si="1"/>
        <v/>
      </c>
      <c r="D28" s="8" t="str">
        <f t="shared" si="2"/>
        <v/>
      </c>
      <c r="E28" s="4"/>
      <c r="F28" s="1"/>
    </row>
    <row r="29" spans="1:6" x14ac:dyDescent="0.25">
      <c r="A29" s="17">
        <f t="shared" si="0"/>
        <v>46173</v>
      </c>
      <c r="B29" s="6"/>
      <c r="C29" s="7" t="str">
        <f t="shared" si="1"/>
        <v/>
      </c>
      <c r="D29" s="8" t="str">
        <f t="shared" si="2"/>
        <v/>
      </c>
      <c r="E29" s="4"/>
      <c r="F29" s="1"/>
    </row>
    <row r="30" spans="1:6" x14ac:dyDescent="0.25">
      <c r="A30" s="17">
        <f t="shared" si="0"/>
        <v>46180</v>
      </c>
      <c r="B30" s="6"/>
      <c r="C30" s="7" t="str">
        <f t="shared" si="1"/>
        <v/>
      </c>
      <c r="D30" s="8" t="str">
        <f t="shared" si="2"/>
        <v/>
      </c>
      <c r="E30" s="4"/>
      <c r="F30" s="1"/>
    </row>
    <row r="31" spans="1:6" x14ac:dyDescent="0.25">
      <c r="A31" s="17">
        <f t="shared" si="0"/>
        <v>46187</v>
      </c>
      <c r="B31" s="6"/>
      <c r="C31" s="7" t="str">
        <f t="shared" si="1"/>
        <v/>
      </c>
      <c r="D31" s="8" t="str">
        <f t="shared" si="2"/>
        <v/>
      </c>
      <c r="E31" s="4"/>
      <c r="F31" s="1"/>
    </row>
    <row r="32" spans="1:6" x14ac:dyDescent="0.25">
      <c r="A32" s="17">
        <f t="shared" si="0"/>
        <v>46194</v>
      </c>
      <c r="B32" s="6"/>
      <c r="C32" s="7" t="str">
        <f t="shared" si="1"/>
        <v/>
      </c>
      <c r="D32" s="8" t="str">
        <f t="shared" si="2"/>
        <v/>
      </c>
      <c r="E32" s="4"/>
      <c r="F32" s="1"/>
    </row>
    <row r="33" spans="1:6" x14ac:dyDescent="0.25">
      <c r="A33" s="17">
        <f t="shared" si="0"/>
        <v>46201</v>
      </c>
      <c r="B33" s="6"/>
      <c r="C33" s="7" t="str">
        <f t="shared" si="1"/>
        <v/>
      </c>
      <c r="D33" s="8" t="str">
        <f t="shared" si="2"/>
        <v/>
      </c>
      <c r="E33" s="4"/>
      <c r="F33" s="1"/>
    </row>
    <row r="34" spans="1:6" x14ac:dyDescent="0.25">
      <c r="A34" s="17">
        <f t="shared" si="0"/>
        <v>46208</v>
      </c>
      <c r="B34" s="6"/>
      <c r="C34" s="7" t="str">
        <f t="shared" si="1"/>
        <v/>
      </c>
      <c r="D34" s="8" t="str">
        <f t="shared" si="2"/>
        <v/>
      </c>
      <c r="E34" s="4"/>
      <c r="F34" s="1"/>
    </row>
    <row r="35" spans="1:6" x14ac:dyDescent="0.25">
      <c r="A35" s="17">
        <f t="shared" si="0"/>
        <v>46215</v>
      </c>
      <c r="B35" s="6"/>
      <c r="C35" s="7" t="str">
        <f t="shared" si="1"/>
        <v/>
      </c>
      <c r="D35" s="8" t="str">
        <f t="shared" si="2"/>
        <v/>
      </c>
      <c r="E35" s="4"/>
      <c r="F35" s="1"/>
    </row>
    <row r="36" spans="1:6" x14ac:dyDescent="0.25">
      <c r="A36" s="17">
        <f t="shared" si="0"/>
        <v>46222</v>
      </c>
      <c r="B36" s="6"/>
      <c r="C36" s="7" t="str">
        <f t="shared" si="1"/>
        <v/>
      </c>
      <c r="D36" s="8" t="str">
        <f t="shared" si="2"/>
        <v/>
      </c>
      <c r="E36" s="4"/>
      <c r="F36" s="1"/>
    </row>
    <row r="37" spans="1:6" x14ac:dyDescent="0.25">
      <c r="A37" s="17">
        <f t="shared" si="0"/>
        <v>46229</v>
      </c>
      <c r="B37" s="6"/>
      <c r="C37" s="7" t="str">
        <f t="shared" si="1"/>
        <v/>
      </c>
      <c r="D37" s="8" t="str">
        <f t="shared" si="2"/>
        <v/>
      </c>
      <c r="E37" s="4"/>
      <c r="F37" s="1"/>
    </row>
    <row r="38" spans="1:6" x14ac:dyDescent="0.25">
      <c r="A38" s="17">
        <f t="shared" si="0"/>
        <v>46236</v>
      </c>
      <c r="B38" s="6"/>
      <c r="C38" s="7" t="str">
        <f t="shared" si="1"/>
        <v/>
      </c>
      <c r="D38" s="8" t="str">
        <f t="shared" si="2"/>
        <v/>
      </c>
      <c r="E38" s="4"/>
      <c r="F38" s="1"/>
    </row>
    <row r="39" spans="1:6" x14ac:dyDescent="0.25">
      <c r="A39" s="17">
        <f t="shared" si="0"/>
        <v>46243</v>
      </c>
      <c r="B39" s="6"/>
      <c r="C39" s="7" t="str">
        <f t="shared" si="1"/>
        <v/>
      </c>
      <c r="D39" s="8" t="str">
        <f t="shared" si="2"/>
        <v/>
      </c>
      <c r="E39" s="4"/>
      <c r="F39" s="1"/>
    </row>
    <row r="40" spans="1:6" x14ac:dyDescent="0.25">
      <c r="A40" s="17">
        <f t="shared" si="0"/>
        <v>46250</v>
      </c>
      <c r="B40" s="6"/>
      <c r="C40" s="7" t="str">
        <f t="shared" si="1"/>
        <v/>
      </c>
      <c r="D40" s="8" t="str">
        <f t="shared" si="2"/>
        <v/>
      </c>
      <c r="E40" s="4"/>
      <c r="F40" s="1"/>
    </row>
    <row r="41" spans="1:6" x14ac:dyDescent="0.25">
      <c r="A41" s="17">
        <f t="shared" ref="A41:A60" si="3">IF(A40+7&lt;=DATE($B$2,12,31),A40+7,"")</f>
        <v>46257</v>
      </c>
      <c r="B41" s="6"/>
      <c r="C41" s="7" t="str">
        <f t="shared" ref="C41:C72" si="4">IF(OR(B41="",B40=""),"",B41-B40)</f>
        <v/>
      </c>
      <c r="D41" s="8" t="str">
        <f t="shared" ref="D41:D72" si="5">IF(C41="","",IFERROR(C41/B40,""))</f>
        <v/>
      </c>
      <c r="E41" s="4"/>
      <c r="F41" s="1"/>
    </row>
    <row r="42" spans="1:6" x14ac:dyDescent="0.25">
      <c r="A42" s="17">
        <f t="shared" si="3"/>
        <v>46264</v>
      </c>
      <c r="B42" s="6"/>
      <c r="C42" s="7" t="str">
        <f t="shared" si="4"/>
        <v/>
      </c>
      <c r="D42" s="8" t="str">
        <f t="shared" si="5"/>
        <v/>
      </c>
      <c r="E42" s="4"/>
      <c r="F42" s="1"/>
    </row>
    <row r="43" spans="1:6" x14ac:dyDescent="0.25">
      <c r="A43" s="17">
        <f t="shared" si="3"/>
        <v>46271</v>
      </c>
      <c r="B43" s="6"/>
      <c r="C43" s="7" t="str">
        <f t="shared" si="4"/>
        <v/>
      </c>
      <c r="D43" s="8" t="str">
        <f t="shared" si="5"/>
        <v/>
      </c>
      <c r="E43" s="4"/>
      <c r="F43" s="1"/>
    </row>
    <row r="44" spans="1:6" x14ac:dyDescent="0.25">
      <c r="A44" s="17">
        <f t="shared" si="3"/>
        <v>46278</v>
      </c>
      <c r="B44" s="6"/>
      <c r="C44" s="7" t="str">
        <f t="shared" si="4"/>
        <v/>
      </c>
      <c r="D44" s="8" t="str">
        <f t="shared" si="5"/>
        <v/>
      </c>
      <c r="E44" s="4"/>
      <c r="F44" s="1"/>
    </row>
    <row r="45" spans="1:6" x14ac:dyDescent="0.25">
      <c r="A45" s="17">
        <f t="shared" si="3"/>
        <v>46285</v>
      </c>
      <c r="B45" s="6"/>
      <c r="C45" s="7" t="str">
        <f t="shared" si="4"/>
        <v/>
      </c>
      <c r="D45" s="8" t="str">
        <f t="shared" si="5"/>
        <v/>
      </c>
      <c r="E45" s="4"/>
      <c r="F45" s="1"/>
    </row>
    <row r="46" spans="1:6" x14ac:dyDescent="0.25">
      <c r="A46" s="17">
        <f t="shared" si="3"/>
        <v>46292</v>
      </c>
      <c r="B46" s="6"/>
      <c r="C46" s="7" t="str">
        <f t="shared" si="4"/>
        <v/>
      </c>
      <c r="D46" s="8" t="str">
        <f t="shared" si="5"/>
        <v/>
      </c>
      <c r="E46" s="4"/>
      <c r="F46" s="1"/>
    </row>
    <row r="47" spans="1:6" x14ac:dyDescent="0.25">
      <c r="A47" s="17">
        <f t="shared" si="3"/>
        <v>46299</v>
      </c>
      <c r="B47" s="6"/>
      <c r="C47" s="7" t="str">
        <f t="shared" si="4"/>
        <v/>
      </c>
      <c r="D47" s="8" t="str">
        <f t="shared" si="5"/>
        <v/>
      </c>
      <c r="E47" s="4"/>
      <c r="F47" s="1"/>
    </row>
    <row r="48" spans="1:6" x14ac:dyDescent="0.25">
      <c r="A48" s="17">
        <f t="shared" si="3"/>
        <v>46306</v>
      </c>
      <c r="B48" s="6"/>
      <c r="C48" s="7" t="str">
        <f t="shared" si="4"/>
        <v/>
      </c>
      <c r="D48" s="8" t="str">
        <f t="shared" si="5"/>
        <v/>
      </c>
      <c r="E48" s="4"/>
      <c r="F48" s="1"/>
    </row>
    <row r="49" spans="1:6" x14ac:dyDescent="0.25">
      <c r="A49" s="17">
        <f t="shared" si="3"/>
        <v>46313</v>
      </c>
      <c r="B49" s="6"/>
      <c r="C49" s="7" t="str">
        <f t="shared" si="4"/>
        <v/>
      </c>
      <c r="D49" s="8" t="str">
        <f t="shared" si="5"/>
        <v/>
      </c>
      <c r="E49" s="4"/>
      <c r="F49" s="1"/>
    </row>
    <row r="50" spans="1:6" x14ac:dyDescent="0.25">
      <c r="A50" s="17">
        <f t="shared" si="3"/>
        <v>46320</v>
      </c>
      <c r="B50" s="6"/>
      <c r="C50" s="7" t="str">
        <f t="shared" si="4"/>
        <v/>
      </c>
      <c r="D50" s="8" t="str">
        <f t="shared" si="5"/>
        <v/>
      </c>
      <c r="E50" s="4"/>
      <c r="F50" s="1"/>
    </row>
    <row r="51" spans="1:6" x14ac:dyDescent="0.25">
      <c r="A51" s="17">
        <f t="shared" si="3"/>
        <v>46327</v>
      </c>
      <c r="B51" s="6"/>
      <c r="C51" s="7" t="str">
        <f t="shared" si="4"/>
        <v/>
      </c>
      <c r="D51" s="8" t="str">
        <f t="shared" si="5"/>
        <v/>
      </c>
      <c r="E51" s="4"/>
      <c r="F51" s="1"/>
    </row>
    <row r="52" spans="1:6" x14ac:dyDescent="0.25">
      <c r="A52" s="17">
        <f t="shared" si="3"/>
        <v>46334</v>
      </c>
      <c r="B52" s="6"/>
      <c r="C52" s="7" t="str">
        <f t="shared" si="4"/>
        <v/>
      </c>
      <c r="D52" s="8" t="str">
        <f t="shared" si="5"/>
        <v/>
      </c>
      <c r="E52" s="4"/>
      <c r="F52" s="1"/>
    </row>
    <row r="53" spans="1:6" x14ac:dyDescent="0.25">
      <c r="A53" s="17">
        <f t="shared" si="3"/>
        <v>46341</v>
      </c>
      <c r="B53" s="6"/>
      <c r="C53" s="7" t="str">
        <f t="shared" si="4"/>
        <v/>
      </c>
      <c r="D53" s="8" t="str">
        <f t="shared" si="5"/>
        <v/>
      </c>
      <c r="E53" s="4"/>
      <c r="F53" s="1"/>
    </row>
    <row r="54" spans="1:6" x14ac:dyDescent="0.25">
      <c r="A54" s="17">
        <f t="shared" si="3"/>
        <v>46348</v>
      </c>
      <c r="B54" s="6"/>
      <c r="C54" s="7" t="str">
        <f t="shared" si="4"/>
        <v/>
      </c>
      <c r="D54" s="8" t="str">
        <f t="shared" si="5"/>
        <v/>
      </c>
      <c r="E54" s="4"/>
      <c r="F54" s="1"/>
    </row>
    <row r="55" spans="1:6" x14ac:dyDescent="0.25">
      <c r="A55" s="17">
        <f t="shared" si="3"/>
        <v>46355</v>
      </c>
      <c r="B55" s="6"/>
      <c r="C55" s="7" t="str">
        <f t="shared" si="4"/>
        <v/>
      </c>
      <c r="D55" s="8" t="str">
        <f t="shared" si="5"/>
        <v/>
      </c>
      <c r="E55" s="4"/>
      <c r="F55" s="1"/>
    </row>
    <row r="56" spans="1:6" x14ac:dyDescent="0.25">
      <c r="A56" s="17">
        <f t="shared" si="3"/>
        <v>46362</v>
      </c>
      <c r="B56" s="6"/>
      <c r="C56" s="7" t="str">
        <f t="shared" si="4"/>
        <v/>
      </c>
      <c r="D56" s="8" t="str">
        <f t="shared" si="5"/>
        <v/>
      </c>
      <c r="E56" s="4"/>
      <c r="F56" s="1"/>
    </row>
    <row r="57" spans="1:6" x14ac:dyDescent="0.25">
      <c r="A57" s="17">
        <f t="shared" si="3"/>
        <v>46369</v>
      </c>
      <c r="B57" s="6"/>
      <c r="C57" s="7" t="str">
        <f t="shared" si="4"/>
        <v/>
      </c>
      <c r="D57" s="8" t="str">
        <f t="shared" si="5"/>
        <v/>
      </c>
      <c r="E57" s="4"/>
      <c r="F57" s="1"/>
    </row>
    <row r="58" spans="1:6" x14ac:dyDescent="0.25">
      <c r="A58" s="17">
        <f t="shared" si="3"/>
        <v>46376</v>
      </c>
      <c r="B58" s="6"/>
      <c r="C58" s="7" t="str">
        <f t="shared" si="4"/>
        <v/>
      </c>
      <c r="D58" s="8" t="str">
        <f t="shared" si="5"/>
        <v/>
      </c>
      <c r="E58" s="4"/>
      <c r="F58" s="1"/>
    </row>
    <row r="59" spans="1:6" x14ac:dyDescent="0.25">
      <c r="A59" s="17">
        <f t="shared" si="3"/>
        <v>46383</v>
      </c>
      <c r="B59" s="6"/>
      <c r="C59" s="7" t="str">
        <f t="shared" si="4"/>
        <v/>
      </c>
      <c r="D59" s="8" t="str">
        <f t="shared" si="5"/>
        <v/>
      </c>
      <c r="E59" s="4"/>
      <c r="F59" s="1"/>
    </row>
    <row r="60" spans="1:6" x14ac:dyDescent="0.25">
      <c r="A60" s="17" t="str">
        <f t="shared" si="3"/>
        <v/>
      </c>
      <c r="B60" s="6"/>
      <c r="C60" s="7" t="str">
        <f t="shared" si="4"/>
        <v/>
      </c>
      <c r="D60" s="8" t="str">
        <f t="shared" si="5"/>
        <v/>
      </c>
      <c r="E60" s="4"/>
      <c r="F60" s="1"/>
    </row>
  </sheetData>
  <mergeCells count="1">
    <mergeCell ref="A1:N1"/>
  </mergeCells>
  <conditionalFormatting sqref="C8:C60">
    <cfRule type="cellIs" dxfId="3" priority="1" operator="greaterThan">
      <formula>0</formula>
    </cfRule>
    <cfRule type="cellIs" dxfId="2" priority="2" operator="lessThan">
      <formula>0</formula>
    </cfRule>
  </conditionalFormatting>
  <conditionalFormatting sqref="D8:D60">
    <cfRule type="cellIs" dxfId="1" priority="3" operator="greaterThan">
      <formula>0</formula>
    </cfRule>
    <cfRule type="cellIs" dxfId="0" priority="4" operator="less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Aktien-Depot</vt:lpstr>
      <vt:lpstr>Wertentwicklung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2026-05-07T10:54:18Z</dcterms:modified>
</cp:coreProperties>
</file>