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kanban borad\"/>
    </mc:Choice>
  </mc:AlternateContent>
  <xr:revisionPtr revIDLastSave="0" documentId="13_ncr:1_{6873CB4C-67E9-4F5F-AAD9-D50054F18ED6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📋 Aufgaben" sheetId="1" r:id="rId1"/>
    <sheet name="🗂 Kanban Board" sheetId="2" r:id="rId2"/>
    <sheet name="📊 Übersich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" i="3" l="1"/>
  <c r="B6" i="3"/>
  <c r="D6" i="3" s="1"/>
  <c r="B5" i="3"/>
  <c r="D5" i="3" s="1"/>
  <c r="B4" i="3"/>
  <c r="D4" i="3" s="1"/>
  <c r="B3" i="3"/>
  <c r="B8" i="3" s="1"/>
  <c r="J4" i="2"/>
  <c r="H4" i="2"/>
  <c r="F4" i="2"/>
  <c r="D4" i="2"/>
</calcChain>
</file>

<file path=xl/sharedStrings.xml><?xml version="1.0" encoding="utf-8"?>
<sst xmlns="http://schemas.openxmlformats.org/spreadsheetml/2006/main" count="175" uniqueCount="137">
  <si>
    <t>📋  AUFGABENLISTE  –  Kanban Board</t>
  </si>
  <si>
    <t>ID</t>
  </si>
  <si>
    <t>Aufgabe</t>
  </si>
  <si>
    <t>Beschreibung</t>
  </si>
  <si>
    <t>Priorität</t>
  </si>
  <si>
    <t>Status</t>
  </si>
  <si>
    <t>Zuständig</t>
  </si>
  <si>
    <t>Startdatum</t>
  </si>
  <si>
    <t>Fälligkeitsdatum</t>
  </si>
  <si>
    <t>Login-Seite gestalten</t>
  </si>
  <si>
    <t>UI-Design für den Anmeldeprozess</t>
  </si>
  <si>
    <t>Hoch</t>
  </si>
  <si>
    <t>Zu erledigen</t>
  </si>
  <si>
    <t>Anna</t>
  </si>
  <si>
    <t>01.04.2025</t>
  </si>
  <si>
    <t>10.04.2025</t>
  </si>
  <si>
    <t>Datenbankschema erstellen</t>
  </si>
  <si>
    <t>Tabellenstruktur planen und anlegen</t>
  </si>
  <si>
    <t>In Bearbeitung</t>
  </si>
  <si>
    <t>Tom</t>
  </si>
  <si>
    <t>02.04.2025</t>
  </si>
  <si>
    <t>08.04.2025</t>
  </si>
  <si>
    <t>API-Endpunkte definieren</t>
  </si>
  <si>
    <t>REST-Schnittstellen dokumentieren</t>
  </si>
  <si>
    <t>Mittel</t>
  </si>
  <si>
    <t>Sara</t>
  </si>
  <si>
    <t>03.04.2025</t>
  </si>
  <si>
    <t>12.04.2025</t>
  </si>
  <si>
    <t>Unit-Tests schreiben</t>
  </si>
  <si>
    <t>Testabdeckung für Module sicherstellen</t>
  </si>
  <si>
    <t>Testen</t>
  </si>
  <si>
    <t>Max</t>
  </si>
  <si>
    <t>05.04.2025</t>
  </si>
  <si>
    <t>15.04.2025</t>
  </si>
  <si>
    <t>Benutzerhandbuch verfassen</t>
  </si>
  <si>
    <t>Erste Version der Doku erstellen</t>
  </si>
  <si>
    <t>Niedrig</t>
  </si>
  <si>
    <t>Erledigt</t>
  </si>
  <si>
    <t>Lisa</t>
  </si>
  <si>
    <t>01.03.2025</t>
  </si>
  <si>
    <t>20.03.2025</t>
  </si>
  <si>
    <t>Performance-Analyse</t>
  </si>
  <si>
    <t>Ladezeiten messen und optimieren</t>
  </si>
  <si>
    <t>18.04.2025</t>
  </si>
  <si>
    <t>Fehlerprotokoll einrichten</t>
  </si>
  <si>
    <t>Logging-Framework integrieren</t>
  </si>
  <si>
    <t>04.04.2025</t>
  </si>
  <si>
    <t>11.04.2025</t>
  </si>
  <si>
    <t>CI/CD Pipeline aufsetzen</t>
  </si>
  <si>
    <t>Automatisiertes Deployment konfigurieren</t>
  </si>
  <si>
    <t>Ben</t>
  </si>
  <si>
    <t>09.04.2025</t>
  </si>
  <si>
    <t>20.04.2025</t>
  </si>
  <si>
    <t>Code-Review durchführen</t>
  </si>
  <si>
    <t>Pull Requests prüfen und mergen</t>
  </si>
  <si>
    <t>06.04.2025</t>
  </si>
  <si>
    <t>14.04.2025</t>
  </si>
  <si>
    <t>Release-Notes schreiben</t>
  </si>
  <si>
    <t>Änderungsprotokoll für v1.0 erstellen</t>
  </si>
  <si>
    <t>15.03.2025</t>
  </si>
  <si>
    <t>25.03.2025</t>
  </si>
  <si>
    <t>Sicherheits-Audit</t>
  </si>
  <si>
    <t>Schwachstellen identifizieren</t>
  </si>
  <si>
    <t>22.04.2025</t>
  </si>
  <si>
    <t>Responsive Design testen</t>
  </si>
  <si>
    <t>Mobile-Ansicht auf Geräten prüfen</t>
  </si>
  <si>
    <t>07.04.2025</t>
  </si>
  <si>
    <t>16.04.2025</t>
  </si>
  <si>
    <t>🗂   K A N B A N   B O A R D</t>
  </si>
  <si>
    <t>📌 BACKLOG</t>
  </si>
  <si>
    <t>▶ ZU ERLEDIGEN</t>
  </si>
  <si>
    <t>⚙ IN BEARBEITUNG</t>
  </si>
  <si>
    <t>🔍 TESTEN</t>
  </si>
  <si>
    <t>✅ ERLEDIGT</t>
  </si>
  <si>
    <t>WIP-Limit: 8</t>
  </si>
  <si>
    <t>WIP-Limit: 4</t>
  </si>
  <si>
    <t>WIP-Limit: 5</t>
  </si>
  <si>
    <t>WIP-Limit: ∞</t>
  </si>
  <si>
    <t xml:space="preserve">  (leer)</t>
  </si>
  <si>
    <t xml:space="preserve">  Login-Seite gestalten</t>
  </si>
  <si>
    <t xml:space="preserve">  Datenbankschema erstellen</t>
  </si>
  <si>
    <t xml:space="preserve">  Unit-Tests schreiben</t>
  </si>
  <si>
    <t xml:space="preserve">  Benutzerhandbuch verfassen</t>
  </si>
  <si>
    <t xml:space="preserve">  #1   ●  Hoch</t>
  </si>
  <si>
    <t xml:space="preserve">  #2   ●  Hoch</t>
  </si>
  <si>
    <t xml:space="preserve">  #4   ●  Mittel</t>
  </si>
  <si>
    <t xml:space="preserve">  #5   ●  Niedrig</t>
  </si>
  <si>
    <t xml:space="preserve">  👤 Anna</t>
  </si>
  <si>
    <t xml:space="preserve">  👤 Tom</t>
  </si>
  <si>
    <t xml:space="preserve">  👤 Max</t>
  </si>
  <si>
    <t xml:space="preserve">  👤 Lisa</t>
  </si>
  <si>
    <t xml:space="preserve">  📅 Fällig: 10.04.2025</t>
  </si>
  <si>
    <t xml:space="preserve">  📅 Fällig: 08.04.2025</t>
  </si>
  <si>
    <t xml:space="preserve">  📅 Fällig: 15.04.2025</t>
  </si>
  <si>
    <t xml:space="preserve">  📅 Fällig: 20.03.2025</t>
  </si>
  <si>
    <t xml:space="preserve">  Performance-Analyse</t>
  </si>
  <si>
    <t xml:space="preserve">  API-Endpunkte definieren</t>
  </si>
  <si>
    <t xml:space="preserve">  Code-Review durchführen</t>
  </si>
  <si>
    <t xml:space="preserve">  Release-Notes schreiben</t>
  </si>
  <si>
    <t xml:space="preserve">  #6   ●  Mittel</t>
  </si>
  <si>
    <t xml:space="preserve">  #3   ●  Mittel</t>
  </si>
  <si>
    <t xml:space="preserve">  #9   ●  Niedrig</t>
  </si>
  <si>
    <t xml:space="preserve">  #10   ●  Niedrig</t>
  </si>
  <si>
    <t xml:space="preserve">  👤 Sara</t>
  </si>
  <si>
    <t xml:space="preserve">  📅 Fällig: 18.04.2025</t>
  </si>
  <si>
    <t xml:space="preserve">  📅 Fällig: 12.04.2025</t>
  </si>
  <si>
    <t xml:space="preserve">  📅 Fällig: 14.04.2025</t>
  </si>
  <si>
    <t xml:space="preserve">  📅 Fällig: 25.03.2025</t>
  </si>
  <si>
    <t xml:space="preserve">  CI/CD Pipeline aufsetzen</t>
  </si>
  <si>
    <t xml:space="preserve">  Fehlerprotokoll einrichten</t>
  </si>
  <si>
    <t xml:space="preserve">  Responsive Design testen</t>
  </si>
  <si>
    <t xml:space="preserve">  #8   ●  Mittel</t>
  </si>
  <si>
    <t xml:space="preserve">  #7   ●  Hoch</t>
  </si>
  <si>
    <t xml:space="preserve">  #12   ●  Mittel</t>
  </si>
  <si>
    <t xml:space="preserve">  👤 Ben</t>
  </si>
  <si>
    <t xml:space="preserve">  📅 Fällig: 20.04.2025</t>
  </si>
  <si>
    <t xml:space="preserve">  📅 Fällig: 11.04.2025</t>
  </si>
  <si>
    <t xml:space="preserve">  📅 Fällig: 16.04.2025</t>
  </si>
  <si>
    <t xml:space="preserve">  Sicherheits-Audit</t>
  </si>
  <si>
    <t xml:space="preserve">  #11   ●  Hoch</t>
  </si>
  <si>
    <t xml:space="preserve">  📅 Fällig: 22.04.2025</t>
  </si>
  <si>
    <t>📊   PROJEKTÜBERSICHT</t>
  </si>
  <si>
    <t>Anzahl Aufgaben</t>
  </si>
  <si>
    <t>WIP-Limit</t>
  </si>
  <si>
    <t>Auslastung</t>
  </si>
  <si>
    <t xml:space="preserve">  Backlog</t>
  </si>
  <si>
    <t>–</t>
  </si>
  <si>
    <t>Warteschlange</t>
  </si>
  <si>
    <t xml:space="preserve">  Zu erledigen</t>
  </si>
  <si>
    <t>⚠ WIP prüfen!</t>
  </si>
  <si>
    <t xml:space="preserve">  In Bearbeitung</t>
  </si>
  <si>
    <t xml:space="preserve">  Testen</t>
  </si>
  <si>
    <t xml:space="preserve">  Erledigt</t>
  </si>
  <si>
    <t>∞</t>
  </si>
  <si>
    <t>Fertig ✅</t>
  </si>
  <si>
    <t xml:space="preserve">  GESAMT</t>
  </si>
  <si>
    <t>💡 Tipp: Neue Aufgaben im Blatt '📋 Aufgaben' eintragen – das Board und die Übersicht aktualisieren sich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</si>
</sst>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"/>
    </font>
    <font>
      <b/>
      <sz val="14"/>
      <color rgb="FFFFFFFF"/>
      <name val="Calibri"/>
      <charset val="1"/>
    </font>
    <font>
      <b/>
      <sz val="10"/>
      <color rgb="FFFFFFFF"/>
      <name val="Calibri"/>
      <charset val="1"/>
    </font>
    <font>
      <b/>
      <sz val="10"/>
      <color rgb="FF2C3E50"/>
      <name val="Calibri"/>
      <charset val="1"/>
    </font>
    <font>
      <sz val="10"/>
      <color rgb="FF2C3E50"/>
      <name val="Calibri"/>
      <charset val="1"/>
    </font>
    <font>
      <b/>
      <sz val="10"/>
      <color rgb="FFE74C3C"/>
      <name val="Calibri"/>
      <charset val="1"/>
    </font>
    <font>
      <b/>
      <sz val="10"/>
      <color rgb="FFF39C12"/>
      <name val="Calibri"/>
      <charset val="1"/>
    </font>
    <font>
      <b/>
      <sz val="10"/>
      <color rgb="FF27AE60"/>
      <name val="Calibri"/>
      <charset val="1"/>
    </font>
    <font>
      <b/>
      <sz val="16"/>
      <color rgb="FFFFFFFF"/>
      <name val="Calibri"/>
      <charset val="1"/>
    </font>
    <font>
      <b/>
      <sz val="9"/>
      <color rgb="FFFFFFFF"/>
      <name val="Calibri"/>
      <charset val="1"/>
    </font>
    <font>
      <i/>
      <sz val="9"/>
      <color rgb="FF95A5A6"/>
      <name val="Calibri"/>
      <charset val="1"/>
    </font>
    <font>
      <b/>
      <sz val="9"/>
      <color rgb="FF2C3E50"/>
      <name val="Calibri"/>
      <charset val="1"/>
    </font>
    <font>
      <sz val="8"/>
      <color rgb="FFE74C3C"/>
      <name val="Calibri"/>
      <charset val="1"/>
    </font>
    <font>
      <sz val="8"/>
      <color rgb="FFF39C12"/>
      <name val="Calibri"/>
      <charset val="1"/>
    </font>
    <font>
      <sz val="8"/>
      <color rgb="FF27AE60"/>
      <name val="Calibri"/>
      <charset val="1"/>
    </font>
    <font>
      <sz val="9"/>
      <color rgb="FF566573"/>
      <name val="Calibri"/>
      <charset val="1"/>
    </font>
    <font>
      <i/>
      <sz val="9"/>
      <color rgb="FF566573"/>
      <name val="Calibri"/>
      <charset val="1"/>
    </font>
    <font>
      <b/>
      <sz val="10"/>
      <color rgb="FF7F8C8D"/>
      <name val="Calibri"/>
      <charset val="1"/>
    </font>
    <font>
      <b/>
      <sz val="11"/>
      <color rgb="FF2C3E50"/>
      <name val="Calibri"/>
      <charset val="1"/>
    </font>
    <font>
      <sz val="10"/>
      <color rgb="FF566573"/>
      <name val="Calibri"/>
      <charset val="1"/>
    </font>
    <font>
      <b/>
      <sz val="10"/>
      <color rgb="FF2980B9"/>
      <name val="Calibri"/>
      <charset val="1"/>
    </font>
    <font>
      <b/>
      <sz val="10"/>
      <color rgb="FF8E44AD"/>
      <name val="Calibri"/>
      <charset val="1"/>
    </font>
    <font>
      <b/>
      <sz val="10"/>
      <color rgb="FFD35400"/>
      <name val="Calibri"/>
      <charset val="1"/>
    </font>
    <font>
      <b/>
      <sz val="11"/>
      <color rgb="FFFFFFFF"/>
      <name val="Calibri"/>
      <charset val="1"/>
    </font>
    <font>
      <i/>
      <sz val="9"/>
      <color rgb="FF1A5276"/>
      <name val="Calibri"/>
      <charset val="1"/>
    </font>
  </fonts>
  <fills count="21">
    <fill>
      <patternFill patternType="none"/>
    </fill>
    <fill>
      <patternFill patternType="gray125"/>
    </fill>
    <fill>
      <patternFill patternType="solid">
        <fgColor rgb="FF1ABC9C"/>
        <bgColor rgb="FF27AE60"/>
      </patternFill>
    </fill>
    <fill>
      <patternFill patternType="solid">
        <fgColor rgb="FF2C3E50"/>
        <bgColor rgb="FF1A5276"/>
      </patternFill>
    </fill>
    <fill>
      <patternFill patternType="solid">
        <fgColor rgb="FFFADBD8"/>
        <bgColor rgb="FFFDEBD0"/>
      </patternFill>
    </fill>
    <fill>
      <patternFill patternType="solid">
        <fgColor rgb="FFFDFEFE"/>
        <bgColor rgb="FFFFFFFF"/>
      </patternFill>
    </fill>
    <fill>
      <patternFill patternType="solid">
        <fgColor rgb="FFFDEBD0"/>
        <bgColor rgb="FFFADBD8"/>
      </patternFill>
    </fill>
    <fill>
      <patternFill patternType="solid">
        <fgColor rgb="FFD5F5E3"/>
        <bgColor rgb="FFD6EAF8"/>
      </patternFill>
    </fill>
    <fill>
      <patternFill patternType="solid">
        <fgColor rgb="FF2980B9"/>
        <bgColor rgb="FF008080"/>
      </patternFill>
    </fill>
    <fill>
      <patternFill patternType="solid">
        <fgColor rgb="FF8E44AD"/>
        <bgColor rgb="FF993366"/>
      </patternFill>
    </fill>
    <fill>
      <patternFill patternType="solid">
        <fgColor rgb="FFD35400"/>
        <bgColor rgb="FFE74C3C"/>
      </patternFill>
    </fill>
    <fill>
      <patternFill patternType="solid">
        <fgColor rgb="FF27AE60"/>
        <bgColor rgb="FF1ABC9C"/>
      </patternFill>
    </fill>
    <fill>
      <patternFill patternType="solid">
        <fgColor rgb="FF7F8C8D"/>
        <bgColor rgb="FF95A5A6"/>
      </patternFill>
    </fill>
    <fill>
      <patternFill patternType="solid">
        <fgColor rgb="FFECF0F1"/>
        <bgColor rgb="FFEBF5FB"/>
      </patternFill>
    </fill>
    <fill>
      <patternFill patternType="solid">
        <fgColor rgb="FFE74C3C"/>
        <bgColor rgb="FFD35400"/>
      </patternFill>
    </fill>
    <fill>
      <patternFill patternType="solid">
        <fgColor rgb="FFF39C12"/>
        <bgColor rgb="FFFFCC00"/>
      </patternFill>
    </fill>
    <fill>
      <patternFill patternType="solid">
        <fgColor rgb="FFEBF5FB"/>
        <bgColor rgb="FFECF0F1"/>
      </patternFill>
    </fill>
    <fill>
      <patternFill patternType="solid">
        <fgColor rgb="FFF5EEF8"/>
        <bgColor rgb="FFECF0F1"/>
      </patternFill>
    </fill>
    <fill>
      <patternFill patternType="solid">
        <fgColor rgb="FFFEF9E7"/>
        <bgColor rgb="FFFDFEFE"/>
      </patternFill>
    </fill>
    <fill>
      <patternFill patternType="solid">
        <fgColor rgb="FFEAFAF1"/>
        <bgColor rgb="FFEBF5FB"/>
      </patternFill>
    </fill>
    <fill>
      <patternFill patternType="solid">
        <fgColor rgb="FFD6EAF8"/>
        <bgColor rgb="FFD5F5E3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thin">
        <color rgb="FFBDC3C7"/>
      </left>
      <right style="thin">
        <color rgb="FFBDC3C7"/>
      </right>
      <top/>
      <bottom style="thin">
        <color rgb="FFBDC3C7"/>
      </bottom>
      <diagonal/>
    </border>
    <border>
      <left style="medium">
        <color rgb="FFE74C3C"/>
      </left>
      <right style="medium">
        <color rgb="FFE74C3C"/>
      </right>
      <top style="medium">
        <color rgb="FFE74C3C"/>
      </top>
      <bottom/>
      <diagonal/>
    </border>
    <border>
      <left style="medium">
        <color rgb="FFF39C12"/>
      </left>
      <right style="medium">
        <color rgb="FFF39C12"/>
      </right>
      <top style="medium">
        <color rgb="FFF39C12"/>
      </top>
      <bottom/>
      <diagonal/>
    </border>
    <border>
      <left style="medium">
        <color rgb="FF27AE60"/>
      </left>
      <right style="medium">
        <color rgb="FF27AE60"/>
      </right>
      <top style="medium">
        <color rgb="FF27AE60"/>
      </top>
      <bottom/>
      <diagonal/>
    </border>
    <border>
      <left style="medium">
        <color rgb="FFE74C3C"/>
      </left>
      <right style="medium">
        <color rgb="FFE74C3C"/>
      </right>
      <top/>
      <bottom/>
      <diagonal/>
    </border>
    <border>
      <left style="medium">
        <color rgb="FFF39C12"/>
      </left>
      <right style="medium">
        <color rgb="FFF39C12"/>
      </right>
      <top/>
      <bottom/>
      <diagonal/>
    </border>
    <border>
      <left style="medium">
        <color rgb="FF27AE60"/>
      </left>
      <right style="medium">
        <color rgb="FF27AE60"/>
      </right>
      <top/>
      <bottom/>
      <diagonal/>
    </border>
    <border>
      <left style="medium">
        <color rgb="FFE74C3C"/>
      </left>
      <right style="medium">
        <color rgb="FFE74C3C"/>
      </right>
      <top/>
      <bottom style="medium">
        <color rgb="FFE74C3C"/>
      </bottom>
      <diagonal/>
    </border>
    <border>
      <left style="medium">
        <color rgb="FFF39C12"/>
      </left>
      <right style="medium">
        <color rgb="FFF39C12"/>
      </right>
      <top/>
      <bottom style="medium">
        <color rgb="FFF39C12"/>
      </bottom>
      <diagonal/>
    </border>
    <border>
      <left style="medium">
        <color rgb="FF27AE60"/>
      </left>
      <right style="medium">
        <color rgb="FF27AE60"/>
      </right>
      <top/>
      <bottom style="medium">
        <color rgb="FF27AE60"/>
      </bottom>
      <diagonal/>
    </border>
    <border>
      <left style="thin">
        <color rgb="FF2980B9"/>
      </left>
      <right/>
      <top style="thin">
        <color rgb="FF2980B9"/>
      </top>
      <bottom style="thin">
        <color rgb="FF2980B9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4" fillId="20" borderId="1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10" fillId="13" borderId="3" xfId="0" applyFont="1" applyFill="1" applyBorder="1" applyAlignment="1">
      <alignment horizontal="left" vertical="center"/>
    </xf>
    <xf numFmtId="0" fontId="0" fillId="14" borderId="4" xfId="0" applyFill="1" applyBorder="1"/>
    <xf numFmtId="0" fontId="0" fillId="15" borderId="5" xfId="0" applyFill="1" applyBorder="1"/>
    <xf numFmtId="0" fontId="0" fillId="11" borderId="6" xfId="0" applyFill="1" applyBorder="1"/>
    <xf numFmtId="0" fontId="11" fillId="4" borderId="7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left" vertical="center"/>
    </xf>
    <xf numFmtId="0" fontId="14" fillId="7" borderId="9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left" vertical="center"/>
    </xf>
    <xf numFmtId="0" fontId="15" fillId="7" borderId="9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16" fillId="7" borderId="12" xfId="0" applyFont="1" applyFill="1" applyBorder="1" applyAlignment="1">
      <alignment horizontal="left" vertical="center"/>
    </xf>
    <xf numFmtId="0" fontId="17" fillId="13" borderId="2" xfId="0" applyFont="1" applyFill="1" applyBorder="1" applyAlignment="1">
      <alignment horizontal="left" vertical="center" wrapText="1"/>
    </xf>
    <xf numFmtId="0" fontId="18" fillId="13" borderId="2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left" vertical="center" wrapText="1"/>
    </xf>
    <xf numFmtId="0" fontId="18" fillId="16" borderId="2" xfId="0" applyFont="1" applyFill="1" applyBorder="1" applyAlignment="1">
      <alignment horizontal="center" vertical="center" wrapText="1"/>
    </xf>
    <xf numFmtId="0" fontId="19" fillId="16" borderId="2" xfId="0" applyFont="1" applyFill="1" applyBorder="1" applyAlignment="1">
      <alignment horizontal="center" vertical="center" wrapText="1"/>
    </xf>
    <xf numFmtId="0" fontId="16" fillId="16" borderId="2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21" fillId="17" borderId="2" xfId="0" applyFont="1" applyFill="1" applyBorder="1" applyAlignment="1">
      <alignment horizontal="left" vertical="center" wrapText="1"/>
    </xf>
    <xf numFmtId="0" fontId="18" fillId="17" borderId="2" xfId="0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 wrapText="1"/>
    </xf>
    <xf numFmtId="0" fontId="16" fillId="17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22" fillId="18" borderId="2" xfId="0" applyFont="1" applyFill="1" applyBorder="1" applyAlignment="1">
      <alignment horizontal="left" vertical="center" wrapText="1"/>
    </xf>
    <xf numFmtId="0" fontId="18" fillId="18" borderId="2" xfId="0" applyFont="1" applyFill="1" applyBorder="1" applyAlignment="1">
      <alignment horizontal="center" vertical="center" wrapText="1"/>
    </xf>
    <xf numFmtId="0" fontId="19" fillId="18" borderId="2" xfId="0" applyFont="1" applyFill="1" applyBorder="1" applyAlignment="1">
      <alignment horizontal="center" vertical="center" wrapText="1"/>
    </xf>
    <xf numFmtId="0" fontId="16" fillId="18" borderId="2" xfId="0" applyFont="1" applyFill="1" applyBorder="1" applyAlignment="1">
      <alignment horizontal="center" vertical="center" wrapText="1"/>
    </xf>
    <xf numFmtId="0" fontId="15" fillId="18" borderId="2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horizontal="left" vertical="center" wrapText="1"/>
    </xf>
    <xf numFmtId="0" fontId="18" fillId="19" borderId="2" xfId="0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center" vertical="center" wrapText="1"/>
    </xf>
    <xf numFmtId="0" fontId="16" fillId="19" borderId="2" xfId="0" applyFont="1" applyFill="1" applyBorder="1" applyAlignment="1">
      <alignment horizontal="center" vertical="center" wrapText="1"/>
    </xf>
    <xf numFmtId="0" fontId="15" fillId="19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0" fillId="3" borderId="2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BDC3C7"/>
      <rgbColor rgb="FF7F8C8D"/>
      <rgbColor rgb="FF9999FF"/>
      <rgbColor rgb="FF8E44AD"/>
      <rgbColor rgb="FFFEF9E7"/>
      <rgbColor rgb="FFD6EAF8"/>
      <rgbColor rgb="FF660066"/>
      <rgbColor rgb="FFE74C3C"/>
      <rgbColor rgb="FF0066CC"/>
      <rgbColor rgb="FFECF0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AF1"/>
      <rgbColor rgb="FFD5F5E3"/>
      <rgbColor rgb="FFFDEBD0"/>
      <rgbColor rgb="FFEBF5FB"/>
      <rgbColor rgb="FFF5EEF8"/>
      <rgbColor rgb="FFFDFEFE"/>
      <rgbColor rgb="FFFADBD8"/>
      <rgbColor rgb="FF3366FF"/>
      <rgbColor rgb="FF1ABC9C"/>
      <rgbColor rgb="FF99CC00"/>
      <rgbColor rgb="FFFFCC00"/>
      <rgbColor rgb="FFF39C12"/>
      <rgbColor rgb="FFD35400"/>
      <rgbColor rgb="FF566573"/>
      <rgbColor rgb="FF95A5A6"/>
      <rgbColor rgb="FF1A5276"/>
      <rgbColor rgb="FF27AE60"/>
      <rgbColor rgb="FF003300"/>
      <rgbColor rgb="FF333300"/>
      <rgbColor rgb="FF993300"/>
      <rgbColor rgb="FF993366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BC9C"/>
  </sheetPr>
  <dimension ref="A1:H14"/>
  <sheetViews>
    <sheetView zoomScaleNormal="100" workbookViewId="0">
      <pane ySplit="2" topLeftCell="A3" activePane="bottomLeft" state="frozen"/>
      <selection pane="bottomLeft" sqref="A1:H1"/>
    </sheetView>
  </sheetViews>
  <sheetFormatPr baseColWidth="10" defaultColWidth="8.7109375" defaultRowHeight="15" x14ac:dyDescent="0.25"/>
  <cols>
    <col min="1" max="1" width="6" customWidth="1"/>
    <col min="2" max="2" width="22" customWidth="1"/>
    <col min="3" max="3" width="32" customWidth="1"/>
    <col min="4" max="4" width="12" customWidth="1"/>
    <col min="5" max="5" width="18" customWidth="1"/>
    <col min="6" max="7" width="14" customWidth="1"/>
    <col min="8" max="8" width="16" customWidth="1"/>
  </cols>
  <sheetData>
    <row r="1" spans="1:8" ht="27.75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ht="21.7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ht="19.5" customHeight="1" x14ac:dyDescent="0.25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spans="1:8" ht="19.5" customHeight="1" x14ac:dyDescent="0.25">
      <c r="A4" s="9">
        <v>2</v>
      </c>
      <c r="B4" s="10" t="s">
        <v>16</v>
      </c>
      <c r="C4" s="10" t="s">
        <v>17</v>
      </c>
      <c r="D4" s="11" t="s">
        <v>11</v>
      </c>
      <c r="E4" s="12" t="s">
        <v>18</v>
      </c>
      <c r="F4" s="12" t="s">
        <v>19</v>
      </c>
      <c r="G4" s="12" t="s">
        <v>20</v>
      </c>
      <c r="H4" s="12" t="s">
        <v>21</v>
      </c>
    </row>
    <row r="5" spans="1:8" ht="19.5" customHeight="1" x14ac:dyDescent="0.25">
      <c r="A5" s="13">
        <v>3</v>
      </c>
      <c r="B5" s="14" t="s">
        <v>22</v>
      </c>
      <c r="C5" s="14" t="s">
        <v>23</v>
      </c>
      <c r="D5" s="15" t="s">
        <v>24</v>
      </c>
      <c r="E5" s="16" t="s">
        <v>18</v>
      </c>
      <c r="F5" s="16" t="s">
        <v>25</v>
      </c>
      <c r="G5" s="16" t="s">
        <v>26</v>
      </c>
      <c r="H5" s="16" t="s">
        <v>27</v>
      </c>
    </row>
    <row r="6" spans="1:8" ht="19.5" customHeight="1" x14ac:dyDescent="0.25">
      <c r="A6" s="9">
        <v>4</v>
      </c>
      <c r="B6" s="10" t="s">
        <v>28</v>
      </c>
      <c r="C6" s="10" t="s">
        <v>29</v>
      </c>
      <c r="D6" s="17" t="s">
        <v>24</v>
      </c>
      <c r="E6" s="12" t="s">
        <v>30</v>
      </c>
      <c r="F6" s="12" t="s">
        <v>31</v>
      </c>
      <c r="G6" s="12" t="s">
        <v>32</v>
      </c>
      <c r="H6" s="12" t="s">
        <v>33</v>
      </c>
    </row>
    <row r="7" spans="1:8" ht="19.5" customHeight="1" x14ac:dyDescent="0.25">
      <c r="A7" s="18">
        <v>5</v>
      </c>
      <c r="B7" s="19" t="s">
        <v>34</v>
      </c>
      <c r="C7" s="19" t="s">
        <v>35</v>
      </c>
      <c r="D7" s="20" t="s">
        <v>36</v>
      </c>
      <c r="E7" s="21" t="s">
        <v>37</v>
      </c>
      <c r="F7" s="21" t="s">
        <v>38</v>
      </c>
      <c r="G7" s="21" t="s">
        <v>39</v>
      </c>
      <c r="H7" s="21" t="s">
        <v>40</v>
      </c>
    </row>
    <row r="8" spans="1:8" ht="19.5" customHeight="1" x14ac:dyDescent="0.25">
      <c r="A8" s="9">
        <v>6</v>
      </c>
      <c r="B8" s="10" t="s">
        <v>41</v>
      </c>
      <c r="C8" s="10" t="s">
        <v>42</v>
      </c>
      <c r="D8" s="17" t="s">
        <v>24</v>
      </c>
      <c r="E8" s="12" t="s">
        <v>12</v>
      </c>
      <c r="F8" s="12" t="s">
        <v>19</v>
      </c>
      <c r="G8" s="12" t="s">
        <v>21</v>
      </c>
      <c r="H8" s="12" t="s">
        <v>43</v>
      </c>
    </row>
    <row r="9" spans="1:8" ht="19.5" customHeight="1" x14ac:dyDescent="0.25">
      <c r="A9" s="5">
        <v>7</v>
      </c>
      <c r="B9" s="6" t="s">
        <v>44</v>
      </c>
      <c r="C9" s="6" t="s">
        <v>45</v>
      </c>
      <c r="D9" s="7" t="s">
        <v>11</v>
      </c>
      <c r="E9" s="8" t="s">
        <v>18</v>
      </c>
      <c r="F9" s="8" t="s">
        <v>13</v>
      </c>
      <c r="G9" s="8" t="s">
        <v>46</v>
      </c>
      <c r="H9" s="8" t="s">
        <v>47</v>
      </c>
    </row>
    <row r="10" spans="1:8" ht="19.5" customHeight="1" x14ac:dyDescent="0.25">
      <c r="A10" s="9">
        <v>8</v>
      </c>
      <c r="B10" s="10" t="s">
        <v>48</v>
      </c>
      <c r="C10" s="10" t="s">
        <v>49</v>
      </c>
      <c r="D10" s="17" t="s">
        <v>24</v>
      </c>
      <c r="E10" s="12" t="s">
        <v>12</v>
      </c>
      <c r="F10" s="12" t="s">
        <v>50</v>
      </c>
      <c r="G10" s="12" t="s">
        <v>51</v>
      </c>
      <c r="H10" s="12" t="s">
        <v>52</v>
      </c>
    </row>
    <row r="11" spans="1:8" ht="19.5" customHeight="1" x14ac:dyDescent="0.25">
      <c r="A11" s="18">
        <v>9</v>
      </c>
      <c r="B11" s="19" t="s">
        <v>53</v>
      </c>
      <c r="C11" s="19" t="s">
        <v>54</v>
      </c>
      <c r="D11" s="20" t="s">
        <v>36</v>
      </c>
      <c r="E11" s="21" t="s">
        <v>30</v>
      </c>
      <c r="F11" s="21" t="s">
        <v>25</v>
      </c>
      <c r="G11" s="21" t="s">
        <v>55</v>
      </c>
      <c r="H11" s="21" t="s">
        <v>56</v>
      </c>
    </row>
    <row r="12" spans="1:8" ht="19.5" customHeight="1" x14ac:dyDescent="0.25">
      <c r="A12" s="9">
        <v>10</v>
      </c>
      <c r="B12" s="10" t="s">
        <v>57</v>
      </c>
      <c r="C12" s="10" t="s">
        <v>58</v>
      </c>
      <c r="D12" s="22" t="s">
        <v>36</v>
      </c>
      <c r="E12" s="12" t="s">
        <v>37</v>
      </c>
      <c r="F12" s="12" t="s">
        <v>31</v>
      </c>
      <c r="G12" s="12" t="s">
        <v>59</v>
      </c>
      <c r="H12" s="12" t="s">
        <v>60</v>
      </c>
    </row>
    <row r="13" spans="1:8" ht="19.5" customHeight="1" x14ac:dyDescent="0.25">
      <c r="A13" s="5">
        <v>11</v>
      </c>
      <c r="B13" s="6" t="s">
        <v>61</v>
      </c>
      <c r="C13" s="6" t="s">
        <v>62</v>
      </c>
      <c r="D13" s="7" t="s">
        <v>11</v>
      </c>
      <c r="E13" s="8" t="s">
        <v>12</v>
      </c>
      <c r="F13" s="8" t="s">
        <v>38</v>
      </c>
      <c r="G13" s="8" t="s">
        <v>15</v>
      </c>
      <c r="H13" s="8" t="s">
        <v>63</v>
      </c>
    </row>
    <row r="14" spans="1:8" ht="19.5" customHeight="1" x14ac:dyDescent="0.25">
      <c r="A14" s="9">
        <v>12</v>
      </c>
      <c r="B14" s="10" t="s">
        <v>64</v>
      </c>
      <c r="C14" s="10" t="s">
        <v>65</v>
      </c>
      <c r="D14" s="17" t="s">
        <v>24</v>
      </c>
      <c r="E14" s="12" t="s">
        <v>30</v>
      </c>
      <c r="F14" s="12" t="s">
        <v>50</v>
      </c>
      <c r="G14" s="12" t="s">
        <v>66</v>
      </c>
      <c r="H14" s="12" t="s">
        <v>67</v>
      </c>
    </row>
  </sheetData>
  <mergeCells count="1">
    <mergeCell ref="A1:H1"/>
  </mergeCells>
  <dataValidations count="2">
    <dataValidation type="list" allowBlank="1" sqref="E3:E100" xr:uid="{00000000-0002-0000-0000-000000000000}">
      <formula1>"Backlog,Zu erledigen,In Bearbeitung,Testen,Erledigt"</formula1>
      <formula2>0</formula2>
    </dataValidation>
    <dataValidation type="list" allowBlank="1" sqref="D3:D100" xr:uid="{00000000-0002-0000-0000-000001000000}">
      <formula1>"Hoch,Mittel,Niedrig"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980B9"/>
  </sheetPr>
  <dimension ref="A1:J27"/>
  <sheetViews>
    <sheetView tabSelected="1" zoomScaleNormal="100" workbookViewId="0">
      <selection activeCell="L27" sqref="L27"/>
    </sheetView>
  </sheetViews>
  <sheetFormatPr baseColWidth="10" defaultColWidth="8.7109375" defaultRowHeight="15" x14ac:dyDescent="0.25"/>
  <cols>
    <col min="1" max="1" width="21.7109375" customWidth="1"/>
    <col min="2" max="2" width="1.5703125" customWidth="1"/>
    <col min="3" max="3" width="21.7109375" customWidth="1"/>
    <col min="4" max="4" width="2" bestFit="1" customWidth="1"/>
    <col min="5" max="5" width="21.7109375" customWidth="1"/>
    <col min="6" max="6" width="2" bestFit="1" customWidth="1"/>
    <col min="7" max="7" width="21.7109375" customWidth="1"/>
    <col min="8" max="8" width="2" bestFit="1" customWidth="1"/>
    <col min="9" max="9" width="21.7109375" customWidth="1"/>
    <col min="10" max="10" width="2" bestFit="1" customWidth="1"/>
  </cols>
  <sheetData>
    <row r="1" spans="1:10" ht="33.75" customHeight="1" x14ac:dyDescent="0.25">
      <c r="A1" s="3" t="s">
        <v>68</v>
      </c>
      <c r="B1" s="3"/>
      <c r="C1" s="3"/>
      <c r="D1" s="3"/>
      <c r="E1" s="3"/>
      <c r="F1" s="3"/>
      <c r="G1" s="3"/>
      <c r="H1" s="3"/>
      <c r="I1" s="3"/>
    </row>
    <row r="2" spans="1:10" ht="3.75" customHeight="1" x14ac:dyDescent="0.25"/>
    <row r="3" spans="1:10" ht="24" customHeight="1" x14ac:dyDescent="0.25">
      <c r="A3" s="23" t="s">
        <v>69</v>
      </c>
      <c r="C3" s="24" t="s">
        <v>70</v>
      </c>
      <c r="E3" s="25" t="s">
        <v>71</v>
      </c>
      <c r="G3" s="26" t="s">
        <v>72</v>
      </c>
      <c r="I3" s="27" t="s">
        <v>73</v>
      </c>
    </row>
    <row r="4" spans="1:10" ht="18" customHeight="1" x14ac:dyDescent="0.25">
      <c r="A4" s="28" t="s">
        <v>69</v>
      </c>
      <c r="C4" s="29" t="s">
        <v>74</v>
      </c>
      <c r="D4">
        <f>COUNTIF('📋 Aufgaben'!E:E,"Zu erledigen")</f>
        <v>4</v>
      </c>
      <c r="E4" s="29" t="s">
        <v>75</v>
      </c>
      <c r="F4">
        <f>COUNTIF('📋 Aufgaben'!E:E,"In Bearbeitung")</f>
        <v>3</v>
      </c>
      <c r="G4" s="29" t="s">
        <v>76</v>
      </c>
      <c r="H4">
        <f>COUNTIF('📋 Aufgaben'!E:E,"Testen")</f>
        <v>3</v>
      </c>
      <c r="I4" s="29" t="s">
        <v>77</v>
      </c>
      <c r="J4">
        <f>COUNTIF('📋 Aufgaben'!E:E,"Erledigt")</f>
        <v>2</v>
      </c>
    </row>
    <row r="5" spans="1:10" ht="18" customHeight="1" x14ac:dyDescent="0.25">
      <c r="A5" s="30" t="s">
        <v>78</v>
      </c>
      <c r="C5" s="31"/>
      <c r="E5" s="31"/>
      <c r="G5" s="32"/>
      <c r="I5" s="33"/>
    </row>
    <row r="6" spans="1:10" ht="21.75" customHeight="1" x14ac:dyDescent="0.25">
      <c r="C6" s="34" t="s">
        <v>79</v>
      </c>
      <c r="E6" s="34" t="s">
        <v>80</v>
      </c>
      <c r="G6" s="35" t="s">
        <v>81</v>
      </c>
      <c r="I6" s="36" t="s">
        <v>82</v>
      </c>
    </row>
    <row r="7" spans="1:10" ht="13.5" customHeight="1" x14ac:dyDescent="0.25">
      <c r="C7" s="37" t="s">
        <v>83</v>
      </c>
      <c r="E7" s="37" t="s">
        <v>84</v>
      </c>
      <c r="G7" s="38" t="s">
        <v>85</v>
      </c>
      <c r="I7" s="39" t="s">
        <v>86</v>
      </c>
    </row>
    <row r="8" spans="1:10" ht="15" customHeight="1" x14ac:dyDescent="0.25">
      <c r="C8" s="40" t="s">
        <v>87</v>
      </c>
      <c r="E8" s="40" t="s">
        <v>88</v>
      </c>
      <c r="G8" s="41" t="s">
        <v>89</v>
      </c>
      <c r="I8" s="42" t="s">
        <v>90</v>
      </c>
    </row>
    <row r="9" spans="1:10" ht="15" customHeight="1" x14ac:dyDescent="0.25">
      <c r="C9" s="43" t="s">
        <v>91</v>
      </c>
      <c r="E9" s="43" t="s">
        <v>92</v>
      </c>
      <c r="G9" s="44" t="s">
        <v>93</v>
      </c>
      <c r="I9" s="45" t="s">
        <v>94</v>
      </c>
    </row>
    <row r="11" spans="1:10" ht="4.5" customHeight="1" x14ac:dyDescent="0.25">
      <c r="C11" s="32"/>
      <c r="E11" s="32"/>
      <c r="G11" s="33"/>
      <c r="I11" s="33"/>
    </row>
    <row r="12" spans="1:10" ht="21.75" customHeight="1" x14ac:dyDescent="0.25">
      <c r="C12" s="35" t="s">
        <v>95</v>
      </c>
      <c r="E12" s="35" t="s">
        <v>96</v>
      </c>
      <c r="G12" s="36" t="s">
        <v>97</v>
      </c>
      <c r="I12" s="36" t="s">
        <v>98</v>
      </c>
    </row>
    <row r="13" spans="1:10" ht="13.5" customHeight="1" x14ac:dyDescent="0.25">
      <c r="C13" s="38" t="s">
        <v>99</v>
      </c>
      <c r="E13" s="38" t="s">
        <v>100</v>
      </c>
      <c r="G13" s="39" t="s">
        <v>101</v>
      </c>
      <c r="I13" s="39" t="s">
        <v>102</v>
      </c>
    </row>
    <row r="14" spans="1:10" ht="15" customHeight="1" x14ac:dyDescent="0.25">
      <c r="C14" s="41" t="s">
        <v>88</v>
      </c>
      <c r="E14" s="41" t="s">
        <v>103</v>
      </c>
      <c r="G14" s="42" t="s">
        <v>103</v>
      </c>
      <c r="I14" s="42" t="s">
        <v>89</v>
      </c>
    </row>
    <row r="15" spans="1:10" ht="15" customHeight="1" x14ac:dyDescent="0.25">
      <c r="C15" s="44" t="s">
        <v>104</v>
      </c>
      <c r="E15" s="44" t="s">
        <v>105</v>
      </c>
      <c r="G15" s="45" t="s">
        <v>106</v>
      </c>
      <c r="I15" s="45" t="s">
        <v>107</v>
      </c>
    </row>
    <row r="17" spans="3:7" ht="4.5" customHeight="1" x14ac:dyDescent="0.25">
      <c r="C17" s="32"/>
      <c r="E17" s="31"/>
      <c r="G17" s="32"/>
    </row>
    <row r="18" spans="3:7" ht="21.75" customHeight="1" x14ac:dyDescent="0.25">
      <c r="C18" s="35" t="s">
        <v>108</v>
      </c>
      <c r="E18" s="34" t="s">
        <v>109</v>
      </c>
      <c r="G18" s="35" t="s">
        <v>110</v>
      </c>
    </row>
    <row r="19" spans="3:7" ht="13.5" customHeight="1" x14ac:dyDescent="0.25">
      <c r="C19" s="38" t="s">
        <v>111</v>
      </c>
      <c r="E19" s="37" t="s">
        <v>112</v>
      </c>
      <c r="G19" s="38" t="s">
        <v>113</v>
      </c>
    </row>
    <row r="20" spans="3:7" ht="15" customHeight="1" x14ac:dyDescent="0.25">
      <c r="C20" s="41" t="s">
        <v>114</v>
      </c>
      <c r="E20" s="40" t="s">
        <v>87</v>
      </c>
      <c r="G20" s="41" t="s">
        <v>114</v>
      </c>
    </row>
    <row r="21" spans="3:7" ht="15" customHeight="1" x14ac:dyDescent="0.25">
      <c r="C21" s="44" t="s">
        <v>115</v>
      </c>
      <c r="E21" s="43" t="s">
        <v>116</v>
      </c>
      <c r="G21" s="44" t="s">
        <v>117</v>
      </c>
    </row>
    <row r="23" spans="3:7" ht="4.5" customHeight="1" x14ac:dyDescent="0.25">
      <c r="C23" s="31"/>
    </row>
    <row r="24" spans="3:7" ht="21.75" customHeight="1" x14ac:dyDescent="0.25">
      <c r="C24" s="34" t="s">
        <v>118</v>
      </c>
    </row>
    <row r="25" spans="3:7" ht="13.5" customHeight="1" x14ac:dyDescent="0.25">
      <c r="C25" s="37" t="s">
        <v>119</v>
      </c>
    </row>
    <row r="26" spans="3:7" ht="15" customHeight="1" x14ac:dyDescent="0.25">
      <c r="C26" s="40" t="s">
        <v>90</v>
      </c>
    </row>
    <row r="27" spans="3:7" ht="15" customHeight="1" x14ac:dyDescent="0.25">
      <c r="C27" s="43" t="s">
        <v>120</v>
      </c>
    </row>
  </sheetData>
  <mergeCells count="1">
    <mergeCell ref="A1:I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E44AD"/>
  </sheetPr>
  <dimension ref="A1:F10"/>
  <sheetViews>
    <sheetView zoomScaleNormal="100" workbookViewId="0">
      <selection sqref="A1:F1"/>
    </sheetView>
  </sheetViews>
  <sheetFormatPr baseColWidth="10" defaultColWidth="8.7109375" defaultRowHeight="15" x14ac:dyDescent="0.25"/>
  <cols>
    <col min="1" max="1" width="20" customWidth="1"/>
    <col min="2" max="2" width="18" customWidth="1"/>
    <col min="3" max="3" width="12" customWidth="1"/>
    <col min="4" max="4" width="20" customWidth="1"/>
    <col min="5" max="5" width="14" customWidth="1"/>
  </cols>
  <sheetData>
    <row r="1" spans="1:6" ht="27.75" customHeight="1" x14ac:dyDescent="0.25">
      <c r="A1" s="2" t="s">
        <v>121</v>
      </c>
      <c r="B1" s="2"/>
      <c r="C1" s="2"/>
      <c r="D1" s="2"/>
      <c r="E1" s="2"/>
      <c r="F1" s="2"/>
    </row>
    <row r="2" spans="1:6" ht="21.75" customHeight="1" x14ac:dyDescent="0.25">
      <c r="A2" s="4" t="s">
        <v>5</v>
      </c>
      <c r="B2" s="4" t="s">
        <v>122</v>
      </c>
      <c r="C2" s="4" t="s">
        <v>123</v>
      </c>
      <c r="D2" s="4" t="s">
        <v>124</v>
      </c>
      <c r="E2" s="4" t="s">
        <v>5</v>
      </c>
    </row>
    <row r="3" spans="1:6" ht="21.75" customHeight="1" x14ac:dyDescent="0.25">
      <c r="A3" s="46" t="s">
        <v>125</v>
      </c>
      <c r="B3" s="47">
        <f>COUNTIF('📋 Aufgaben'!E:E,"Backlog")</f>
        <v>0</v>
      </c>
      <c r="C3" s="48" t="s">
        <v>126</v>
      </c>
      <c r="D3" s="49" t="s">
        <v>126</v>
      </c>
      <c r="E3" s="50" t="s">
        <v>127</v>
      </c>
    </row>
    <row r="4" spans="1:6" ht="21.75" customHeight="1" x14ac:dyDescent="0.25">
      <c r="A4" s="51" t="s">
        <v>128</v>
      </c>
      <c r="B4" s="52">
        <f>COUNTIF('📋 Aufgaben'!E:E,"Zu erledigen")</f>
        <v>4</v>
      </c>
      <c r="C4" s="53">
        <v>8</v>
      </c>
      <c r="D4" s="54" t="str">
        <f>TEXT(B4/8*100,"0")&amp;"% belegt"</f>
        <v>50% belegt</v>
      </c>
      <c r="E4" s="55" t="s">
        <v>129</v>
      </c>
    </row>
    <row r="5" spans="1:6" ht="21.75" customHeight="1" x14ac:dyDescent="0.25">
      <c r="A5" s="56" t="s">
        <v>130</v>
      </c>
      <c r="B5" s="57">
        <f>COUNTIF('📋 Aufgaben'!E:E,"In Bearbeitung")</f>
        <v>3</v>
      </c>
      <c r="C5" s="58">
        <v>4</v>
      </c>
      <c r="D5" s="59" t="str">
        <f>TEXT(B5/4*100,"0")&amp;"% belegt"</f>
        <v>75% belegt</v>
      </c>
      <c r="E5" s="60" t="s">
        <v>129</v>
      </c>
    </row>
    <row r="6" spans="1:6" ht="21.75" customHeight="1" x14ac:dyDescent="0.25">
      <c r="A6" s="61" t="s">
        <v>131</v>
      </c>
      <c r="B6" s="62">
        <f>COUNTIF('📋 Aufgaben'!E:E,"Testen")</f>
        <v>3</v>
      </c>
      <c r="C6" s="63">
        <v>5</v>
      </c>
      <c r="D6" s="64" t="str">
        <f>TEXT(B6/5*100,"0")&amp;"% belegt"</f>
        <v>60% belegt</v>
      </c>
      <c r="E6" s="65" t="s">
        <v>129</v>
      </c>
    </row>
    <row r="7" spans="1:6" ht="21.75" customHeight="1" x14ac:dyDescent="0.25">
      <c r="A7" s="66" t="s">
        <v>132</v>
      </c>
      <c r="B7" s="67">
        <f>COUNTIF('📋 Aufgaben'!E:E,"Erledigt")</f>
        <v>2</v>
      </c>
      <c r="C7" s="68" t="s">
        <v>133</v>
      </c>
      <c r="D7" s="69" t="s">
        <v>126</v>
      </c>
      <c r="E7" s="70" t="s">
        <v>134</v>
      </c>
    </row>
    <row r="8" spans="1:6" ht="21.75" customHeight="1" x14ac:dyDescent="0.25">
      <c r="A8" s="71" t="s">
        <v>135</v>
      </c>
      <c r="B8" s="72">
        <f>SUM(B3:B7)</f>
        <v>12</v>
      </c>
      <c r="C8" s="73"/>
      <c r="D8" s="73"/>
      <c r="E8" s="73"/>
    </row>
    <row r="10" spans="1:6" ht="30" customHeight="1" x14ac:dyDescent="0.25">
      <c r="A10" s="1" t="s">
        <v>136</v>
      </c>
      <c r="B10" s="1"/>
      <c r="C10" s="1"/>
      <c r="D10" s="1"/>
      <c r="E10" s="1"/>
      <c r="F10" s="1"/>
    </row>
  </sheetData>
  <mergeCells count="2">
    <mergeCell ref="A1:F1"/>
    <mergeCell ref="A10:F1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📋 Aufgaben</vt:lpstr>
      <vt:lpstr>🗂 Kanban Board</vt:lpstr>
      <vt:lpstr>📊 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2026-05-10T10:01:19Z</dcterms:created>
  <dcterms:modified xsi:type="dcterms:W3CDTF">2026-05-10T10:05:37Z</dcterms:modified>
  <dc:language>en-US</dc:language>
</cp:coreProperties>
</file>