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08CEFDDD-43ED-4DCD-AD03-CE7A6BE643E0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Protokoll" sheetId="1" r:id="rId1"/>
    <sheet name="Maßnahmen" sheetId="2" r:id="rId2"/>
    <sheet name="Themenspeicher" sheetId="3" r:id="rId3"/>
  </sheets>
  <definedNames>
    <definedName name="_xlnm._FilterDatabase" localSheetId="1" hidden="1">Maßnahmen!$B$11:$I$42</definedName>
    <definedName name="_xlnm._FilterDatabase" localSheetId="2" hidden="1">Themenspeicher!$B$11:$I$42</definedName>
    <definedName name="_xlnm.Print_Area" localSheetId="0">Protokoll!$A$1:$H$39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2" l="1"/>
  <c r="E10" i="2"/>
  <c r="H8" i="2"/>
  <c r="F8" i="2"/>
  <c r="D8" i="2"/>
  <c r="B8" i="2"/>
  <c r="D22" i="1"/>
</calcChain>
</file>

<file path=xl/sharedStrings.xml><?xml version="1.0" encoding="utf-8"?>
<sst xmlns="http://schemas.openxmlformats.org/spreadsheetml/2006/main" count="245" uniqueCount="168">
  <si>
    <t>JOUR FIXE PROTOKOLL</t>
  </si>
  <si>
    <t>Strukturierte Dokumentation von Besprechungen, Beschlüssen und Maßnahmen</t>
  </si>
  <si>
    <t>MEETING-INFORMATIONEN</t>
  </si>
  <si>
    <t>Meeting-Titel:</t>
  </si>
  <si>
    <t>Wöchentliches Team-Jour-Fixe</t>
  </si>
  <si>
    <t>Meeting-Nr.:</t>
  </si>
  <si>
    <t>2026-22</t>
  </si>
  <si>
    <t>Datum:</t>
  </si>
  <si>
    <t>Uhrzeit:</t>
  </si>
  <si>
    <t>10:00 – 11:00 Uhr</t>
  </si>
  <si>
    <t>Ort / Raum:</t>
  </si>
  <si>
    <t>Besprechungsraum „Nordlicht“ / Hybrid (MS Teams)</t>
  </si>
  <si>
    <t>Wiederholung:</t>
  </si>
  <si>
    <t>Wöchentlich, donnerstags</t>
  </si>
  <si>
    <t>Moderation:</t>
  </si>
  <si>
    <t>Lena Bachmeier</t>
  </si>
  <si>
    <t>Protokoll:</t>
  </si>
  <si>
    <t>Tobias Eschenfelder</t>
  </si>
  <si>
    <t>TEILNEHMER</t>
  </si>
  <si>
    <t>Nr.</t>
  </si>
  <si>
    <t>Name</t>
  </si>
  <si>
    <t>Rolle / Abteilung</t>
  </si>
  <si>
    <t>Status</t>
  </si>
  <si>
    <t>E-Mail</t>
  </si>
  <si>
    <t>Bemerkung</t>
  </si>
  <si>
    <t>Teamleitung</t>
  </si>
  <si>
    <t>Anwesend</t>
  </si>
  <si>
    <t>l.bachmeier@firma-musterbau.de</t>
  </si>
  <si>
    <t>Moderation</t>
  </si>
  <si>
    <t>Projektkoordinator</t>
  </si>
  <si>
    <t>t.eschenfelder@firma-musterbau.de</t>
  </si>
  <si>
    <t>Protokollant</t>
  </si>
  <si>
    <t>Marlene Wittstock</t>
  </si>
  <si>
    <t>Marketing</t>
  </si>
  <si>
    <t>m.wittstock@firma-musterbau.de</t>
  </si>
  <si>
    <t>Jonas Reinhardt</t>
  </si>
  <si>
    <t>Vertrieb</t>
  </si>
  <si>
    <t>j.reinhardt@firma-musterbau.de</t>
  </si>
  <si>
    <t>Per Videocall</t>
  </si>
  <si>
    <t>Pia Hollmann</t>
  </si>
  <si>
    <t>Produktentwicklung</t>
  </si>
  <si>
    <t>Entschuldigt</t>
  </si>
  <si>
    <t>p.hollmann@firma-musterbau.de</t>
  </si>
  <si>
    <t>Krankheitsbedingt</t>
  </si>
  <si>
    <t>Falk Niedermeier</t>
  </si>
  <si>
    <t>Controlling</t>
  </si>
  <si>
    <t>f.niedermeier@firma-musterbau.de</t>
  </si>
  <si>
    <t>Sina Vollbrecht</t>
  </si>
  <si>
    <t>HR</t>
  </si>
  <si>
    <t>Verspätet</t>
  </si>
  <si>
    <t>s.vollbrecht@firma-musterbau.de</t>
  </si>
  <si>
    <t>Ab 10:20 Uhr</t>
  </si>
  <si>
    <t>Max Aufderheide</t>
  </si>
  <si>
    <t>IT-Support</t>
  </si>
  <si>
    <t>Abwesend</t>
  </si>
  <si>
    <t>m.aufderheide@firma-musterbau.de</t>
  </si>
  <si>
    <t>Im Urlaub</t>
  </si>
  <si>
    <t>Übersicht:</t>
  </si>
  <si>
    <t>TAGESORDNUNG &amp; PROTOKOLL</t>
  </si>
  <si>
    <t>TOP</t>
  </si>
  <si>
    <t>Thema</t>
  </si>
  <si>
    <t>Verantwortlich</t>
  </si>
  <si>
    <t>Dauer</t>
  </si>
  <si>
    <t>Diskussion &amp; Ergebnis</t>
  </si>
  <si>
    <t>Beschluss / Nächster Schritt</t>
  </si>
  <si>
    <t>TOP 1</t>
  </si>
  <si>
    <t>Begrüßung &amp; Rückblick letzte Woche</t>
  </si>
  <si>
    <t>10 Min</t>
  </si>
  <si>
    <t>Kurzer Rückblick auf offene Punkte vom letzten Jour Fixe. Drei von vier Maßnahmen sind erledigt, eine ist noch in Bearbeitung.</t>
  </si>
  <si>
    <t>Offene Maßnahme bis Ende KW 22 abschließen.</t>
  </si>
  <si>
    <t>TOP 2</t>
  </si>
  <si>
    <t>Status Projekt „Webrelaunch“</t>
  </si>
  <si>
    <t>15 Min</t>
  </si>
  <si>
    <t>Design-Entwürfe wurden vom Kunden freigegeben. Die Implementierungsphase startet in der kommenden Woche. Personalbedarf bei Frontend höher als geplant.</t>
  </si>
  <si>
    <t>Externer Frontend-Entwickler wird für 4 Wochen hinzugezogen.</t>
  </si>
  <si>
    <t>TOP 3</t>
  </si>
  <si>
    <t>Vertriebskennzahlen Q2</t>
  </si>
  <si>
    <t>Umsatz liegt 8 % über Plan. Region Süd verzeichnet das stärkste Wachstum, Region West bleibt hinter den Erwartungen zurück.</t>
  </si>
  <si>
    <t>Vertriebsstrategie Region West wird im nächsten Jour Fixe vertieft.</t>
  </si>
  <si>
    <t>TOP 4</t>
  </si>
  <si>
    <t>Neueinstellungen &amp; Onboarding</t>
  </si>
  <si>
    <t>Zwei neue Mitarbeiterinnen starten am 01.06. Onboarding-Plan ist erstellt, Buddy-Programm wird gestartet.</t>
  </si>
  <si>
    <t>Buddies werden bis 30.05. nominiert und informiert.</t>
  </si>
  <si>
    <t>TOP 5</t>
  </si>
  <si>
    <t>Budgetabweichung Mai</t>
  </si>
  <si>
    <t>Reisekosten leicht über Budget durch zusätzliche Kundentermine. Sachkosten im Rahmen.</t>
  </si>
  <si>
    <t>Reisekostenrichtlinie wird im Juni-Termin überprüft.</t>
  </si>
  <si>
    <t>TOP 6</t>
  </si>
  <si>
    <t>Sonstiges &amp; Themenspeicher</t>
  </si>
  <si>
    <t>Alle</t>
  </si>
  <si>
    <t>5 Min</t>
  </si>
  <si>
    <t>Vorschlag für neues Format „Lessons Learned“ am Quartalsende. Eintrag im Themenspeicher angelegt.</t>
  </si>
  <si>
    <t>Konzept wird bis 15.06. ausgearbeitet.</t>
  </si>
  <si>
    <t>NÄCHSTER TERMIN</t>
  </si>
  <si>
    <t>Schwerpunkt:</t>
  </si>
  <si>
    <t>Vertriebsstrategie Region West</t>
  </si>
  <si>
    <t>_________________________</t>
  </si>
  <si>
    <t>Protokollführung</t>
  </si>
  <si>
    <t>MASSNAHMENVERFOLGUNG</t>
  </si>
  <si>
    <t>Aufgaben und Beschlüsse aus den Jour-Fixe-Sitzungen mit Verantwortlichkeit und Fälligkeit</t>
  </si>
  <si>
    <t>GESAMT</t>
  </si>
  <si>
    <t>OFFEN</t>
  </si>
  <si>
    <t>IN BEARBEITUNG</t>
  </si>
  <si>
    <t>ERLEDIGT</t>
  </si>
  <si>
    <t>⚠ Überfällige Maßnahmen:</t>
  </si>
  <si>
    <t>Fortschritt:</t>
  </si>
  <si>
    <t>Maßnahme / Aufgabe</t>
  </si>
  <si>
    <t>Erstellt am</t>
  </si>
  <si>
    <t>Fällig am</t>
  </si>
  <si>
    <t>Priorität</t>
  </si>
  <si>
    <t>Bezug / Meeting</t>
  </si>
  <si>
    <t>Externen Frontend-Entwickler beauftragen</t>
  </si>
  <si>
    <t>In Bearbeitung</t>
  </si>
  <si>
    <t>Hoch</t>
  </si>
  <si>
    <t>JF 2026-22 / TOP 2</t>
  </si>
  <si>
    <t>Vertriebsanalyse Region West aufbereiten</t>
  </si>
  <si>
    <t>Offen</t>
  </si>
  <si>
    <t>JF 2026-22 / TOP 3</t>
  </si>
  <si>
    <t>Buddies für neue Mitarbeiterinnen nominieren</t>
  </si>
  <si>
    <t>Mittel</t>
  </si>
  <si>
    <t>JF 2026-22 / TOP 4</t>
  </si>
  <si>
    <t>Reisekostenrichtlinie überprüfen</t>
  </si>
  <si>
    <t>Niedrig</t>
  </si>
  <si>
    <t>JF 2026-22 / TOP 5</t>
  </si>
  <si>
    <t>Konzept „Lessons Learned“-Format ausarbeiten</t>
  </si>
  <si>
    <t>JF 2026-22 / TOP 6</t>
  </si>
  <si>
    <t>Designentwürfe Webrelaunch finalisieren</t>
  </si>
  <si>
    <t>Erledigt</t>
  </si>
  <si>
    <t>JF 2026-21 / TOP 2</t>
  </si>
  <si>
    <t>Onboarding-Plan für Juni erstellen</t>
  </si>
  <si>
    <t>JF 2026-21 / TOP 4</t>
  </si>
  <si>
    <t>Quartalszahlen Q1 an Geschäftsleitung versenden</t>
  </si>
  <si>
    <t>JF 2026-20 / TOP 5</t>
  </si>
  <si>
    <t>Schulungstermine Q3 koordinieren</t>
  </si>
  <si>
    <t>JF 2026-20 / TOP 7</t>
  </si>
  <si>
    <t>Lieferantenbewertung aktualisieren</t>
  </si>
  <si>
    <t>JF 2026-19 / TOP 8</t>
  </si>
  <si>
    <t>THEMENSPEICHER</t>
  </si>
  <si>
    <t>Sammlung von Themen und Vorschlägen für kommende Jour-Fixe-Termine</t>
  </si>
  <si>
    <t>ℹ Hinweis</t>
  </si>
  <si>
    <t>Trage hier alle Themen ein, die im nächsten oder einem späteren Jour Fixe besprochen werden sollen. Die Spalte „Status“ kann genutzt werden, um den Bearbeitungsstand zu verfolgen – sobald ein Thema im Meeting behandelt wurde, setze den Status auf „Behandelt“.</t>
  </si>
  <si>
    <t>Beschreibung</t>
  </si>
  <si>
    <t>Eingereicht von</t>
  </si>
  <si>
    <t>Eingereicht am</t>
  </si>
  <si>
    <t>Geplant für Meeting</t>
  </si>
  <si>
    <t>Maßnahmen zur Stärkung des Vertriebs in Region West, basierend auf den Q2-Zahlen.</t>
  </si>
  <si>
    <t>Geplant</t>
  </si>
  <si>
    <t>JF 2026-23</t>
  </si>
  <si>
    <t>Hybrid-Meeting-Regeln aktualisieren</t>
  </si>
  <si>
    <t>Neue Richtlinien für hybride Meetings, insbesondere zur Audioqualität und Kameranutzung.</t>
  </si>
  <si>
    <t>Noch nicht geplant</t>
  </si>
  <si>
    <t>Lessons Learned nach Quartalsabschluss</t>
  </si>
  <si>
    <t>Einführung eines wiederkehrenden Formats zur Auswertung des abgeschlossenen Quartals.</t>
  </si>
  <si>
    <t>JF 2026-24</t>
  </si>
  <si>
    <t>Tooling: Projektmanagement-Software prüfen</t>
  </si>
  <si>
    <t>Evaluation alternativer Tools für die Projektsteuerung, da aktuelle Lösung an Grenzen stößt.</t>
  </si>
  <si>
    <t>Schulungsbedarf Datenschutz</t>
  </si>
  <si>
    <t>Auffrischungsschulung für alle Mitarbeitenden, inkl. neuer rechtlicher Anforderungen.</t>
  </si>
  <si>
    <t>Mitarbeiterumfrage Zufriedenheit</t>
  </si>
  <si>
    <t>Halbjährliche Umfrage zur Mitarbeiterzufriedenheit, Vorbereitung und Versand.</t>
  </si>
  <si>
    <t>Behandelt</t>
  </si>
  <si>
    <t>JF 2026-20</t>
  </si>
  <si>
    <t>Optimierung Bestellprozess</t>
  </si>
  <si>
    <t>Vereinfachung der internen Bestellvorgänge zur Reduktion der Durchlaufzeit.</t>
  </si>
  <si>
    <t>Verworfen</t>
  </si>
  <si>
    <t>—</t>
  </si>
  <si>
    <t>Sommerfest 2026 organisieren</t>
  </si>
  <si>
    <t>Termin, Ort und Budget für das diesjährige Sommerfest klären.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</si>
</sst>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%"/>
  </numFmts>
  <fonts count="20" x14ac:knownFonts="1">
    <font>
      <sz val="11"/>
      <color theme="1"/>
      <name val="Calibri"/>
      <family val="2"/>
      <charset val="1"/>
    </font>
    <font>
      <b/>
      <sz val="22"/>
      <color rgb="FF1F2937"/>
      <name val="Arial"/>
      <charset val="1"/>
    </font>
    <font>
      <i/>
      <sz val="10"/>
      <color rgb="FF6B7280"/>
      <name val="Arial"/>
      <charset val="1"/>
    </font>
    <font>
      <b/>
      <sz val="11"/>
      <color rgb="FF2563EB"/>
      <name val="Arial"/>
      <charset val="1"/>
    </font>
    <font>
      <b/>
      <sz val="10"/>
      <color rgb="FF6B7280"/>
      <name val="Arial"/>
      <charset val="1"/>
    </font>
    <font>
      <b/>
      <sz val="11"/>
      <color rgb="FF1F2937"/>
      <name val="Arial"/>
      <charset val="1"/>
    </font>
    <font>
      <b/>
      <sz val="10"/>
      <color rgb="FFFFFFFF"/>
      <name val="Arial"/>
      <charset val="1"/>
    </font>
    <font>
      <sz val="10"/>
      <color rgb="FF1F2937"/>
      <name val="Arial"/>
      <charset val="1"/>
    </font>
    <font>
      <b/>
      <sz val="10"/>
      <color rgb="FF1F2937"/>
      <name val="Arial"/>
      <charset val="1"/>
    </font>
    <font>
      <b/>
      <sz val="10"/>
      <color rgb="FF2563EB"/>
      <name val="Arial"/>
      <charset val="1"/>
    </font>
    <font>
      <b/>
      <sz val="10"/>
      <color rgb="FF16A34A"/>
      <name val="Arial"/>
      <charset val="1"/>
    </font>
    <font>
      <sz val="10"/>
      <color rgb="FF6B7280"/>
      <name val="Arial"/>
      <charset val="1"/>
    </font>
    <font>
      <i/>
      <sz val="9"/>
      <color rgb="FF6B7280"/>
      <name val="Arial"/>
      <charset val="1"/>
    </font>
    <font>
      <b/>
      <sz val="9"/>
      <color rgb="FF6B7280"/>
      <name val="Arial"/>
      <charset val="1"/>
    </font>
    <font>
      <b/>
      <sz val="22"/>
      <color rgb="FF6B7280"/>
      <name val="Arial"/>
      <charset val="1"/>
    </font>
    <font>
      <b/>
      <sz val="22"/>
      <color rgb="FF2563EB"/>
      <name val="Arial"/>
      <charset val="1"/>
    </font>
    <font>
      <b/>
      <sz val="22"/>
      <color rgb="FF16A34A"/>
      <name val="Arial"/>
      <charset val="1"/>
    </font>
    <font>
      <b/>
      <sz val="10"/>
      <color rgb="FFDC2626"/>
      <name val="Arial"/>
      <charset val="1"/>
    </font>
    <font>
      <b/>
      <sz val="12"/>
      <color rgb="FFDC2626"/>
      <name val="Arial"/>
      <charset val="1"/>
    </font>
    <font>
      <b/>
      <sz val="12"/>
      <color rgb="FF16A34A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2563EB"/>
        <bgColor rgb="FF0066CC"/>
      </patternFill>
    </fill>
    <fill>
      <patternFill patternType="solid">
        <fgColor rgb="FFF9FAFB"/>
        <bgColor rgb="FFFFFFFF"/>
      </patternFill>
    </fill>
    <fill>
      <patternFill patternType="solid">
        <fgColor rgb="FF1F2937"/>
        <bgColor rgb="FF333300"/>
      </patternFill>
    </fill>
    <fill>
      <patternFill patternType="solid">
        <fgColor rgb="FFFFFFFF"/>
        <bgColor rgb="FFF9FAFB"/>
      </patternFill>
    </fill>
    <fill>
      <patternFill patternType="solid">
        <fgColor rgb="FFF3F4F6"/>
        <bgColor rgb="FFF9FAFB"/>
      </patternFill>
    </fill>
    <fill>
      <patternFill patternType="solid">
        <fgColor rgb="FFFEE2E2"/>
        <bgColor rgb="FFE5E7EB"/>
      </patternFill>
    </fill>
    <fill>
      <patternFill patternType="solid">
        <fgColor rgb="FFDCFCE7"/>
        <bgColor rgb="FFF3F4F6"/>
      </patternFill>
    </fill>
    <fill>
      <patternFill patternType="solid">
        <fgColor rgb="FFDBEAFE"/>
        <bgColor rgb="FFE5E7E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 style="thin">
        <color rgb="FFE5E7EB"/>
      </right>
      <top style="medium">
        <color rgb="FF1F2937"/>
      </top>
      <bottom style="thin">
        <color rgb="FFE5E7EB"/>
      </bottom>
      <diagonal/>
    </border>
    <border>
      <left style="thin">
        <color rgb="FFE5E7EB"/>
      </left>
      <right style="thin">
        <color rgb="FFE5E7EB"/>
      </right>
      <top style="medium">
        <color rgb="FF6B7280"/>
      </top>
      <bottom style="thin">
        <color rgb="FFE5E7EB"/>
      </bottom>
      <diagonal/>
    </border>
    <border>
      <left style="thin">
        <color rgb="FFE5E7EB"/>
      </left>
      <right style="thin">
        <color rgb="FFE5E7EB"/>
      </right>
      <top style="medium">
        <color rgb="FF2563EB"/>
      </top>
      <bottom style="thin">
        <color rgb="FFE5E7EB"/>
      </bottom>
      <diagonal/>
    </border>
    <border>
      <left style="thin">
        <color rgb="FFE5E7EB"/>
      </left>
      <right style="thin">
        <color rgb="FFE5E7EB"/>
      </right>
      <top style="medium">
        <color rgb="FF16A34A"/>
      </top>
      <bottom style="thin">
        <color rgb="FFE5E7EB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3" borderId="1" xfId="0" applyFont="1" applyFill="1" applyBorder="1" applyAlignment="1">
      <alignment horizontal="left" vertical="center" indent="1"/>
    </xf>
    <xf numFmtId="0" fontId="13" fillId="3" borderId="5" xfId="0" applyFont="1" applyFill="1" applyBorder="1" applyAlignment="1">
      <alignment horizontal="left" vertical="center" indent="1"/>
    </xf>
    <xf numFmtId="0" fontId="13" fillId="3" borderId="4" xfId="0" applyFont="1" applyFill="1" applyBorder="1" applyAlignment="1">
      <alignment horizontal="left" vertical="center" indent="1"/>
    </xf>
    <xf numFmtId="0" fontId="13" fillId="3" borderId="3" xfId="0" applyFont="1" applyFill="1" applyBorder="1" applyAlignment="1">
      <alignment horizontal="left" vertical="center" indent="1"/>
    </xf>
    <xf numFmtId="0" fontId="13" fillId="3" borderId="2" xfId="0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6" borderId="0" xfId="0" applyFont="1" applyFill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" borderId="0" xfId="0" applyFill="1"/>
    <xf numFmtId="0" fontId="4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indent="1"/>
    </xf>
    <xf numFmtId="0" fontId="15" fillId="3" borderId="1" xfId="0" applyFont="1" applyFill="1" applyBorder="1" applyAlignment="1">
      <alignment horizontal="left" vertical="center" indent="1"/>
    </xf>
    <xf numFmtId="0" fontId="16" fillId="3" borderId="1" xfId="0" applyFont="1" applyFill="1" applyBorder="1" applyAlignment="1">
      <alignment horizontal="left" vertical="center" indent="1"/>
    </xf>
    <xf numFmtId="0" fontId="17" fillId="0" borderId="0" xfId="0" applyFont="1" applyAlignment="1">
      <alignment horizontal="left" vertical="center"/>
    </xf>
    <xf numFmtId="165" fontId="19" fillId="8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left" vertical="center" wrapText="1"/>
    </xf>
  </cellXfs>
  <cellStyles count="1">
    <cellStyle name="Standard" xfId="0" builtinId="0"/>
  </cellStyles>
  <dxfs count="23"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A16207"/>
        <name val="Arial"/>
        <charset val="1"/>
      </font>
      <fill>
        <patternFill>
          <bgColor rgb="FFFEF9C3"/>
        </patternFill>
      </fill>
    </dxf>
    <dxf>
      <font>
        <b/>
        <sz val="10"/>
        <color rgb="FF16A34A"/>
        <name val="Arial"/>
        <charset val="1"/>
      </font>
      <fill>
        <patternFill>
          <bgColor rgb="FFDCFCE7"/>
        </patternFill>
      </fill>
    </dxf>
    <dxf>
      <font>
        <b/>
        <sz val="10"/>
        <color rgb="FF2563EB"/>
        <name val="Arial"/>
        <charset val="1"/>
      </font>
      <fill>
        <patternFill>
          <bgColor rgb="FFDBEAFE"/>
        </patternFill>
      </fill>
    </dxf>
    <dxf>
      <font>
        <b/>
        <sz val="10"/>
        <color rgb="FF6B7280"/>
        <name val="Arial"/>
        <charset val="1"/>
      </font>
      <fill>
        <patternFill>
          <bgColor rgb="FFF3F4F6"/>
        </patternFill>
      </fill>
    </dxf>
    <dxf>
      <font>
        <b/>
        <sz val="10"/>
        <color rgb="FF16A34A"/>
        <name val="Arial"/>
        <charset val="1"/>
      </font>
      <fill>
        <patternFill>
          <bgColor rgb="FFDCFCE7"/>
        </patternFill>
      </fill>
    </dxf>
    <dxf>
      <font>
        <b/>
        <sz val="10"/>
        <color rgb="FFA16207"/>
        <name val="Arial"/>
        <charset val="1"/>
      </font>
      <fill>
        <patternFill>
          <bgColor rgb="FFFEF9C3"/>
        </patternFill>
      </fill>
    </dxf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strike/>
        <sz val="10"/>
        <color rgb="FF6B7280"/>
        <name val="Arial"/>
        <charset val="1"/>
      </font>
    </dxf>
    <dxf>
      <font>
        <b/>
        <sz val="10"/>
        <color rgb="FF16A34A"/>
        <name val="Arial"/>
        <charset val="1"/>
      </font>
      <fill>
        <patternFill>
          <bgColor rgb="FFDCFCE7"/>
        </patternFill>
      </fill>
    </dxf>
    <dxf>
      <font>
        <b/>
        <sz val="10"/>
        <color rgb="FFA16207"/>
        <name val="Arial"/>
        <charset val="1"/>
      </font>
      <fill>
        <patternFill>
          <bgColor rgb="FFFEF9C3"/>
        </patternFill>
      </fill>
    </dxf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A16207"/>
        <name val="Arial"/>
        <charset val="1"/>
      </font>
      <fill>
        <patternFill>
          <bgColor rgb="FFFEF9C3"/>
        </patternFill>
      </fill>
    </dxf>
    <dxf>
      <font>
        <b/>
        <sz val="10"/>
        <color rgb="FF16A34A"/>
        <name val="Arial"/>
        <charset val="1"/>
      </font>
      <fill>
        <patternFill>
          <bgColor rgb="FFDCFCE7"/>
        </patternFill>
      </fill>
    </dxf>
    <dxf>
      <font>
        <b/>
        <sz val="10"/>
        <color rgb="FF2563EB"/>
        <name val="Arial"/>
        <charset val="1"/>
      </font>
      <fill>
        <patternFill>
          <bgColor rgb="FFDBEAFE"/>
        </patternFill>
      </fill>
    </dxf>
    <dxf>
      <font>
        <b/>
        <sz val="10"/>
        <color rgb="FF6B7280"/>
        <name val="Arial"/>
        <charset val="1"/>
      </font>
      <fill>
        <patternFill>
          <bgColor rgb="FFF3F4F6"/>
        </patternFill>
      </fill>
    </dxf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strike/>
        <sz val="10"/>
        <color rgb="FF6B7280"/>
        <name val="Arial"/>
        <charset val="1"/>
      </font>
    </dxf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2563EB"/>
        <name val="Arial"/>
        <charset val="1"/>
      </font>
      <fill>
        <patternFill>
          <bgColor rgb="FFDBEAFE"/>
        </patternFill>
      </fill>
    </dxf>
    <dxf>
      <font>
        <b/>
        <sz val="10"/>
        <color rgb="FFA16207"/>
        <name val="Arial"/>
        <charset val="1"/>
      </font>
      <fill>
        <patternFill>
          <bgColor rgb="FFFEF9C3"/>
        </patternFill>
      </fill>
    </dxf>
    <dxf>
      <font>
        <b/>
        <sz val="10"/>
        <color rgb="FF16A34A"/>
        <name val="Arial"/>
        <charset val="1"/>
      </font>
      <fill>
        <patternFill>
          <bgColor rgb="FFDCFCE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A16207"/>
      <rgbColor rgb="FF800080"/>
      <rgbColor rgb="FF008080"/>
      <rgbColor rgb="FFC0C0C0"/>
      <rgbColor rgb="FF808080"/>
      <rgbColor rgb="FF9999FF"/>
      <rgbColor rgb="FF993366"/>
      <rgbColor rgb="FFFEF9C3"/>
      <rgbColor rgb="FFDCFCE7"/>
      <rgbColor rgb="FF660066"/>
      <rgbColor rgb="FFFF8080"/>
      <rgbColor rgb="FF0066CC"/>
      <rgbColor rgb="FFF9FAF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AFE"/>
      <rgbColor rgb="FFE5E7EB"/>
      <rgbColor rgb="FFF3F4F6"/>
      <rgbColor rgb="FF99CCFF"/>
      <rgbColor rgb="FFFF99CC"/>
      <rgbColor rgb="FFCC99FF"/>
      <rgbColor rgb="FFFEE2E2"/>
      <rgbColor rgb="FF2563EB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16A34A"/>
      <rgbColor rgb="FF003300"/>
      <rgbColor rgb="FF333300"/>
      <rgbColor rgb="FF993300"/>
      <rgbColor rgb="FF993366"/>
      <rgbColor rgb="FF333399"/>
      <rgbColor rgb="FF1F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8"/>
  <sheetViews>
    <sheetView showGridLines="0" tabSelected="1" zoomScaleNormal="100" workbookViewId="0">
      <selection sqref="A1:XFD1048576"/>
    </sheetView>
  </sheetViews>
  <sheetFormatPr baseColWidth="10" defaultColWidth="8.7109375" defaultRowHeight="15" x14ac:dyDescent="0.25"/>
  <cols>
    <col min="1" max="1" width="2" customWidth="1"/>
    <col min="2" max="2" width="6.42578125" bestFit="1" customWidth="1"/>
    <col min="3" max="3" width="23" bestFit="1" customWidth="1"/>
    <col min="4" max="4" width="17.28515625" bestFit="1" customWidth="1"/>
    <col min="5" max="5" width="12" bestFit="1" customWidth="1"/>
    <col min="6" max="6" width="40.140625" bestFit="1" customWidth="1"/>
    <col min="7" max="7" width="33.28515625" bestFit="1" customWidth="1"/>
    <col min="8" max="8" width="4" customWidth="1"/>
  </cols>
  <sheetData>
    <row r="1" spans="2:7" ht="7.5" customHeight="1" x14ac:dyDescent="0.25"/>
    <row r="2" spans="2:7" ht="27.75" x14ac:dyDescent="0.25">
      <c r="B2" s="14" t="s">
        <v>0</v>
      </c>
      <c r="C2" s="14"/>
      <c r="D2" s="14"/>
      <c r="E2" s="14"/>
      <c r="F2" s="14"/>
      <c r="G2" s="14"/>
    </row>
    <row r="3" spans="2:7" x14ac:dyDescent="0.25">
      <c r="B3" s="13" t="s">
        <v>1</v>
      </c>
      <c r="C3" s="13"/>
      <c r="D3" s="13"/>
      <c r="E3" s="13"/>
      <c r="F3" s="13"/>
      <c r="G3" s="13"/>
    </row>
    <row r="4" spans="2:7" ht="3" customHeight="1" x14ac:dyDescent="0.25">
      <c r="B4" s="15"/>
      <c r="C4" s="15"/>
      <c r="D4" s="15"/>
      <c r="E4" s="15"/>
      <c r="F4" s="15"/>
      <c r="G4" s="15"/>
    </row>
    <row r="5" spans="2:7" ht="9.75" customHeight="1" x14ac:dyDescent="0.25"/>
    <row r="6" spans="2:7" ht="19.5" customHeight="1" x14ac:dyDescent="0.25">
      <c r="B6" s="12" t="s">
        <v>2</v>
      </c>
      <c r="C6" s="12"/>
      <c r="D6" s="12"/>
      <c r="E6" s="12"/>
      <c r="F6" s="12"/>
      <c r="G6" s="12"/>
    </row>
    <row r="7" spans="2:7" ht="21.75" customHeight="1" x14ac:dyDescent="0.25">
      <c r="B7" s="11" t="s">
        <v>3</v>
      </c>
      <c r="C7" s="11"/>
      <c r="D7" s="10" t="s">
        <v>4</v>
      </c>
      <c r="E7" s="10"/>
      <c r="F7" s="16" t="s">
        <v>5</v>
      </c>
      <c r="G7" s="17" t="s">
        <v>6</v>
      </c>
    </row>
    <row r="8" spans="2:7" ht="21.75" customHeight="1" x14ac:dyDescent="0.25">
      <c r="B8" s="11" t="s">
        <v>7</v>
      </c>
      <c r="C8" s="11"/>
      <c r="D8" s="9">
        <v>46170</v>
      </c>
      <c r="E8" s="9"/>
      <c r="F8" s="16" t="s">
        <v>8</v>
      </c>
      <c r="G8" s="17" t="s">
        <v>9</v>
      </c>
    </row>
    <row r="9" spans="2:7" ht="21.75" customHeight="1" x14ac:dyDescent="0.25">
      <c r="B9" s="11" t="s">
        <v>10</v>
      </c>
      <c r="C9" s="11"/>
      <c r="D9" s="10" t="s">
        <v>11</v>
      </c>
      <c r="E9" s="10"/>
      <c r="F9" s="16" t="s">
        <v>12</v>
      </c>
      <c r="G9" s="17" t="s">
        <v>13</v>
      </c>
    </row>
    <row r="10" spans="2:7" ht="21.75" customHeight="1" x14ac:dyDescent="0.25">
      <c r="B10" s="11" t="s">
        <v>14</v>
      </c>
      <c r="C10" s="11"/>
      <c r="D10" s="10" t="s">
        <v>15</v>
      </c>
      <c r="E10" s="10"/>
      <c r="F10" s="16" t="s">
        <v>16</v>
      </c>
      <c r="G10" s="17" t="s">
        <v>17</v>
      </c>
    </row>
    <row r="11" spans="2:7" ht="12" customHeight="1" x14ac:dyDescent="0.25"/>
    <row r="12" spans="2:7" ht="19.5" customHeight="1" x14ac:dyDescent="0.25">
      <c r="B12" s="12" t="s">
        <v>18</v>
      </c>
      <c r="C12" s="12"/>
      <c r="D12" s="12"/>
      <c r="E12" s="12"/>
      <c r="F12" s="12"/>
      <c r="G12" s="12"/>
    </row>
    <row r="13" spans="2:7" ht="24" customHeight="1" x14ac:dyDescent="0.25">
      <c r="B13" s="18" t="s">
        <v>19</v>
      </c>
      <c r="C13" s="18" t="s">
        <v>20</v>
      </c>
      <c r="D13" s="18" t="s">
        <v>21</v>
      </c>
      <c r="E13" s="18" t="s">
        <v>22</v>
      </c>
      <c r="F13" s="18" t="s">
        <v>23</v>
      </c>
      <c r="G13" s="18" t="s">
        <v>24</v>
      </c>
    </row>
    <row r="14" spans="2:7" x14ac:dyDescent="0.25">
      <c r="B14" s="19">
        <v>1</v>
      </c>
      <c r="C14" s="20" t="s">
        <v>15</v>
      </c>
      <c r="D14" s="20" t="s">
        <v>25</v>
      </c>
      <c r="E14" s="19" t="s">
        <v>26</v>
      </c>
      <c r="F14" s="20" t="s">
        <v>27</v>
      </c>
      <c r="G14" s="20" t="s">
        <v>28</v>
      </c>
    </row>
    <row r="15" spans="2:7" x14ac:dyDescent="0.25">
      <c r="B15" s="21">
        <v>2</v>
      </c>
      <c r="C15" s="22" t="s">
        <v>17</v>
      </c>
      <c r="D15" s="22" t="s">
        <v>29</v>
      </c>
      <c r="E15" s="21" t="s">
        <v>26</v>
      </c>
      <c r="F15" s="22" t="s">
        <v>30</v>
      </c>
      <c r="G15" s="22" t="s">
        <v>31</v>
      </c>
    </row>
    <row r="16" spans="2:7" x14ac:dyDescent="0.25">
      <c r="B16" s="19">
        <v>3</v>
      </c>
      <c r="C16" s="20" t="s">
        <v>32</v>
      </c>
      <c r="D16" s="20" t="s">
        <v>33</v>
      </c>
      <c r="E16" s="19" t="s">
        <v>26</v>
      </c>
      <c r="F16" s="20" t="s">
        <v>34</v>
      </c>
      <c r="G16" s="20"/>
    </row>
    <row r="17" spans="2:7" x14ac:dyDescent="0.25">
      <c r="B17" s="21">
        <v>4</v>
      </c>
      <c r="C17" s="22" t="s">
        <v>35</v>
      </c>
      <c r="D17" s="22" t="s">
        <v>36</v>
      </c>
      <c r="E17" s="21" t="s">
        <v>26</v>
      </c>
      <c r="F17" s="22" t="s">
        <v>37</v>
      </c>
      <c r="G17" s="22" t="s">
        <v>38</v>
      </c>
    </row>
    <row r="18" spans="2:7" x14ac:dyDescent="0.25">
      <c r="B18" s="19">
        <v>5</v>
      </c>
      <c r="C18" s="20" t="s">
        <v>39</v>
      </c>
      <c r="D18" s="20" t="s">
        <v>40</v>
      </c>
      <c r="E18" s="19" t="s">
        <v>41</v>
      </c>
      <c r="F18" s="20" t="s">
        <v>42</v>
      </c>
      <c r="G18" s="20" t="s">
        <v>43</v>
      </c>
    </row>
    <row r="19" spans="2:7" x14ac:dyDescent="0.25">
      <c r="B19" s="21">
        <v>6</v>
      </c>
      <c r="C19" s="22" t="s">
        <v>44</v>
      </c>
      <c r="D19" s="22" t="s">
        <v>45</v>
      </c>
      <c r="E19" s="21" t="s">
        <v>26</v>
      </c>
      <c r="F19" s="22" t="s">
        <v>46</v>
      </c>
      <c r="G19" s="22"/>
    </row>
    <row r="20" spans="2:7" x14ac:dyDescent="0.25">
      <c r="B20" s="19">
        <v>7</v>
      </c>
      <c r="C20" s="20" t="s">
        <v>47</v>
      </c>
      <c r="D20" s="20" t="s">
        <v>48</v>
      </c>
      <c r="E20" s="19" t="s">
        <v>49</v>
      </c>
      <c r="F20" s="20" t="s">
        <v>50</v>
      </c>
      <c r="G20" s="20" t="s">
        <v>51</v>
      </c>
    </row>
    <row r="21" spans="2:7" x14ac:dyDescent="0.25">
      <c r="B21" s="21">
        <v>8</v>
      </c>
      <c r="C21" s="22" t="s">
        <v>52</v>
      </c>
      <c r="D21" s="22" t="s">
        <v>53</v>
      </c>
      <c r="E21" s="21" t="s">
        <v>54</v>
      </c>
      <c r="F21" s="22" t="s">
        <v>55</v>
      </c>
      <c r="G21" s="22" t="s">
        <v>56</v>
      </c>
    </row>
    <row r="22" spans="2:7" ht="21.75" customHeight="1" x14ac:dyDescent="0.25">
      <c r="B22" s="11" t="s">
        <v>57</v>
      </c>
      <c r="C22" s="11"/>
      <c r="D22" s="8" t="str">
        <f>"Anwesend: "&amp;COUNTIF(E14:E21,"Anwesend")&amp;" | Verspätet: "&amp;COUNTIF(E14:E21,"Verspätet")&amp;" | Entschuldigt: "&amp;COUNTIF(E14:E21,"Entschuldigt")&amp;" | Abwesend: "&amp;COUNTIF(E14:E21,"Abwesend")</f>
        <v>Anwesend: 5 | Verspätet: 1 | Entschuldigt: 1 | Abwesend: 1</v>
      </c>
      <c r="E22" s="8"/>
      <c r="F22" s="8"/>
      <c r="G22" s="8"/>
    </row>
    <row r="23" spans="2:7" ht="12" customHeight="1" x14ac:dyDescent="0.25"/>
    <row r="24" spans="2:7" ht="19.5" customHeight="1" x14ac:dyDescent="0.25">
      <c r="B24" s="12" t="s">
        <v>58</v>
      </c>
      <c r="C24" s="12"/>
      <c r="D24" s="12"/>
      <c r="E24" s="12"/>
      <c r="F24" s="12"/>
      <c r="G24" s="12"/>
    </row>
    <row r="25" spans="2:7" ht="25.5" customHeight="1" x14ac:dyDescent="0.25">
      <c r="B25" s="23" t="s">
        <v>59</v>
      </c>
      <c r="C25" s="23" t="s">
        <v>60</v>
      </c>
      <c r="D25" s="23" t="s">
        <v>61</v>
      </c>
      <c r="E25" s="23" t="s">
        <v>62</v>
      </c>
      <c r="F25" s="23" t="s">
        <v>63</v>
      </c>
      <c r="G25" s="23" t="s">
        <v>64</v>
      </c>
    </row>
    <row r="26" spans="2:7" ht="55.5" customHeight="1" x14ac:dyDescent="0.25">
      <c r="B26" s="24" t="s">
        <v>65</v>
      </c>
      <c r="C26" s="25" t="s">
        <v>66</v>
      </c>
      <c r="D26" s="26" t="s">
        <v>15</v>
      </c>
      <c r="E26" s="27" t="s">
        <v>67</v>
      </c>
      <c r="F26" s="26" t="s">
        <v>68</v>
      </c>
      <c r="G26" s="28" t="s">
        <v>69</v>
      </c>
    </row>
    <row r="27" spans="2:7" ht="55.5" customHeight="1" x14ac:dyDescent="0.25">
      <c r="B27" s="29" t="s">
        <v>70</v>
      </c>
      <c r="C27" s="30" t="s">
        <v>71</v>
      </c>
      <c r="D27" s="31" t="s">
        <v>32</v>
      </c>
      <c r="E27" s="32" t="s">
        <v>72</v>
      </c>
      <c r="F27" s="31" t="s">
        <v>73</v>
      </c>
      <c r="G27" s="33" t="s">
        <v>74</v>
      </c>
    </row>
    <row r="28" spans="2:7" ht="55.5" customHeight="1" x14ac:dyDescent="0.25">
      <c r="B28" s="24" t="s">
        <v>75</v>
      </c>
      <c r="C28" s="25" t="s">
        <v>76</v>
      </c>
      <c r="D28" s="26" t="s">
        <v>35</v>
      </c>
      <c r="E28" s="27" t="s">
        <v>67</v>
      </c>
      <c r="F28" s="26" t="s">
        <v>77</v>
      </c>
      <c r="G28" s="28" t="s">
        <v>78</v>
      </c>
    </row>
    <row r="29" spans="2:7" ht="55.5" customHeight="1" x14ac:dyDescent="0.25">
      <c r="B29" s="29" t="s">
        <v>79</v>
      </c>
      <c r="C29" s="30" t="s">
        <v>80</v>
      </c>
      <c r="D29" s="31" t="s">
        <v>47</v>
      </c>
      <c r="E29" s="32" t="s">
        <v>67</v>
      </c>
      <c r="F29" s="31" t="s">
        <v>81</v>
      </c>
      <c r="G29" s="33" t="s">
        <v>82</v>
      </c>
    </row>
    <row r="30" spans="2:7" ht="55.5" customHeight="1" x14ac:dyDescent="0.25">
      <c r="B30" s="24" t="s">
        <v>83</v>
      </c>
      <c r="C30" s="25" t="s">
        <v>84</v>
      </c>
      <c r="D30" s="26" t="s">
        <v>44</v>
      </c>
      <c r="E30" s="27" t="s">
        <v>67</v>
      </c>
      <c r="F30" s="26" t="s">
        <v>85</v>
      </c>
      <c r="G30" s="28" t="s">
        <v>86</v>
      </c>
    </row>
    <row r="31" spans="2:7" ht="55.5" customHeight="1" x14ac:dyDescent="0.25">
      <c r="B31" s="29" t="s">
        <v>87</v>
      </c>
      <c r="C31" s="30" t="s">
        <v>88</v>
      </c>
      <c r="D31" s="31" t="s">
        <v>89</v>
      </c>
      <c r="E31" s="32" t="s">
        <v>90</v>
      </c>
      <c r="F31" s="31" t="s">
        <v>91</v>
      </c>
      <c r="G31" s="33" t="s">
        <v>92</v>
      </c>
    </row>
    <row r="32" spans="2:7" ht="12" customHeight="1" x14ac:dyDescent="0.25"/>
    <row r="33" spans="2:7" ht="19.5" customHeight="1" x14ac:dyDescent="0.25">
      <c r="B33" s="12" t="s">
        <v>93</v>
      </c>
      <c r="C33" s="12"/>
      <c r="D33" s="12"/>
      <c r="E33" s="12"/>
      <c r="F33" s="12"/>
      <c r="G33" s="12"/>
    </row>
    <row r="34" spans="2:7" ht="21.75" customHeight="1" x14ac:dyDescent="0.25">
      <c r="B34" s="11" t="s">
        <v>7</v>
      </c>
      <c r="C34" s="11"/>
      <c r="D34" s="9">
        <v>46177</v>
      </c>
      <c r="E34" s="9"/>
      <c r="F34" s="16" t="s">
        <v>8</v>
      </c>
      <c r="G34" s="17" t="s">
        <v>9</v>
      </c>
    </row>
    <row r="35" spans="2:7" ht="21.75" customHeight="1" x14ac:dyDescent="0.25">
      <c r="B35" s="11" t="s">
        <v>10</v>
      </c>
      <c r="C35" s="11"/>
      <c r="D35" s="10" t="s">
        <v>11</v>
      </c>
      <c r="E35" s="10"/>
      <c r="F35" s="16" t="s">
        <v>94</v>
      </c>
      <c r="G35" s="17" t="s">
        <v>95</v>
      </c>
    </row>
    <row r="37" spans="2:7" x14ac:dyDescent="0.25">
      <c r="B37" s="7" t="s">
        <v>96</v>
      </c>
      <c r="C37" s="7"/>
      <c r="D37" s="7"/>
      <c r="E37" s="7" t="s">
        <v>96</v>
      </c>
      <c r="F37" s="7"/>
      <c r="G37" s="7"/>
    </row>
    <row r="38" spans="2:7" x14ac:dyDescent="0.25">
      <c r="B38" s="6" t="s">
        <v>28</v>
      </c>
      <c r="C38" s="6"/>
      <c r="D38" s="6"/>
      <c r="E38" s="6" t="s">
        <v>97</v>
      </c>
      <c r="F38" s="6"/>
      <c r="G38" s="6"/>
    </row>
  </sheetData>
  <mergeCells count="24">
    <mergeCell ref="B38:D38"/>
    <mergeCell ref="E38:G38"/>
    <mergeCell ref="B34:C34"/>
    <mergeCell ref="D34:E34"/>
    <mergeCell ref="B35:C35"/>
    <mergeCell ref="D35:E35"/>
    <mergeCell ref="B37:D37"/>
    <mergeCell ref="E37:G37"/>
    <mergeCell ref="B12:G12"/>
    <mergeCell ref="B22:C22"/>
    <mergeCell ref="D22:G22"/>
    <mergeCell ref="B24:G24"/>
    <mergeCell ref="B33:G33"/>
    <mergeCell ref="B8:C8"/>
    <mergeCell ref="D8:E8"/>
    <mergeCell ref="B9:C9"/>
    <mergeCell ref="D9:E9"/>
    <mergeCell ref="B10:C10"/>
    <mergeCell ref="D10:E10"/>
    <mergeCell ref="B2:G2"/>
    <mergeCell ref="B3:G3"/>
    <mergeCell ref="B6:G6"/>
    <mergeCell ref="B7:C7"/>
    <mergeCell ref="D7:E7"/>
  </mergeCells>
  <conditionalFormatting sqref="E14:E39">
    <cfRule type="expression" dxfId="22" priority="2">
      <formula>$E14="Anwesend"</formula>
    </cfRule>
    <cfRule type="expression" dxfId="21" priority="3">
      <formula>$E14="Verspätet"</formula>
    </cfRule>
    <cfRule type="expression" dxfId="20" priority="4">
      <formula>$E14="Entschuldigt"</formula>
    </cfRule>
    <cfRule type="expression" dxfId="19" priority="5">
      <formula>$E14="Abwesend"</formula>
    </cfRule>
  </conditionalFormatting>
  <dataValidations count="1">
    <dataValidation type="list" allowBlank="1" errorTitle="Ungültiger Status" error="Bitte aus der Liste wählen." sqref="E14:E39" xr:uid="{00000000-0002-0000-0000-000000000000}">
      <formula1>"Anwesend,Verspätet,Entschuldigt,Abwesend"</formula1>
      <formula2>0</formula2>
    </dataValidation>
  </dataValidations>
  <pageMargins left="0.75" right="0.75" top="1" bottom="1" header="0.511811023622047" footer="0.511811023622047"/>
  <pageSetup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41"/>
  <sheetViews>
    <sheetView showGridLines="0" zoomScaleNormal="100" workbookViewId="0">
      <pane ySplit="11" topLeftCell="A12" activePane="bottomLeft" state="frozen"/>
      <selection pane="bottomLeft"/>
    </sheetView>
  </sheetViews>
  <sheetFormatPr baseColWidth="10" defaultColWidth="8.7109375" defaultRowHeight="15" x14ac:dyDescent="0.25"/>
  <cols>
    <col min="1" max="1" width="2" customWidth="1"/>
    <col min="2" max="2" width="6" customWidth="1"/>
    <col min="3" max="3" width="38" customWidth="1"/>
    <col min="4" max="4" width="18" customWidth="1"/>
    <col min="5" max="6" width="13" customWidth="1"/>
    <col min="7" max="7" width="14" customWidth="1"/>
    <col min="8" max="8" width="12" customWidth="1"/>
    <col min="9" max="9" width="25" customWidth="1"/>
    <col min="10" max="10" width="4" customWidth="1"/>
  </cols>
  <sheetData>
    <row r="2" spans="2:9" ht="7.5" customHeight="1" x14ac:dyDescent="0.25"/>
    <row r="3" spans="2:9" ht="33.75" customHeight="1" x14ac:dyDescent="0.25">
      <c r="B3" s="14" t="s">
        <v>98</v>
      </c>
      <c r="C3" s="14"/>
      <c r="D3" s="14"/>
      <c r="E3" s="14"/>
      <c r="F3" s="14"/>
      <c r="G3" s="14"/>
      <c r="H3" s="14"/>
      <c r="I3" s="14"/>
    </row>
    <row r="4" spans="2:9" x14ac:dyDescent="0.25">
      <c r="B4" s="13" t="s">
        <v>99</v>
      </c>
      <c r="C4" s="13"/>
      <c r="D4" s="13"/>
      <c r="E4" s="13"/>
      <c r="F4" s="13"/>
      <c r="G4" s="13"/>
      <c r="H4" s="13"/>
      <c r="I4" s="13"/>
    </row>
    <row r="5" spans="2:9" ht="3" customHeight="1" x14ac:dyDescent="0.25">
      <c r="B5" s="15"/>
      <c r="C5" s="15"/>
      <c r="D5" s="15"/>
      <c r="E5" s="15"/>
      <c r="F5" s="15"/>
      <c r="G5" s="15"/>
      <c r="H5" s="15"/>
      <c r="I5" s="15"/>
    </row>
    <row r="6" spans="2:9" ht="9.75" customHeight="1" x14ac:dyDescent="0.25"/>
    <row r="7" spans="2:9" ht="18" customHeight="1" x14ac:dyDescent="0.25">
      <c r="B7" s="5" t="s">
        <v>100</v>
      </c>
      <c r="C7" s="5"/>
      <c r="D7" s="4" t="s">
        <v>101</v>
      </c>
      <c r="E7" s="4"/>
      <c r="F7" s="3" t="s">
        <v>102</v>
      </c>
      <c r="G7" s="3"/>
      <c r="H7" s="2" t="s">
        <v>103</v>
      </c>
      <c r="I7" s="2"/>
    </row>
    <row r="8" spans="2:9" ht="31.5" customHeight="1" x14ac:dyDescent="0.25">
      <c r="B8" s="1">
        <f>COUNTA(C12:C200)</f>
        <v>10</v>
      </c>
      <c r="C8" s="1"/>
      <c r="D8" s="42">
        <f>COUNTIF(G12:G200,"Offen")</f>
        <v>5</v>
      </c>
      <c r="E8" s="42"/>
      <c r="F8" s="43">
        <f>COUNTIF(G12:G200,"In Bearbeitung")</f>
        <v>2</v>
      </c>
      <c r="G8" s="43"/>
      <c r="H8" s="44">
        <f>COUNTIF(G12:G200,"Erledigt")</f>
        <v>3</v>
      </c>
      <c r="I8" s="44"/>
    </row>
    <row r="9" spans="2:9" ht="7.5" customHeight="1" x14ac:dyDescent="0.25"/>
    <row r="10" spans="2:9" ht="21.75" customHeight="1" x14ac:dyDescent="0.25">
      <c r="B10" s="45" t="s">
        <v>104</v>
      </c>
      <c r="C10" s="45"/>
      <c r="D10" s="45"/>
      <c r="E10" s="34">
        <f ca="1">SUMPRODUCT((F12:F200&lt;TODAY())*(F12:F200&lt;&gt;"")*(G12:G200&lt;&gt;"Erledigt"))</f>
        <v>2</v>
      </c>
      <c r="F10" s="35" t="s">
        <v>105</v>
      </c>
      <c r="G10" s="46">
        <f>IF(COUNTA(C12:C200)=0,0,COUNTIF(G12:G200,"Erledigt")/COUNTA(C12:C200))</f>
        <v>0.3</v>
      </c>
      <c r="H10" s="46"/>
      <c r="I10" s="46"/>
    </row>
    <row r="11" spans="2:9" ht="25.5" customHeight="1" x14ac:dyDescent="0.25">
      <c r="B11" s="18" t="s">
        <v>19</v>
      </c>
      <c r="C11" s="18" t="s">
        <v>106</v>
      </c>
      <c r="D11" s="18" t="s">
        <v>61</v>
      </c>
      <c r="E11" s="18" t="s">
        <v>107</v>
      </c>
      <c r="F11" s="18" t="s">
        <v>108</v>
      </c>
      <c r="G11" s="18" t="s">
        <v>22</v>
      </c>
      <c r="H11" s="18" t="s">
        <v>109</v>
      </c>
      <c r="I11" s="18" t="s">
        <v>110</v>
      </c>
    </row>
    <row r="12" spans="2:9" ht="25.5" customHeight="1" x14ac:dyDescent="0.25">
      <c r="B12" s="36">
        <v>1</v>
      </c>
      <c r="C12" s="26" t="s">
        <v>111</v>
      </c>
      <c r="D12" s="26" t="s">
        <v>32</v>
      </c>
      <c r="E12" s="37">
        <v>46170</v>
      </c>
      <c r="F12" s="37">
        <v>46178</v>
      </c>
      <c r="G12" s="27" t="s">
        <v>112</v>
      </c>
      <c r="H12" s="27" t="s">
        <v>113</v>
      </c>
      <c r="I12" s="26" t="s">
        <v>114</v>
      </c>
    </row>
    <row r="13" spans="2:9" ht="25.5" customHeight="1" x14ac:dyDescent="0.25">
      <c r="B13" s="38">
        <v>2</v>
      </c>
      <c r="C13" s="31" t="s">
        <v>115</v>
      </c>
      <c r="D13" s="31" t="s">
        <v>35</v>
      </c>
      <c r="E13" s="39">
        <v>46170</v>
      </c>
      <c r="F13" s="39">
        <v>46177</v>
      </c>
      <c r="G13" s="32" t="s">
        <v>116</v>
      </c>
      <c r="H13" s="32" t="s">
        <v>113</v>
      </c>
      <c r="I13" s="31" t="s">
        <v>117</v>
      </c>
    </row>
    <row r="14" spans="2:9" ht="25.5" customHeight="1" x14ac:dyDescent="0.25">
      <c r="B14" s="36">
        <v>3</v>
      </c>
      <c r="C14" s="26" t="s">
        <v>118</v>
      </c>
      <c r="D14" s="26" t="s">
        <v>47</v>
      </c>
      <c r="E14" s="37">
        <v>46170</v>
      </c>
      <c r="F14" s="37">
        <v>46172</v>
      </c>
      <c r="G14" s="27" t="s">
        <v>116</v>
      </c>
      <c r="H14" s="27" t="s">
        <v>119</v>
      </c>
      <c r="I14" s="26" t="s">
        <v>120</v>
      </c>
    </row>
    <row r="15" spans="2:9" ht="25.5" customHeight="1" x14ac:dyDescent="0.25">
      <c r="B15" s="38">
        <v>4</v>
      </c>
      <c r="C15" s="31" t="s">
        <v>121</v>
      </c>
      <c r="D15" s="31" t="s">
        <v>44</v>
      </c>
      <c r="E15" s="39">
        <v>46170</v>
      </c>
      <c r="F15" s="39">
        <v>46198</v>
      </c>
      <c r="G15" s="32" t="s">
        <v>116</v>
      </c>
      <c r="H15" s="32" t="s">
        <v>122</v>
      </c>
      <c r="I15" s="31" t="s">
        <v>123</v>
      </c>
    </row>
    <row r="16" spans="2:9" ht="25.5" customHeight="1" x14ac:dyDescent="0.25">
      <c r="B16" s="36">
        <v>5</v>
      </c>
      <c r="C16" s="26" t="s">
        <v>124</v>
      </c>
      <c r="D16" s="26" t="s">
        <v>17</v>
      </c>
      <c r="E16" s="37">
        <v>46170</v>
      </c>
      <c r="F16" s="37">
        <v>46188</v>
      </c>
      <c r="G16" s="27" t="s">
        <v>116</v>
      </c>
      <c r="H16" s="27" t="s">
        <v>119</v>
      </c>
      <c r="I16" s="26" t="s">
        <v>125</v>
      </c>
    </row>
    <row r="17" spans="2:9" ht="25.5" customHeight="1" x14ac:dyDescent="0.25">
      <c r="B17" s="38">
        <v>6</v>
      </c>
      <c r="C17" s="31" t="s">
        <v>126</v>
      </c>
      <c r="D17" s="31" t="s">
        <v>32</v>
      </c>
      <c r="E17" s="39">
        <v>46163</v>
      </c>
      <c r="F17" s="39">
        <v>46169</v>
      </c>
      <c r="G17" s="32" t="s">
        <v>127</v>
      </c>
      <c r="H17" s="32" t="s">
        <v>113</v>
      </c>
      <c r="I17" s="31" t="s">
        <v>128</v>
      </c>
    </row>
    <row r="18" spans="2:9" ht="25.5" customHeight="1" x14ac:dyDescent="0.25">
      <c r="B18" s="36">
        <v>7</v>
      </c>
      <c r="C18" s="26" t="s">
        <v>129</v>
      </c>
      <c r="D18" s="26" t="s">
        <v>47</v>
      </c>
      <c r="E18" s="37">
        <v>46163</v>
      </c>
      <c r="F18" s="37">
        <v>46168</v>
      </c>
      <c r="G18" s="27" t="s">
        <v>127</v>
      </c>
      <c r="H18" s="27" t="s">
        <v>119</v>
      </c>
      <c r="I18" s="26" t="s">
        <v>130</v>
      </c>
    </row>
    <row r="19" spans="2:9" ht="25.5" customHeight="1" x14ac:dyDescent="0.25">
      <c r="B19" s="38">
        <v>8</v>
      </c>
      <c r="C19" s="31" t="s">
        <v>131</v>
      </c>
      <c r="D19" s="31" t="s">
        <v>44</v>
      </c>
      <c r="E19" s="39">
        <v>46156</v>
      </c>
      <c r="F19" s="39">
        <v>46162</v>
      </c>
      <c r="G19" s="32" t="s">
        <v>127</v>
      </c>
      <c r="H19" s="32" t="s">
        <v>113</v>
      </c>
      <c r="I19" s="31" t="s">
        <v>132</v>
      </c>
    </row>
    <row r="20" spans="2:9" ht="25.5" customHeight="1" x14ac:dyDescent="0.25">
      <c r="B20" s="36">
        <v>9</v>
      </c>
      <c r="C20" s="26" t="s">
        <v>133</v>
      </c>
      <c r="D20" s="26" t="s">
        <v>47</v>
      </c>
      <c r="E20" s="37">
        <v>46156</v>
      </c>
      <c r="F20" s="37">
        <v>46164</v>
      </c>
      <c r="G20" s="27" t="s">
        <v>112</v>
      </c>
      <c r="H20" s="27" t="s">
        <v>122</v>
      </c>
      <c r="I20" s="26" t="s">
        <v>134</v>
      </c>
    </row>
    <row r="21" spans="2:9" ht="25.5" customHeight="1" x14ac:dyDescent="0.25">
      <c r="B21" s="38">
        <v>10</v>
      </c>
      <c r="C21" s="31" t="s">
        <v>135</v>
      </c>
      <c r="D21" s="31" t="s">
        <v>15</v>
      </c>
      <c r="E21" s="39">
        <v>46149</v>
      </c>
      <c r="F21" s="39">
        <v>46167</v>
      </c>
      <c r="G21" s="32" t="s">
        <v>116</v>
      </c>
      <c r="H21" s="32" t="s">
        <v>122</v>
      </c>
      <c r="I21" s="31" t="s">
        <v>136</v>
      </c>
    </row>
    <row r="22" spans="2:9" ht="21.75" customHeight="1" x14ac:dyDescent="0.25">
      <c r="B22" s="19"/>
      <c r="C22" s="20"/>
      <c r="D22" s="20"/>
      <c r="E22" s="40"/>
      <c r="F22" s="40"/>
      <c r="G22" s="19"/>
      <c r="H22" s="19"/>
      <c r="I22" s="20"/>
    </row>
    <row r="23" spans="2:9" ht="21.75" customHeight="1" x14ac:dyDescent="0.25">
      <c r="B23" s="21"/>
      <c r="C23" s="22"/>
      <c r="D23" s="22"/>
      <c r="E23" s="41"/>
      <c r="F23" s="41"/>
      <c r="G23" s="21"/>
      <c r="H23" s="21"/>
      <c r="I23" s="22"/>
    </row>
    <row r="24" spans="2:9" ht="21.75" customHeight="1" x14ac:dyDescent="0.25">
      <c r="B24" s="19"/>
      <c r="C24" s="20"/>
      <c r="D24" s="20"/>
      <c r="E24" s="40"/>
      <c r="F24" s="40"/>
      <c r="G24" s="19"/>
      <c r="H24" s="19"/>
      <c r="I24" s="20"/>
    </row>
    <row r="25" spans="2:9" ht="21.75" customHeight="1" x14ac:dyDescent="0.25">
      <c r="B25" s="21"/>
      <c r="C25" s="22"/>
      <c r="D25" s="22"/>
      <c r="E25" s="41"/>
      <c r="F25" s="41"/>
      <c r="G25" s="21"/>
      <c r="H25" s="21"/>
      <c r="I25" s="22"/>
    </row>
    <row r="26" spans="2:9" ht="21.75" customHeight="1" x14ac:dyDescent="0.25">
      <c r="B26" s="19"/>
      <c r="C26" s="20"/>
      <c r="D26" s="20"/>
      <c r="E26" s="40"/>
      <c r="F26" s="40"/>
      <c r="G26" s="19"/>
      <c r="H26" s="19"/>
      <c r="I26" s="20"/>
    </row>
    <row r="27" spans="2:9" ht="21.75" customHeight="1" x14ac:dyDescent="0.25">
      <c r="B27" s="21"/>
      <c r="C27" s="22"/>
      <c r="D27" s="22"/>
      <c r="E27" s="41"/>
      <c r="F27" s="41"/>
      <c r="G27" s="21"/>
      <c r="H27" s="21"/>
      <c r="I27" s="22"/>
    </row>
    <row r="28" spans="2:9" ht="21.75" customHeight="1" x14ac:dyDescent="0.25">
      <c r="B28" s="19"/>
      <c r="C28" s="20"/>
      <c r="D28" s="20"/>
      <c r="E28" s="40"/>
      <c r="F28" s="40"/>
      <c r="G28" s="19"/>
      <c r="H28" s="19"/>
      <c r="I28" s="20"/>
    </row>
    <row r="29" spans="2:9" ht="21.75" customHeight="1" x14ac:dyDescent="0.25">
      <c r="B29" s="21"/>
      <c r="C29" s="22"/>
      <c r="D29" s="22"/>
      <c r="E29" s="41"/>
      <c r="F29" s="41"/>
      <c r="G29" s="21"/>
      <c r="H29" s="21"/>
      <c r="I29" s="22"/>
    </row>
    <row r="30" spans="2:9" ht="21.75" customHeight="1" x14ac:dyDescent="0.25">
      <c r="B30" s="19"/>
      <c r="C30" s="20"/>
      <c r="D30" s="20"/>
      <c r="E30" s="40"/>
      <c r="F30" s="40"/>
      <c r="G30" s="19"/>
      <c r="H30" s="19"/>
      <c r="I30" s="20"/>
    </row>
    <row r="31" spans="2:9" ht="21.75" customHeight="1" x14ac:dyDescent="0.25">
      <c r="B31" s="21"/>
      <c r="C31" s="22"/>
      <c r="D31" s="22"/>
      <c r="E31" s="41"/>
      <c r="F31" s="41"/>
      <c r="G31" s="21"/>
      <c r="H31" s="21"/>
      <c r="I31" s="22"/>
    </row>
    <row r="32" spans="2:9" ht="21.75" customHeight="1" x14ac:dyDescent="0.25">
      <c r="B32" s="19"/>
      <c r="C32" s="20"/>
      <c r="D32" s="20"/>
      <c r="E32" s="40"/>
      <c r="F32" s="40"/>
      <c r="G32" s="19"/>
      <c r="H32" s="19"/>
      <c r="I32" s="20"/>
    </row>
    <row r="33" spans="2:9" ht="21.75" customHeight="1" x14ac:dyDescent="0.25">
      <c r="B33" s="21"/>
      <c r="C33" s="22"/>
      <c r="D33" s="22"/>
      <c r="E33" s="41"/>
      <c r="F33" s="41"/>
      <c r="G33" s="21"/>
      <c r="H33" s="21"/>
      <c r="I33" s="22"/>
    </row>
    <row r="34" spans="2:9" ht="21.75" customHeight="1" x14ac:dyDescent="0.25">
      <c r="B34" s="19"/>
      <c r="C34" s="20"/>
      <c r="D34" s="20"/>
      <c r="E34" s="40"/>
      <c r="F34" s="40"/>
      <c r="G34" s="19"/>
      <c r="H34" s="19"/>
      <c r="I34" s="20"/>
    </row>
    <row r="35" spans="2:9" ht="21.75" customHeight="1" x14ac:dyDescent="0.25">
      <c r="B35" s="21"/>
      <c r="C35" s="22"/>
      <c r="D35" s="22"/>
      <c r="E35" s="41"/>
      <c r="F35" s="41"/>
      <c r="G35" s="21"/>
      <c r="H35" s="21"/>
      <c r="I35" s="22"/>
    </row>
    <row r="36" spans="2:9" ht="21.75" customHeight="1" x14ac:dyDescent="0.25">
      <c r="B36" s="19"/>
      <c r="C36" s="20"/>
      <c r="D36" s="20"/>
      <c r="E36" s="40"/>
      <c r="F36" s="40"/>
      <c r="G36" s="19"/>
      <c r="H36" s="19"/>
      <c r="I36" s="20"/>
    </row>
    <row r="37" spans="2:9" ht="21.75" customHeight="1" x14ac:dyDescent="0.25">
      <c r="B37" s="21"/>
      <c r="C37" s="22"/>
      <c r="D37" s="22"/>
      <c r="E37" s="41"/>
      <c r="F37" s="41"/>
      <c r="G37" s="21"/>
      <c r="H37" s="21"/>
      <c r="I37" s="22"/>
    </row>
    <row r="38" spans="2:9" ht="21.75" customHeight="1" x14ac:dyDescent="0.25">
      <c r="B38" s="19"/>
      <c r="C38" s="20"/>
      <c r="D38" s="20"/>
      <c r="E38" s="40"/>
      <c r="F38" s="40"/>
      <c r="G38" s="19"/>
      <c r="H38" s="19"/>
      <c r="I38" s="20"/>
    </row>
    <row r="39" spans="2:9" ht="21.75" customHeight="1" x14ac:dyDescent="0.25">
      <c r="B39" s="21"/>
      <c r="C39" s="22"/>
      <c r="D39" s="22"/>
      <c r="E39" s="41"/>
      <c r="F39" s="41"/>
      <c r="G39" s="21"/>
      <c r="H39" s="21"/>
      <c r="I39" s="22"/>
    </row>
    <row r="40" spans="2:9" ht="21.75" customHeight="1" x14ac:dyDescent="0.25">
      <c r="B40" s="19"/>
      <c r="C40" s="20"/>
      <c r="D40" s="20"/>
      <c r="E40" s="40"/>
      <c r="F40" s="40"/>
      <c r="G40" s="19"/>
      <c r="H40" s="19"/>
      <c r="I40" s="20"/>
    </row>
    <row r="41" spans="2:9" ht="21.75" customHeight="1" x14ac:dyDescent="0.25">
      <c r="B41" s="21"/>
      <c r="C41" s="22"/>
      <c r="D41" s="22"/>
      <c r="E41" s="41"/>
      <c r="F41" s="41"/>
      <c r="G41" s="21"/>
      <c r="H41" s="21"/>
      <c r="I41" s="22"/>
    </row>
  </sheetData>
  <autoFilter ref="B11:I42" xr:uid="{00000000-0009-0000-0000-000001000000}"/>
  <mergeCells count="12">
    <mergeCell ref="B8:C8"/>
    <mergeCell ref="D8:E8"/>
    <mergeCell ref="F8:G8"/>
    <mergeCell ref="H8:I8"/>
    <mergeCell ref="B10:D10"/>
    <mergeCell ref="G10:I10"/>
    <mergeCell ref="B3:I3"/>
    <mergeCell ref="B4:I4"/>
    <mergeCell ref="B7:C7"/>
    <mergeCell ref="D7:E7"/>
    <mergeCell ref="F7:G7"/>
    <mergeCell ref="H7:I7"/>
  </mergeCells>
  <conditionalFormatting sqref="C12:C200">
    <cfRule type="expression" dxfId="18" priority="11">
      <formula>$G12="Erledigt"</formula>
    </cfRule>
  </conditionalFormatting>
  <conditionalFormatting sqref="F12:F200">
    <cfRule type="expression" dxfId="17" priority="10">
      <formula>AND($F12&lt;&gt;"",$F12&lt;TODAY(),$G12&lt;&gt;"Erledigt")</formula>
    </cfRule>
  </conditionalFormatting>
  <conditionalFormatting sqref="G12:G200">
    <cfRule type="expression" dxfId="16" priority="2">
      <formula>$G12="Offen"</formula>
    </cfRule>
    <cfRule type="expression" dxfId="15" priority="3">
      <formula>$G12="In Bearbeitung"</formula>
    </cfRule>
    <cfRule type="expression" dxfId="14" priority="4">
      <formula>$G12="Erledigt"</formula>
    </cfRule>
    <cfRule type="expression" dxfId="13" priority="5">
      <formula>$G12="Verschoben"</formula>
    </cfRule>
    <cfRule type="expression" dxfId="12" priority="6">
      <formula>$G12="Verworfen"</formula>
    </cfRule>
  </conditionalFormatting>
  <conditionalFormatting sqref="H12:H200">
    <cfRule type="expression" dxfId="11" priority="7">
      <formula>$H12="Hoch"</formula>
    </cfRule>
    <cfRule type="expression" dxfId="10" priority="8">
      <formula>$H12="Mittel"</formula>
    </cfRule>
    <cfRule type="expression" dxfId="9" priority="9">
      <formula>$H12="Niedrig"</formula>
    </cfRule>
  </conditionalFormatting>
  <dataValidations count="2">
    <dataValidation type="list" allowBlank="1" sqref="G12:G200" xr:uid="{00000000-0002-0000-0100-000000000000}">
      <formula1>"Offen,In Bearbeitung,Erledigt,Verschoben,Verworfen"</formula1>
      <formula2>0</formula2>
    </dataValidation>
    <dataValidation type="list" allowBlank="1" sqref="H12:H200" xr:uid="{00000000-0002-0000-0100-000001000000}">
      <formula1>"Hoch,Mittel,Niedrig"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6"/>
  <sheetViews>
    <sheetView showGridLines="0" zoomScaleNormal="100" workbookViewId="0">
      <pane ySplit="11" topLeftCell="A12" activePane="bottomLeft" state="frozen"/>
      <selection pane="bottomLeft"/>
    </sheetView>
  </sheetViews>
  <sheetFormatPr baseColWidth="10" defaultColWidth="8.7109375" defaultRowHeight="15" x14ac:dyDescent="0.25"/>
  <cols>
    <col min="1" max="1" width="2" customWidth="1"/>
    <col min="2" max="2" width="6" customWidth="1"/>
    <col min="3" max="3" width="30" customWidth="1"/>
    <col min="4" max="4" width="38" customWidth="1"/>
    <col min="5" max="5" width="18" customWidth="1"/>
    <col min="6" max="6" width="13" customWidth="1"/>
    <col min="7" max="8" width="12" customWidth="1"/>
    <col min="9" max="9" width="18" customWidth="1"/>
    <col min="10" max="10" width="4" customWidth="1"/>
  </cols>
  <sheetData>
    <row r="2" spans="2:9" ht="7.5" customHeight="1" x14ac:dyDescent="0.25"/>
    <row r="3" spans="2:9" ht="33.75" customHeight="1" x14ac:dyDescent="0.25">
      <c r="B3" s="14" t="s">
        <v>137</v>
      </c>
      <c r="C3" s="14"/>
      <c r="D3" s="14"/>
      <c r="E3" s="14"/>
      <c r="F3" s="14"/>
      <c r="G3" s="14"/>
      <c r="H3" s="14"/>
      <c r="I3" s="14"/>
    </row>
    <row r="4" spans="2:9" x14ac:dyDescent="0.25">
      <c r="B4" s="13" t="s">
        <v>138</v>
      </c>
      <c r="C4" s="13"/>
      <c r="D4" s="13"/>
      <c r="E4" s="13"/>
      <c r="F4" s="13"/>
      <c r="G4" s="13"/>
      <c r="H4" s="13"/>
      <c r="I4" s="13"/>
    </row>
    <row r="5" spans="2:9" ht="3" customHeight="1" x14ac:dyDescent="0.25">
      <c r="B5" s="15"/>
      <c r="C5" s="15"/>
      <c r="D5" s="15"/>
      <c r="E5" s="15"/>
      <c r="F5" s="15"/>
      <c r="G5" s="15"/>
      <c r="H5" s="15"/>
      <c r="I5" s="15"/>
    </row>
    <row r="6" spans="2:9" ht="9.75" customHeight="1" x14ac:dyDescent="0.25"/>
    <row r="7" spans="2:9" x14ac:dyDescent="0.25">
      <c r="B7" s="12" t="s">
        <v>139</v>
      </c>
      <c r="C7" s="12"/>
      <c r="D7" s="12"/>
      <c r="E7" s="12"/>
      <c r="F7" s="12"/>
      <c r="G7" s="12"/>
      <c r="H7" s="12"/>
      <c r="I7" s="12"/>
    </row>
    <row r="8" spans="2:9" ht="21.75" customHeight="1" x14ac:dyDescent="0.25">
      <c r="B8" s="47" t="s">
        <v>140</v>
      </c>
      <c r="C8" s="47"/>
      <c r="D8" s="47"/>
      <c r="E8" s="47"/>
      <c r="F8" s="47"/>
      <c r="G8" s="47"/>
      <c r="H8" s="47"/>
      <c r="I8" s="47"/>
    </row>
    <row r="9" spans="2:9" ht="21.75" customHeight="1" x14ac:dyDescent="0.25">
      <c r="B9" s="47"/>
      <c r="C9" s="47"/>
      <c r="D9" s="47"/>
      <c r="E9" s="47"/>
      <c r="F9" s="47"/>
      <c r="G9" s="47"/>
      <c r="H9" s="47"/>
      <c r="I9" s="47"/>
    </row>
    <row r="10" spans="2:9" ht="12" customHeight="1" x14ac:dyDescent="0.25"/>
    <row r="11" spans="2:9" ht="25.5" customHeight="1" x14ac:dyDescent="0.25">
      <c r="B11" s="18" t="s">
        <v>19</v>
      </c>
      <c r="C11" s="18" t="s">
        <v>60</v>
      </c>
      <c r="D11" s="18" t="s">
        <v>141</v>
      </c>
      <c r="E11" s="18" t="s">
        <v>142</v>
      </c>
      <c r="F11" s="18" t="s">
        <v>143</v>
      </c>
      <c r="G11" s="18" t="s">
        <v>109</v>
      </c>
      <c r="H11" s="18" t="s">
        <v>22</v>
      </c>
      <c r="I11" s="18" t="s">
        <v>144</v>
      </c>
    </row>
    <row r="12" spans="2:9" ht="33.75" customHeight="1" x14ac:dyDescent="0.25">
      <c r="B12" s="36">
        <v>1</v>
      </c>
      <c r="C12" s="25" t="s">
        <v>95</v>
      </c>
      <c r="D12" s="26" t="s">
        <v>145</v>
      </c>
      <c r="E12" s="26" t="s">
        <v>35</v>
      </c>
      <c r="F12" s="37">
        <v>46170</v>
      </c>
      <c r="G12" s="27" t="s">
        <v>113</v>
      </c>
      <c r="H12" s="27" t="s">
        <v>146</v>
      </c>
      <c r="I12" s="26" t="s">
        <v>147</v>
      </c>
    </row>
    <row r="13" spans="2:9" ht="33.75" customHeight="1" x14ac:dyDescent="0.25">
      <c r="B13" s="38">
        <v>2</v>
      </c>
      <c r="C13" s="30" t="s">
        <v>148</v>
      </c>
      <c r="D13" s="31" t="s">
        <v>149</v>
      </c>
      <c r="E13" s="31" t="s">
        <v>15</v>
      </c>
      <c r="F13" s="39">
        <v>46163</v>
      </c>
      <c r="G13" s="32" t="s">
        <v>119</v>
      </c>
      <c r="H13" s="32" t="s">
        <v>116</v>
      </c>
      <c r="I13" s="31" t="s">
        <v>150</v>
      </c>
    </row>
    <row r="14" spans="2:9" ht="33.75" customHeight="1" x14ac:dyDescent="0.25">
      <c r="B14" s="36">
        <v>3</v>
      </c>
      <c r="C14" s="25" t="s">
        <v>151</v>
      </c>
      <c r="D14" s="26" t="s">
        <v>152</v>
      </c>
      <c r="E14" s="26" t="s">
        <v>17</v>
      </c>
      <c r="F14" s="37">
        <v>46170</v>
      </c>
      <c r="G14" s="27" t="s">
        <v>119</v>
      </c>
      <c r="H14" s="27" t="s">
        <v>146</v>
      </c>
      <c r="I14" s="26" t="s">
        <v>153</v>
      </c>
    </row>
    <row r="15" spans="2:9" ht="33.75" customHeight="1" x14ac:dyDescent="0.25">
      <c r="B15" s="38">
        <v>4</v>
      </c>
      <c r="C15" s="30" t="s">
        <v>154</v>
      </c>
      <c r="D15" s="31" t="s">
        <v>155</v>
      </c>
      <c r="E15" s="31" t="s">
        <v>32</v>
      </c>
      <c r="F15" s="39">
        <v>46156</v>
      </c>
      <c r="G15" s="32" t="s">
        <v>122</v>
      </c>
      <c r="H15" s="32" t="s">
        <v>116</v>
      </c>
      <c r="I15" s="31" t="s">
        <v>150</v>
      </c>
    </row>
    <row r="16" spans="2:9" ht="33.75" customHeight="1" x14ac:dyDescent="0.25">
      <c r="B16" s="36">
        <v>5</v>
      </c>
      <c r="C16" s="25" t="s">
        <v>156</v>
      </c>
      <c r="D16" s="26" t="s">
        <v>157</v>
      </c>
      <c r="E16" s="26" t="s">
        <v>47</v>
      </c>
      <c r="F16" s="37">
        <v>46156</v>
      </c>
      <c r="G16" s="27" t="s">
        <v>113</v>
      </c>
      <c r="H16" s="27" t="s">
        <v>146</v>
      </c>
      <c r="I16" s="26" t="s">
        <v>147</v>
      </c>
    </row>
    <row r="17" spans="2:9" ht="33.75" customHeight="1" x14ac:dyDescent="0.25">
      <c r="B17" s="38">
        <v>6</v>
      </c>
      <c r="C17" s="30" t="s">
        <v>158</v>
      </c>
      <c r="D17" s="31" t="s">
        <v>159</v>
      </c>
      <c r="E17" s="31" t="s">
        <v>47</v>
      </c>
      <c r="F17" s="39">
        <v>46149</v>
      </c>
      <c r="G17" s="32" t="s">
        <v>119</v>
      </c>
      <c r="H17" s="32" t="s">
        <v>160</v>
      </c>
      <c r="I17" s="31" t="s">
        <v>161</v>
      </c>
    </row>
    <row r="18" spans="2:9" ht="33.75" customHeight="1" x14ac:dyDescent="0.25">
      <c r="B18" s="36">
        <v>7</v>
      </c>
      <c r="C18" s="25" t="s">
        <v>162</v>
      </c>
      <c r="D18" s="26" t="s">
        <v>163</v>
      </c>
      <c r="E18" s="26" t="s">
        <v>44</v>
      </c>
      <c r="F18" s="37">
        <v>46142</v>
      </c>
      <c r="G18" s="27" t="s">
        <v>122</v>
      </c>
      <c r="H18" s="27" t="s">
        <v>164</v>
      </c>
      <c r="I18" s="26" t="s">
        <v>165</v>
      </c>
    </row>
    <row r="19" spans="2:9" ht="33.75" customHeight="1" x14ac:dyDescent="0.25">
      <c r="B19" s="38">
        <v>8</v>
      </c>
      <c r="C19" s="30" t="s">
        <v>166</v>
      </c>
      <c r="D19" s="31" t="s">
        <v>167</v>
      </c>
      <c r="E19" s="31" t="s">
        <v>47</v>
      </c>
      <c r="F19" s="39">
        <v>46163</v>
      </c>
      <c r="G19" s="32" t="s">
        <v>122</v>
      </c>
      <c r="H19" s="32" t="s">
        <v>116</v>
      </c>
      <c r="I19" s="31" t="s">
        <v>150</v>
      </c>
    </row>
    <row r="20" spans="2:9" ht="24" customHeight="1" x14ac:dyDescent="0.25">
      <c r="B20" s="19"/>
      <c r="C20" s="20"/>
      <c r="D20" s="20"/>
      <c r="E20" s="20"/>
      <c r="F20" s="40"/>
      <c r="G20" s="19"/>
      <c r="H20" s="19"/>
      <c r="I20" s="20"/>
    </row>
    <row r="21" spans="2:9" ht="24" customHeight="1" x14ac:dyDescent="0.25">
      <c r="B21" s="21"/>
      <c r="C21" s="22"/>
      <c r="D21" s="22"/>
      <c r="E21" s="22"/>
      <c r="F21" s="41"/>
      <c r="G21" s="21"/>
      <c r="H21" s="21"/>
      <c r="I21" s="22"/>
    </row>
    <row r="22" spans="2:9" ht="24" customHeight="1" x14ac:dyDescent="0.25">
      <c r="B22" s="19"/>
      <c r="C22" s="20"/>
      <c r="D22" s="20"/>
      <c r="E22" s="20"/>
      <c r="F22" s="40"/>
      <c r="G22" s="19"/>
      <c r="H22" s="19"/>
      <c r="I22" s="20"/>
    </row>
    <row r="23" spans="2:9" ht="24" customHeight="1" x14ac:dyDescent="0.25">
      <c r="B23" s="21"/>
      <c r="C23" s="22"/>
      <c r="D23" s="22"/>
      <c r="E23" s="22"/>
      <c r="F23" s="41"/>
      <c r="G23" s="21"/>
      <c r="H23" s="21"/>
      <c r="I23" s="22"/>
    </row>
    <row r="24" spans="2:9" ht="24" customHeight="1" x14ac:dyDescent="0.25">
      <c r="B24" s="19"/>
      <c r="C24" s="20"/>
      <c r="D24" s="20"/>
      <c r="E24" s="20"/>
      <c r="F24" s="40"/>
      <c r="G24" s="19"/>
      <c r="H24" s="19"/>
      <c r="I24" s="20"/>
    </row>
    <row r="25" spans="2:9" ht="24" customHeight="1" x14ac:dyDescent="0.25">
      <c r="B25" s="21"/>
      <c r="C25" s="22"/>
      <c r="D25" s="22"/>
      <c r="E25" s="22"/>
      <c r="F25" s="41"/>
      <c r="G25" s="21"/>
      <c r="H25" s="21"/>
      <c r="I25" s="22"/>
    </row>
    <row r="26" spans="2:9" ht="24" customHeight="1" x14ac:dyDescent="0.25">
      <c r="B26" s="19"/>
      <c r="C26" s="20"/>
      <c r="D26" s="20"/>
      <c r="E26" s="20"/>
      <c r="F26" s="40"/>
      <c r="G26" s="19"/>
      <c r="H26" s="19"/>
      <c r="I26" s="20"/>
    </row>
    <row r="27" spans="2:9" ht="24" customHeight="1" x14ac:dyDescent="0.25">
      <c r="B27" s="21"/>
      <c r="C27" s="22"/>
      <c r="D27" s="22"/>
      <c r="E27" s="22"/>
      <c r="F27" s="41"/>
      <c r="G27" s="21"/>
      <c r="H27" s="21"/>
      <c r="I27" s="22"/>
    </row>
    <row r="28" spans="2:9" ht="24" customHeight="1" x14ac:dyDescent="0.25">
      <c r="B28" s="19"/>
      <c r="C28" s="20"/>
      <c r="D28" s="20"/>
      <c r="E28" s="20"/>
      <c r="F28" s="40"/>
      <c r="G28" s="19"/>
      <c r="H28" s="19"/>
      <c r="I28" s="20"/>
    </row>
    <row r="29" spans="2:9" ht="24" customHeight="1" x14ac:dyDescent="0.25">
      <c r="B29" s="21"/>
      <c r="C29" s="22"/>
      <c r="D29" s="22"/>
      <c r="E29" s="22"/>
      <c r="F29" s="41"/>
      <c r="G29" s="21"/>
      <c r="H29" s="21"/>
      <c r="I29" s="22"/>
    </row>
    <row r="30" spans="2:9" ht="24" customHeight="1" x14ac:dyDescent="0.25">
      <c r="B30" s="19"/>
      <c r="C30" s="20"/>
      <c r="D30" s="20"/>
      <c r="E30" s="20"/>
      <c r="F30" s="40"/>
      <c r="G30" s="19"/>
      <c r="H30" s="19"/>
      <c r="I30" s="20"/>
    </row>
    <row r="31" spans="2:9" ht="24" customHeight="1" x14ac:dyDescent="0.25">
      <c r="B31" s="21"/>
      <c r="C31" s="22"/>
      <c r="D31" s="22"/>
      <c r="E31" s="22"/>
      <c r="F31" s="41"/>
      <c r="G31" s="21"/>
      <c r="H31" s="21"/>
      <c r="I31" s="22"/>
    </row>
    <row r="32" spans="2:9" ht="24" customHeight="1" x14ac:dyDescent="0.25">
      <c r="B32" s="19"/>
      <c r="C32" s="20"/>
      <c r="D32" s="20"/>
      <c r="E32" s="20"/>
      <c r="F32" s="40"/>
      <c r="G32" s="19"/>
      <c r="H32" s="19"/>
      <c r="I32" s="20"/>
    </row>
    <row r="33" spans="2:9" ht="24" customHeight="1" x14ac:dyDescent="0.25">
      <c r="B33" s="21"/>
      <c r="C33" s="22"/>
      <c r="D33" s="22"/>
      <c r="E33" s="22"/>
      <c r="F33" s="41"/>
      <c r="G33" s="21"/>
      <c r="H33" s="21"/>
      <c r="I33" s="22"/>
    </row>
    <row r="34" spans="2:9" ht="24" customHeight="1" x14ac:dyDescent="0.25">
      <c r="B34" s="19"/>
      <c r="C34" s="20"/>
      <c r="D34" s="20"/>
      <c r="E34" s="20"/>
      <c r="F34" s="40"/>
      <c r="G34" s="19"/>
      <c r="H34" s="19"/>
      <c r="I34" s="20"/>
    </row>
    <row r="35" spans="2:9" ht="24" customHeight="1" x14ac:dyDescent="0.25">
      <c r="B35" s="21"/>
      <c r="C35" s="22"/>
      <c r="D35" s="22"/>
      <c r="E35" s="22"/>
      <c r="F35" s="41"/>
      <c r="G35" s="21"/>
      <c r="H35" s="21"/>
      <c r="I35" s="22"/>
    </row>
    <row r="36" spans="2:9" ht="24" customHeight="1" x14ac:dyDescent="0.25">
      <c r="B36" s="19"/>
      <c r="C36" s="20"/>
      <c r="D36" s="20"/>
      <c r="E36" s="20"/>
      <c r="F36" s="40"/>
      <c r="G36" s="19"/>
      <c r="H36" s="19"/>
      <c r="I36" s="20"/>
    </row>
  </sheetData>
  <autoFilter ref="B11:I42" xr:uid="{00000000-0009-0000-0000-000002000000}"/>
  <mergeCells count="4">
    <mergeCell ref="B3:I3"/>
    <mergeCell ref="B4:I4"/>
    <mergeCell ref="B7:I7"/>
    <mergeCell ref="B8:I9"/>
  </mergeCells>
  <conditionalFormatting sqref="C12:C42">
    <cfRule type="expression" dxfId="8" priority="10">
      <formula>OR($H12="Behandelt",$H12="Verworfen")</formula>
    </cfRule>
  </conditionalFormatting>
  <conditionalFormatting sqref="G12:G42">
    <cfRule type="expression" dxfId="7" priority="2">
      <formula>$G12="Hoch"</formula>
    </cfRule>
    <cfRule type="expression" dxfId="6" priority="3">
      <formula>$G12="Mittel"</formula>
    </cfRule>
    <cfRule type="expression" dxfId="5" priority="4">
      <formula>$G12="Niedrig"</formula>
    </cfRule>
  </conditionalFormatting>
  <conditionalFormatting sqref="H12:H42">
    <cfRule type="expression" dxfId="4" priority="5">
      <formula>$H12="Offen"</formula>
    </cfRule>
    <cfRule type="expression" dxfId="3" priority="6">
      <formula>$H12="Geplant"</formula>
    </cfRule>
    <cfRule type="expression" dxfId="2" priority="7">
      <formula>$H12="Behandelt"</formula>
    </cfRule>
    <cfRule type="expression" dxfId="1" priority="8">
      <formula>$H12="Verschoben"</formula>
    </cfRule>
    <cfRule type="expression" dxfId="0" priority="9">
      <formula>$H12="Verworfen"</formula>
    </cfRule>
  </conditionalFormatting>
  <dataValidations count="2">
    <dataValidation type="list" allowBlank="1" sqref="G12:G42" xr:uid="{00000000-0002-0000-0200-000000000000}">
      <formula1>"Hoch,Mittel,Niedrig"</formula1>
      <formula2>0</formula2>
    </dataValidation>
    <dataValidation type="list" allowBlank="1" sqref="H12:H42" xr:uid="{00000000-0002-0000-0200-000001000000}">
      <formula1>"Offen,Geplant,Behandelt,Verschoben,Verworfen"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Protokoll</vt:lpstr>
      <vt:lpstr>Maßnahmen</vt:lpstr>
      <vt:lpstr>Themenspeicher</vt:lpstr>
      <vt:lpstr>Protokoll!Druckbereich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2026-05-30T11:13:47Z</dcterms:created>
  <dcterms:modified xsi:type="dcterms:W3CDTF">2026-05-30T11:24:13Z</dcterms:modified>
  <dc:language>en-US</dc:language>
</cp:coreProperties>
</file>