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02C90FD9-95FE-45A2-A5B8-AF3E2B2F568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ojektplan 2026" sheetId="1" r:id="rId1"/>
  </sheets>
  <definedNames>
    <definedName name="_xlnm.Print_Titles" localSheetId="0">'Projektplan 2026'!$1:$9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53" i="1" l="1"/>
  <c r="K53" i="1"/>
  <c r="H53" i="1"/>
  <c r="E53" i="1"/>
  <c r="B53" i="1"/>
</calcChain>
</file>

<file path=xl/sharedStrings.xml><?xml version="1.0" encoding="utf-8"?>
<sst xmlns="http://schemas.openxmlformats.org/spreadsheetml/2006/main" count="544" uniqueCount="278">
  <si>
    <t>GANTT-DIAGRAMM  ·  JAHRESPROJEKTPLAN 2026  ·  MIT MEILENSTEINEN</t>
  </si>
  <si>
    <t>Projekt:</t>
  </si>
  <si>
    <t>Einführung MES-System (Produktionsleitsystem)</t>
  </si>
  <si>
    <t>Projektleiter:</t>
  </si>
  <si>
    <t>Dipl.-Ing. H. Bergmann</t>
  </si>
  <si>
    <t>Auftraggeber:</t>
  </si>
  <si>
    <t>Becker Präzisionstechnik AG</t>
  </si>
  <si>
    <t>Erstellungsdatum:</t>
  </si>
  <si>
    <t>01.01.2026</t>
  </si>
  <si>
    <t>Projektzeitraum:</t>
  </si>
  <si>
    <t>01.01.2026 – 31.12.2026</t>
  </si>
  <si>
    <t>Version:</t>
  </si>
  <si>
    <t>2.1  |  Stand: 20.05.2026</t>
  </si>
  <si>
    <t>ARBEITSPAKETE &amp; MEILENSTEINE</t>
  </si>
  <si>
    <t>Januar 2026</t>
  </si>
  <si>
    <t>Februar 2026</t>
  </si>
  <si>
    <t>März 2026</t>
  </si>
  <si>
    <t>April 2026</t>
  </si>
  <si>
    <t>Mai 2026</t>
  </si>
  <si>
    <t>Juni 2026</t>
  </si>
  <si>
    <t>Juli 2026</t>
  </si>
  <si>
    <t>August 2026</t>
  </si>
  <si>
    <t>September 2026</t>
  </si>
  <si>
    <t>Oktober 2026</t>
  </si>
  <si>
    <t>November 2026</t>
  </si>
  <si>
    <t>Dezember 2026</t>
  </si>
  <si>
    <t>KW
01</t>
  </si>
  <si>
    <t>KW
02</t>
  </si>
  <si>
    <t>KW
03</t>
  </si>
  <si>
    <t>KW
04</t>
  </si>
  <si>
    <t>KW
05</t>
  </si>
  <si>
    <t>KW
06</t>
  </si>
  <si>
    <t>KW
07</t>
  </si>
  <si>
    <t>KW
08</t>
  </si>
  <si>
    <t>KW
09</t>
  </si>
  <si>
    <t>KW
10</t>
  </si>
  <si>
    <t>KW
11</t>
  </si>
  <si>
    <t>KW
12</t>
  </si>
  <si>
    <t>KW
13</t>
  </si>
  <si>
    <t>KW
14</t>
  </si>
  <si>
    <t>KW
15</t>
  </si>
  <si>
    <t>KW
16</t>
  </si>
  <si>
    <t>KW
17</t>
  </si>
  <si>
    <t>KW
18</t>
  </si>
  <si>
    <t>KW
19</t>
  </si>
  <si>
    <t>KW
20</t>
  </si>
  <si>
    <t>KW
21</t>
  </si>
  <si>
    <t>KW
22</t>
  </si>
  <si>
    <t>KW
23</t>
  </si>
  <si>
    <t>KW
24</t>
  </si>
  <si>
    <t>KW
25</t>
  </si>
  <si>
    <t>KW
26</t>
  </si>
  <si>
    <t>KW
27</t>
  </si>
  <si>
    <t>KW
28</t>
  </si>
  <si>
    <t>KW
29</t>
  </si>
  <si>
    <t>KW
30</t>
  </si>
  <si>
    <t>KW
31</t>
  </si>
  <si>
    <t>KW
32</t>
  </si>
  <si>
    <t>KW
33</t>
  </si>
  <si>
    <t>KW
34</t>
  </si>
  <si>
    <t>KW
35</t>
  </si>
  <si>
    <t>KW
36</t>
  </si>
  <si>
    <t>KW
37</t>
  </si>
  <si>
    <t>KW
38</t>
  </si>
  <si>
    <t>KW
39</t>
  </si>
  <si>
    <t>KW
40</t>
  </si>
  <si>
    <t>KW
41</t>
  </si>
  <si>
    <t>KW
42</t>
  </si>
  <si>
    <t>KW
43</t>
  </si>
  <si>
    <t>KW
44</t>
  </si>
  <si>
    <t>KW
45</t>
  </si>
  <si>
    <t>KW
46</t>
  </si>
  <si>
    <t>KW
47</t>
  </si>
  <si>
    <t>KW
48</t>
  </si>
  <si>
    <t>KW
49</t>
  </si>
  <si>
    <t>KW
50</t>
  </si>
  <si>
    <t>KW
51</t>
  </si>
  <si>
    <t>KW
52</t>
  </si>
  <si>
    <t>KW
53</t>
  </si>
  <si>
    <t>Nr.</t>
  </si>
  <si>
    <t>Aufgabe / Meilenstein</t>
  </si>
  <si>
    <t>Typ</t>
  </si>
  <si>
    <t>Phase</t>
  </si>
  <si>
    <t>Verantw.</t>
  </si>
  <si>
    <t>Start</t>
  </si>
  <si>
    <t>Ende</t>
  </si>
  <si>
    <t>Dauer
(Tage)</t>
  </si>
  <si>
    <t>Fort-
schritt</t>
  </si>
  <si>
    <t>Ampel</t>
  </si>
  <si>
    <t>Priorität</t>
  </si>
  <si>
    <t>Vorgänger</t>
  </si>
  <si>
    <t>Bemerkung</t>
  </si>
  <si>
    <t>1</t>
  </si>
  <si>
    <t>Projektinitiierung</t>
  </si>
  <si>
    <t>Sammelvorgang</t>
  </si>
  <si>
    <t>Initiierung</t>
  </si>
  <si>
    <t>H. Bergmann</t>
  </si>
  <si>
    <t>01.01.26</t>
  </si>
  <si>
    <t>28.01.26</t>
  </si>
  <si>
    <t>Grün</t>
  </si>
  <si>
    <t>Hoch</t>
  </si>
  <si>
    <t>—</t>
  </si>
  <si>
    <t>▶</t>
  </si>
  <si>
    <t>◀</t>
  </si>
  <si>
    <t>1.1</t>
  </si>
  <si>
    <t>Projektauftrag &amp; Zieldefinition</t>
  </si>
  <si>
    <t>Aufgabe</t>
  </si>
  <si>
    <t>14.01.26</t>
  </si>
  <si>
    <t>Vorstandsbeschluss 01.01.</t>
  </si>
  <si>
    <t>1.2</t>
  </si>
  <si>
    <t>Stakeholder-Register erstellen</t>
  </si>
  <si>
    <t>A. Neumann</t>
  </si>
  <si>
    <t>08.01.26</t>
  </si>
  <si>
    <t>21.01.26</t>
  </si>
  <si>
    <t>Mittel</t>
  </si>
  <si>
    <t>1.3</t>
  </si>
  <si>
    <t>Risikobewertung initial</t>
  </si>
  <si>
    <t>15.01.26</t>
  </si>
  <si>
    <t>M1</t>
  </si>
  <si>
    <t>◆ Projektfreigabe</t>
  </si>
  <si>
    <t>Meilenstein</t>
  </si>
  <si>
    <t>Vorstandsbeschluss</t>
  </si>
  <si>
    <t>◆</t>
  </si>
  <si>
    <t>2</t>
  </si>
  <si>
    <t>Planungsphase</t>
  </si>
  <si>
    <t>Planung</t>
  </si>
  <si>
    <t>F. Wagner</t>
  </si>
  <si>
    <t>29.01.26</t>
  </si>
  <si>
    <t>25.03.26</t>
  </si>
  <si>
    <t>2.1</t>
  </si>
  <si>
    <t>Anforderungserhebung MES</t>
  </si>
  <si>
    <t>18.02.26</t>
  </si>
  <si>
    <t>4 Abteilungs-Workshops</t>
  </si>
  <si>
    <t>2.2</t>
  </si>
  <si>
    <t>Systemarchitektur &amp; Schnittst.</t>
  </si>
  <si>
    <t>IT-Architekt</t>
  </si>
  <si>
    <t>05.02.26</t>
  </si>
  <si>
    <t>04.03.26</t>
  </si>
  <si>
    <t>SAP-Integration definiert</t>
  </si>
  <si>
    <t>2.3</t>
  </si>
  <si>
    <t>Ausschreibung &amp; Lieferantenausw.</t>
  </si>
  <si>
    <t>M. Klein</t>
  </si>
  <si>
    <t>12.02.26</t>
  </si>
  <si>
    <t>18.03.26</t>
  </si>
  <si>
    <t>Gelb</t>
  </si>
  <si>
    <t>3 Angebote eingeholt</t>
  </si>
  <si>
    <t>2.4</t>
  </si>
  <si>
    <t>Projektplan &amp; Ressourcenplanung</t>
  </si>
  <si>
    <t>25.02.26</t>
  </si>
  <si>
    <t>M2</t>
  </si>
  <si>
    <t>◆ Planungsabnahme</t>
  </si>
  <si>
    <t>Lieferant noch offen</t>
  </si>
  <si>
    <t>3</t>
  </si>
  <si>
    <t>Infrastruktur &amp; Beschaffung</t>
  </si>
  <si>
    <t>Infrastruktur</t>
  </si>
  <si>
    <t>T. Schulze</t>
  </si>
  <si>
    <t>26.03.26</t>
  </si>
  <si>
    <t>27.05.26</t>
  </si>
  <si>
    <t>3.1</t>
  </si>
  <si>
    <t>Server-Hardware Beschaffung</t>
  </si>
  <si>
    <t>IT-Einkauf</t>
  </si>
  <si>
    <t>22.04.26</t>
  </si>
  <si>
    <t>Lieferung KW 17 erfolgt</t>
  </si>
  <si>
    <t>3.2</t>
  </si>
  <si>
    <t>Netzwerkinfrastruktur Halle</t>
  </si>
  <si>
    <t>Netz GmbH</t>
  </si>
  <si>
    <t>02.04.26</t>
  </si>
  <si>
    <t>29.04.26</t>
  </si>
  <si>
    <t>Glasfaser verlegt</t>
  </si>
  <si>
    <t>3.3</t>
  </si>
  <si>
    <t>MES-Software Installation</t>
  </si>
  <si>
    <t>Software AG</t>
  </si>
  <si>
    <t>20.05.26</t>
  </si>
  <si>
    <t>Sprint 3 läuft – KW 21</t>
  </si>
  <si>
    <t>3.4</t>
  </si>
  <si>
    <t>Datenmigration Altdaten</t>
  </si>
  <si>
    <t>06.05.26</t>
  </si>
  <si>
    <t>Mapping komplex</t>
  </si>
  <si>
    <t>M3</t>
  </si>
  <si>
    <t>◆ Systembereitstellung</t>
  </si>
  <si>
    <t>Abhängig von 3.4</t>
  </si>
  <si>
    <t>4</t>
  </si>
  <si>
    <t>Softwareentwicklung &amp; Anpassung</t>
  </si>
  <si>
    <t>Entwicklung</t>
  </si>
  <si>
    <t>28.05.26</t>
  </si>
  <si>
    <t>02.09.26</t>
  </si>
  <si>
    <t>4.1</t>
  </si>
  <si>
    <t>Modul: Produktionsplanung</t>
  </si>
  <si>
    <t>Dev-Team A</t>
  </si>
  <si>
    <t>08.07.26</t>
  </si>
  <si>
    <t>4.2</t>
  </si>
  <si>
    <t>Modul: Qualitätssicherung (QS)</t>
  </si>
  <si>
    <t>Dev-Team B</t>
  </si>
  <si>
    <t>04.06.26</t>
  </si>
  <si>
    <t>22.07.26</t>
  </si>
  <si>
    <t>4.3</t>
  </si>
  <si>
    <t>Modul: Maschinendatenerfassung</t>
  </si>
  <si>
    <t>18.06.26</t>
  </si>
  <si>
    <t>05.08.26</t>
  </si>
  <si>
    <t>Rot</t>
  </si>
  <si>
    <t>Lieferengpass Sensoren !</t>
  </si>
  <si>
    <t>4.4</t>
  </si>
  <si>
    <t>SAP-Schnittstelle (IDOC)</t>
  </si>
  <si>
    <t>SAP Berater</t>
  </si>
  <si>
    <t>01.07.26</t>
  </si>
  <si>
    <t>19.08.26</t>
  </si>
  <si>
    <t>Kritischer Pfad</t>
  </si>
  <si>
    <t>4.5</t>
  </si>
  <si>
    <t>Reporting &amp; Dashboard</t>
  </si>
  <si>
    <t>M4</t>
  </si>
  <si>
    <t>◆ Entwicklungs-Freeze</t>
  </si>
  <si>
    <t>Code-Einfrierung</t>
  </si>
  <si>
    <t>5</t>
  </si>
  <si>
    <t>Test &amp; Qualitätssicherung</t>
  </si>
  <si>
    <t>Test &amp; Abnahme</t>
  </si>
  <si>
    <t>03.09.26</t>
  </si>
  <si>
    <t>04.11.26</t>
  </si>
  <si>
    <t>5.1</t>
  </si>
  <si>
    <t>Integrationstest MES-SAP</t>
  </si>
  <si>
    <t>23.09.26</t>
  </si>
  <si>
    <t>5.2</t>
  </si>
  <si>
    <t>Benutzerakzeptanztest (UAT)</t>
  </si>
  <si>
    <t>16.09.26</t>
  </si>
  <si>
    <t>07.10.26</t>
  </si>
  <si>
    <t>Pilotgruppe 15 Personen</t>
  </si>
  <si>
    <t>5.3</t>
  </si>
  <si>
    <t>Performance- &amp; Lasttests</t>
  </si>
  <si>
    <t>14.10.26</t>
  </si>
  <si>
    <t>5.4</t>
  </si>
  <si>
    <t>Fehlerkorrektur &amp; Retest</t>
  </si>
  <si>
    <t>M5</t>
  </si>
  <si>
    <t>◆ Abnahme durch Auftraggeber</t>
  </si>
  <si>
    <t>Sign-off erforderlich</t>
  </si>
  <si>
    <t>6</t>
  </si>
  <si>
    <t>Rollout &amp; Schulungen</t>
  </si>
  <si>
    <t>Rollout</t>
  </si>
  <si>
    <t>05.11.26</t>
  </si>
  <si>
    <t>24.12.26</t>
  </si>
  <si>
    <t>6.1</t>
  </si>
  <si>
    <t>Anwenderschulungen (180 MA)</t>
  </si>
  <si>
    <t>26.11.26</t>
  </si>
  <si>
    <t>Schicht A/B/C</t>
  </si>
  <si>
    <t>6.2</t>
  </si>
  <si>
    <t>Go-Live Vorbereitung</t>
  </si>
  <si>
    <t>19.11.26</t>
  </si>
  <si>
    <t>10.12.26</t>
  </si>
  <si>
    <t>6.3</t>
  </si>
  <si>
    <t>Go-Live Produktivstart</t>
  </si>
  <si>
    <t>17.12.26</t>
  </si>
  <si>
    <t>Fallback-Plan bereit</t>
  </si>
  <si>
    <t>M6</t>
  </si>
  <si>
    <t>◆ Go-Live</t>
  </si>
  <si>
    <t>Jahres-Hauptmeilenstein</t>
  </si>
  <si>
    <t>7</t>
  </si>
  <si>
    <t>Projektabschluss</t>
  </si>
  <si>
    <t>Abschluss</t>
  </si>
  <si>
    <t>18.12.26</t>
  </si>
  <si>
    <t>31.12.26</t>
  </si>
  <si>
    <t>7.1</t>
  </si>
  <si>
    <t>Hypercare-Phase &amp; Support</t>
  </si>
  <si>
    <t>7.2</t>
  </si>
  <si>
    <t>Projektabschlussbericht</t>
  </si>
  <si>
    <t>Niedrig</t>
  </si>
  <si>
    <t>M7</t>
  </si>
  <si>
    <t>◆ Projektabschluss</t>
  </si>
  <si>
    <t>Jahresende 31.12.2026</t>
  </si>
  <si>
    <t>LEGENDE</t>
  </si>
  <si>
    <t>Ist-Fortschritt (planmäßig)</t>
  </si>
  <si>
    <t>Geplante Arbeit (offen)</t>
  </si>
  <si>
    <t>◆ Meilenstein</t>
  </si>
  <si>
    <t>Heute-Linie (KW 21)</t>
  </si>
  <si>
    <t>Ampel Gelb / Verzögerung</t>
  </si>
  <si>
    <t>Ampel Rot / Kritisch</t>
  </si>
  <si>
    <t>Gesamtfortschritt:</t>
  </si>
  <si>
    <t>Abgeschl. APs:</t>
  </si>
  <si>
    <t>In Bearbeitung:</t>
  </si>
  <si>
    <t>Meilensteine:</t>
  </si>
  <si>
    <t>Offen: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</si>
</sst>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1"/>
    </font>
    <font>
      <b/>
      <sz val="15"/>
      <color rgb="FFFFFFFF"/>
      <name val="Calibri"/>
      <charset val="1"/>
    </font>
    <font>
      <b/>
      <sz val="9"/>
      <color rgb="FF1A2E4A"/>
      <name val="Calibri"/>
      <charset val="1"/>
    </font>
    <font>
      <sz val="9"/>
      <color rgb="FF000000"/>
      <name val="Calibri"/>
      <charset val="1"/>
    </font>
    <font>
      <b/>
      <sz val="9"/>
      <color rgb="FFFFFFFF"/>
      <name val="Calibri"/>
      <charset val="1"/>
    </font>
    <font>
      <b/>
      <sz val="8"/>
      <color rgb="FFFFFFFF"/>
      <name val="Calibri"/>
      <charset val="1"/>
    </font>
    <font>
      <sz val="7"/>
      <color rgb="FF1A2E4A"/>
      <name val="Calibri"/>
      <charset val="1"/>
    </font>
    <font>
      <b/>
      <sz val="7"/>
      <color rgb="FFFFFFFF"/>
      <name val="Calibri"/>
      <charset val="1"/>
    </font>
    <font>
      <b/>
      <sz val="8"/>
      <color rgb="FF000000"/>
      <name val="Calibri"/>
      <charset val="1"/>
    </font>
    <font>
      <b/>
      <sz val="8"/>
      <color rgb="FF1A2E4A"/>
      <name val="Calibri"/>
      <charset val="1"/>
    </font>
    <font>
      <b/>
      <sz val="8"/>
      <color rgb="FF1565C0"/>
      <name val="Calibri"/>
      <charset val="1"/>
    </font>
    <font>
      <b/>
      <sz val="8"/>
      <color rgb="FF1B5E20"/>
      <name val="Calibri"/>
      <charset val="1"/>
    </font>
    <font>
      <b/>
      <sz val="8"/>
      <color rgb="FFB71C1C"/>
      <name val="Calibri"/>
      <charset val="1"/>
    </font>
    <font>
      <b/>
      <sz val="8"/>
      <color rgb="FF757575"/>
      <name val="Calibri"/>
      <charset val="1"/>
    </font>
    <font>
      <sz val="7"/>
      <color rgb="FFFFFFFF"/>
      <name val="Calibri"/>
      <charset val="1"/>
    </font>
    <font>
      <sz val="8"/>
      <color rgb="FF000000"/>
      <name val="Calibri"/>
      <charset val="1"/>
    </font>
    <font>
      <sz val="8"/>
      <color rgb="FFFFFFFF"/>
      <name val="Calibri"/>
      <charset val="1"/>
    </font>
    <font>
      <sz val="8"/>
      <color rgb="FF1565C0"/>
      <name val="Calibri"/>
      <charset val="1"/>
    </font>
    <font>
      <sz val="8"/>
      <color rgb="FF1B5E20"/>
      <name val="Calibri"/>
      <charset val="1"/>
    </font>
    <font>
      <sz val="8"/>
      <color rgb="FFB71C1C"/>
      <name val="Calibri"/>
      <charset val="1"/>
    </font>
    <font>
      <sz val="8"/>
      <color rgb="FF757575"/>
      <name val="Calibri"/>
      <charset val="1"/>
    </font>
    <font>
      <sz val="8"/>
      <color rgb="FFFF8F00"/>
      <name val="Calibri"/>
      <charset val="1"/>
    </font>
    <font>
      <b/>
      <i/>
      <sz val="8"/>
      <color rgb="FF000000"/>
      <name val="Calibri"/>
      <charset val="1"/>
    </font>
    <font>
      <b/>
      <i/>
      <sz val="8"/>
      <color rgb="FFE65100"/>
      <name val="Calibri"/>
      <charset val="1"/>
    </font>
    <font>
      <b/>
      <i/>
      <sz val="8"/>
      <color rgb="FFFFFFFF"/>
      <name val="Calibri"/>
      <charset val="1"/>
    </font>
    <font>
      <b/>
      <i/>
      <sz val="8"/>
      <color rgb="FF1565C0"/>
      <name val="Calibri"/>
      <charset val="1"/>
    </font>
    <font>
      <b/>
      <i/>
      <sz val="8"/>
      <color rgb="FF1B5E20"/>
      <name val="Calibri"/>
      <charset val="1"/>
    </font>
    <font>
      <b/>
      <i/>
      <sz val="8"/>
      <color rgb="FFB71C1C"/>
      <name val="Calibri"/>
      <charset val="1"/>
    </font>
    <font>
      <b/>
      <i/>
      <sz val="8"/>
      <color rgb="FF757575"/>
      <name val="Calibri"/>
      <charset val="1"/>
    </font>
    <font>
      <b/>
      <sz val="11"/>
      <color rgb="FFE65100"/>
      <name val="Calibri"/>
      <charset val="1"/>
    </font>
    <font>
      <sz val="8"/>
      <color rgb="FFF9A825"/>
      <name val="Calibri"/>
      <charset val="1"/>
    </font>
    <font>
      <b/>
      <i/>
      <sz val="8"/>
      <color rgb="FFF9A825"/>
      <name val="Calibri"/>
      <charset val="1"/>
    </font>
    <font>
      <b/>
      <sz val="8"/>
      <color rgb="FFFF8F00"/>
      <name val="Calibri"/>
      <charset val="1"/>
    </font>
    <font>
      <b/>
      <sz val="11"/>
      <color rgb="FF1565C0"/>
      <name val="Calibri"/>
      <charset val="1"/>
    </font>
    <font>
      <b/>
      <sz val="13"/>
      <color rgb="FFFFFFFF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F9A825"/>
        <bgColor rgb="FFFF8F00"/>
      </patternFill>
    </fill>
    <fill>
      <patternFill patternType="solid">
        <fgColor rgb="FF1A2E4A"/>
        <bgColor rgb="FF263238"/>
      </patternFill>
    </fill>
    <fill>
      <patternFill patternType="solid">
        <fgColor rgb="FFE3F2FD"/>
        <bgColor rgb="FFE8F5E9"/>
      </patternFill>
    </fill>
    <fill>
      <patternFill patternType="solid">
        <fgColor rgb="FF1565C0"/>
        <bgColor rgb="FF3366FF"/>
      </patternFill>
    </fill>
    <fill>
      <patternFill patternType="solid">
        <fgColor rgb="FF90CAF9"/>
        <bgColor rgb="FF64B5F6"/>
      </patternFill>
    </fill>
    <fill>
      <patternFill patternType="solid">
        <fgColor rgb="FFFF6F00"/>
        <bgColor rgb="FFFF8F00"/>
      </patternFill>
    </fill>
    <fill>
      <patternFill patternType="solid">
        <fgColor rgb="FFE8F5E9"/>
        <bgColor rgb="FFE3F2FD"/>
      </patternFill>
    </fill>
    <fill>
      <patternFill patternType="solid">
        <fgColor rgb="FFFFEBEE"/>
        <bgColor rgb="FFFFF3E0"/>
      </patternFill>
    </fill>
    <fill>
      <patternFill patternType="solid">
        <fgColor rgb="FF263238"/>
        <bgColor rgb="FF1A2E4A"/>
      </patternFill>
    </fill>
    <fill>
      <patternFill patternType="solid">
        <fgColor rgb="FFFFF3E0"/>
        <bgColor rgb="FFFFEBEE"/>
      </patternFill>
    </fill>
    <fill>
      <patternFill patternType="solid">
        <fgColor rgb="FFFFFFFF"/>
        <bgColor rgb="FFF5F5F5"/>
      </patternFill>
    </fill>
    <fill>
      <patternFill patternType="solid">
        <fgColor rgb="FF757575"/>
        <bgColor rgb="FF666699"/>
      </patternFill>
    </fill>
    <fill>
      <patternFill patternType="solid">
        <fgColor rgb="FFB71C1C"/>
        <bgColor rgb="FFBF360C"/>
      </patternFill>
    </fill>
    <fill>
      <patternFill patternType="solid">
        <fgColor rgb="FFF5F5F5"/>
        <bgColor rgb="FFE8F5E9"/>
      </patternFill>
    </fill>
    <fill>
      <patternFill patternType="solid">
        <fgColor rgb="FFFFF9C4"/>
        <bgColor rgb="FFFFF3E0"/>
      </patternFill>
    </fill>
    <fill>
      <patternFill patternType="solid">
        <fgColor rgb="FF00695C"/>
        <bgColor rgb="FF008080"/>
      </patternFill>
    </fill>
    <fill>
      <patternFill patternType="solid">
        <fgColor rgb="FF64B5F6"/>
        <bgColor rgb="FF90CAF9"/>
      </patternFill>
    </fill>
    <fill>
      <patternFill patternType="solid">
        <fgColor rgb="FFBF360C"/>
        <bgColor rgb="FFB71C1C"/>
      </patternFill>
    </fill>
    <fill>
      <patternFill patternType="solid">
        <fgColor rgb="FFE53935"/>
        <bgColor rgb="FFBF360C"/>
      </patternFill>
    </fill>
    <fill>
      <patternFill patternType="solid">
        <fgColor rgb="FF4A148C"/>
        <bgColor rgb="FF800080"/>
      </patternFill>
    </fill>
    <fill>
      <patternFill patternType="solid">
        <fgColor rgb="FFAD1457"/>
        <bgColor rgb="FFB71C1C"/>
      </patternFill>
    </fill>
    <fill>
      <patternFill patternType="solid">
        <fgColor rgb="FF37474F"/>
        <bgColor rgb="FF263238"/>
      </patternFill>
    </fill>
    <fill>
      <patternFill patternType="solid">
        <fgColor rgb="FF33691E"/>
        <bgColor rgb="FF1B5E20"/>
      </patternFill>
    </fill>
    <fill>
      <patternFill patternType="solid">
        <fgColor rgb="FFE65100"/>
        <bgColor rgb="FFE5393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1" fontId="33" fillId="1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6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9" fontId="8" fillId="4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0" fillId="4" borderId="1" xfId="0" applyFill="1" applyBorder="1"/>
    <xf numFmtId="0" fontId="0" fillId="11" borderId="2" xfId="0" applyFill="1" applyBorder="1"/>
    <xf numFmtId="0" fontId="15" fillId="12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left" vertical="center" wrapText="1"/>
    </xf>
    <xf numFmtId="0" fontId="16" fillId="13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9" fontId="15" fillId="12" borderId="1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0" fillId="14" borderId="1" xfId="0" applyFill="1" applyBorder="1"/>
    <xf numFmtId="0" fontId="0" fillId="12" borderId="1" xfId="0" applyFill="1" applyBorder="1"/>
    <xf numFmtId="0" fontId="15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left" vertical="center" wrapText="1"/>
    </xf>
    <xf numFmtId="0" fontId="17" fillId="15" borderId="1" xfId="0" applyFont="1" applyFill="1" applyBorder="1" applyAlignment="1">
      <alignment horizontal="center" vertical="center"/>
    </xf>
    <xf numFmtId="9" fontId="15" fillId="15" borderId="1" xfId="0" applyNumberFormat="1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0" fillId="15" borderId="1" xfId="0" applyFill="1" applyBorder="1"/>
    <xf numFmtId="0" fontId="0" fillId="5" borderId="1" xfId="0" applyFill="1" applyBorder="1"/>
    <xf numFmtId="0" fontId="22" fillId="16" borderId="1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horizontal="center" vertical="center"/>
    </xf>
    <xf numFmtId="9" fontId="22" fillId="16" borderId="1" xfId="0" applyNumberFormat="1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8" fillId="16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left" vertical="center" wrapText="1"/>
    </xf>
    <xf numFmtId="0" fontId="0" fillId="16" borderId="1" xfId="0" applyFill="1" applyBorder="1"/>
    <xf numFmtId="0" fontId="29" fillId="16" borderId="1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16" fillId="17" borderId="1" xfId="0" applyFont="1" applyFill="1" applyBorder="1" applyAlignment="1">
      <alignment horizontal="center" vertical="center"/>
    </xf>
    <xf numFmtId="0" fontId="30" fillId="16" borderId="1" xfId="0" applyFont="1" applyFill="1" applyBorder="1" applyAlignment="1">
      <alignment horizontal="center" vertical="center"/>
    </xf>
    <xf numFmtId="0" fontId="0" fillId="18" borderId="1" xfId="0" applyFill="1" applyBorder="1"/>
    <xf numFmtId="0" fontId="24" fillId="17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0" fillId="10" borderId="2" xfId="0" applyFill="1" applyBorder="1"/>
    <xf numFmtId="0" fontId="16" fillId="19" borderId="1" xfId="0" applyFont="1" applyFill="1" applyBorder="1" applyAlignment="1">
      <alignment horizontal="center" vertical="center"/>
    </xf>
    <xf numFmtId="0" fontId="0" fillId="20" borderId="1" xfId="0" applyFill="1" applyBorder="1"/>
    <xf numFmtId="0" fontId="0" fillId="20" borderId="2" xfId="0" applyFill="1" applyBorder="1"/>
    <xf numFmtId="0" fontId="0" fillId="18" borderId="2" xfId="0" applyFill="1" applyBorder="1"/>
    <xf numFmtId="0" fontId="24" fillId="19" borderId="1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/>
    </xf>
    <xf numFmtId="0" fontId="16" fillId="21" borderId="1" xfId="0" applyFont="1" applyFill="1" applyBorder="1" applyAlignment="1">
      <alignment horizontal="center" vertical="center"/>
    </xf>
    <xf numFmtId="0" fontId="24" fillId="21" borderId="1" xfId="0" applyFont="1" applyFill="1" applyBorder="1" applyAlignment="1">
      <alignment horizontal="center" vertical="center"/>
    </xf>
    <xf numFmtId="0" fontId="5" fillId="22" borderId="1" xfId="0" applyFont="1" applyFill="1" applyBorder="1" applyAlignment="1">
      <alignment horizontal="center" vertical="center"/>
    </xf>
    <xf numFmtId="0" fontId="16" fillId="22" borderId="1" xfId="0" applyFont="1" applyFill="1" applyBorder="1" applyAlignment="1">
      <alignment horizontal="center" vertical="center"/>
    </xf>
    <xf numFmtId="0" fontId="24" fillId="22" borderId="1" xfId="0" applyFont="1" applyFill="1" applyBorder="1" applyAlignment="1">
      <alignment horizontal="center" vertical="center"/>
    </xf>
    <xf numFmtId="0" fontId="5" fillId="23" borderId="1" xfId="0" applyFont="1" applyFill="1" applyBorder="1" applyAlignment="1">
      <alignment horizontal="center" vertical="center"/>
    </xf>
    <xf numFmtId="0" fontId="16" fillId="23" borderId="1" xfId="0" applyFont="1" applyFill="1" applyBorder="1" applyAlignment="1">
      <alignment horizontal="center" vertical="center"/>
    </xf>
    <xf numFmtId="0" fontId="24" fillId="23" borderId="1" xfId="0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/>
    </xf>
    <xf numFmtId="0" fontId="32" fillId="16" borderId="1" xfId="0" applyFont="1" applyFill="1" applyBorder="1" applyAlignment="1">
      <alignment horizontal="center" vertical="center"/>
    </xf>
    <xf numFmtId="0" fontId="16" fillId="24" borderId="1" xfId="0" applyFont="1" applyFill="1" applyBorder="1" applyAlignment="1">
      <alignment horizontal="center" vertical="center"/>
    </xf>
    <xf numFmtId="0" fontId="24" fillId="24" borderId="1" xfId="0" applyFont="1" applyFill="1" applyBorder="1" applyAlignment="1">
      <alignment horizontal="center" vertical="center"/>
    </xf>
    <xf numFmtId="0" fontId="0" fillId="25" borderId="1" xfId="0" applyFill="1" applyBorder="1"/>
    <xf numFmtId="0" fontId="0" fillId="7" borderId="1" xfId="0" applyFill="1" applyBorder="1"/>
    <xf numFmtId="0" fontId="0" fillId="9" borderId="1" xfId="0" applyFill="1" applyBorder="1"/>
    <xf numFmtId="0" fontId="9" fillId="4" borderId="1" xfId="0" applyFont="1" applyFill="1" applyBorder="1" applyAlignment="1">
      <alignment horizontal="right" vertical="center"/>
    </xf>
    <xf numFmtId="9" fontId="33" fillId="12" borderId="1" xfId="0" applyNumberFormat="1" applyFont="1" applyFill="1" applyBorder="1" applyAlignment="1">
      <alignment horizontal="center" vertical="center"/>
    </xf>
    <xf numFmtId="1" fontId="33" fillId="12" borderId="1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5" fillId="15" borderId="1" xfId="0" applyFont="1" applyFill="1" applyBorder="1" applyAlignment="1">
      <alignment horizontal="left" vertical="center"/>
    </xf>
    <xf numFmtId="0" fontId="34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E53935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695C"/>
      <rgbColor rgb="FFC0C0C0"/>
      <rgbColor rgb="FF757575"/>
      <rgbColor rgb="FF9999FF"/>
      <rgbColor rgb="FFAD1457"/>
      <rgbColor rgb="FFFFF9C4"/>
      <rgbColor rgb="FFE3F2FD"/>
      <rgbColor rgb="FF4A148C"/>
      <rgbColor rgb="FFE65100"/>
      <rgbColor rgb="FF1565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F5F5F5"/>
      <rgbColor rgb="FFFFF3E0"/>
      <rgbColor rgb="FF90CAF9"/>
      <rgbColor rgb="FFFF99CC"/>
      <rgbColor rgb="FFCC99FF"/>
      <rgbColor rgb="FFFFEBEE"/>
      <rgbColor rgb="FF3366FF"/>
      <rgbColor rgb="FF64B5F6"/>
      <rgbColor rgb="FF99CC00"/>
      <rgbColor rgb="FFF9A825"/>
      <rgbColor rgb="FFFF8F00"/>
      <rgbColor rgb="FFFF6F00"/>
      <rgbColor rgb="FF666699"/>
      <rgbColor rgb="FF969696"/>
      <rgbColor rgb="FF1A2E4A"/>
      <rgbColor rgb="FF339966"/>
      <rgbColor rgb="FF003300"/>
      <rgbColor rgb="FF33691E"/>
      <rgbColor rgb="FFBF360C"/>
      <rgbColor rgb="FFB71C1C"/>
      <rgbColor rgb="FF37474F"/>
      <rgbColor rgb="FF2632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59"/>
  <sheetViews>
    <sheetView showGridLines="0" tabSelected="1" zoomScaleNormal="100" workbookViewId="0">
      <pane ySplit="9" topLeftCell="A10" activePane="bottomLeft" state="frozen"/>
      <selection pane="bottomLeft" activeCell="I14" sqref="I14"/>
    </sheetView>
  </sheetViews>
  <sheetFormatPr baseColWidth="10" defaultColWidth="8.7109375" defaultRowHeight="15" x14ac:dyDescent="0.25"/>
  <cols>
    <col min="1" max="1" width="3" customWidth="1"/>
    <col min="2" max="2" width="24.140625" customWidth="1"/>
    <col min="3" max="3" width="11.42578125" bestFit="1" customWidth="1"/>
    <col min="4" max="4" width="10.7109375" customWidth="1"/>
    <col min="5" max="5" width="10.140625" bestFit="1" customWidth="1"/>
    <col min="6" max="7" width="6.7109375" customWidth="1"/>
    <col min="8" max="8" width="5.140625" customWidth="1"/>
    <col min="9" max="9" width="7" customWidth="1"/>
    <col min="10" max="10" width="5.28515625" customWidth="1"/>
    <col min="11" max="11" width="6.28515625" customWidth="1"/>
    <col min="12" max="12" width="7.85546875" customWidth="1"/>
    <col min="13" max="13" width="14" customWidth="1"/>
    <col min="14" max="66" width="3" customWidth="1"/>
  </cols>
  <sheetData>
    <row r="1" spans="1:66" ht="6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37.5" customHeight="1" x14ac:dyDescent="0.2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</row>
    <row r="3" spans="1:66" ht="13.5" customHeight="1" x14ac:dyDescent="0.25">
      <c r="A3" s="87" t="s">
        <v>1</v>
      </c>
      <c r="B3" s="87"/>
      <c r="C3" s="88" t="s">
        <v>2</v>
      </c>
      <c r="D3" s="88"/>
      <c r="E3" s="88"/>
      <c r="F3" s="88"/>
      <c r="G3" s="88"/>
      <c r="H3" s="88"/>
      <c r="I3" s="87" t="s">
        <v>3</v>
      </c>
      <c r="J3" s="87"/>
      <c r="K3" s="87"/>
      <c r="L3" s="88" t="s">
        <v>4</v>
      </c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</row>
    <row r="4" spans="1:66" ht="13.5" customHeight="1" x14ac:dyDescent="0.25">
      <c r="A4" s="87" t="s">
        <v>5</v>
      </c>
      <c r="B4" s="87"/>
      <c r="C4" s="88" t="s">
        <v>6</v>
      </c>
      <c r="D4" s="88"/>
      <c r="E4" s="88"/>
      <c r="F4" s="88"/>
      <c r="G4" s="88"/>
      <c r="H4" s="88"/>
      <c r="I4" s="87" t="s">
        <v>7</v>
      </c>
      <c r="J4" s="87"/>
      <c r="K4" s="87"/>
      <c r="L4" s="88" t="s">
        <v>8</v>
      </c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</row>
    <row r="5" spans="1:66" ht="13.5" customHeight="1" x14ac:dyDescent="0.25">
      <c r="A5" s="87" t="s">
        <v>9</v>
      </c>
      <c r="B5" s="87"/>
      <c r="C5" s="88" t="s">
        <v>10</v>
      </c>
      <c r="D5" s="88"/>
      <c r="E5" s="88"/>
      <c r="F5" s="88"/>
      <c r="G5" s="88"/>
      <c r="H5" s="88"/>
      <c r="I5" s="87" t="s">
        <v>11</v>
      </c>
      <c r="J5" s="87"/>
      <c r="K5" s="87"/>
      <c r="L5" s="88" t="s">
        <v>12</v>
      </c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</row>
    <row r="6" spans="1:66" ht="4.5" customHeight="1" x14ac:dyDescent="0.25"/>
    <row r="7" spans="1:66" ht="12.75" customHeight="1" x14ac:dyDescent="0.25">
      <c r="A7" s="86" t="s">
        <v>13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3" t="s">
        <v>14</v>
      </c>
      <c r="O7" s="83"/>
      <c r="P7" s="83"/>
      <c r="Q7" s="83"/>
      <c r="R7" s="83"/>
      <c r="S7" s="82" t="s">
        <v>15</v>
      </c>
      <c r="T7" s="82"/>
      <c r="U7" s="82"/>
      <c r="V7" s="82"/>
      <c r="W7" s="83" t="s">
        <v>16</v>
      </c>
      <c r="X7" s="83"/>
      <c r="Y7" s="83"/>
      <c r="Z7" s="83"/>
      <c r="AA7" s="82" t="s">
        <v>17</v>
      </c>
      <c r="AB7" s="82"/>
      <c r="AC7" s="82"/>
      <c r="AD7" s="82"/>
      <c r="AE7" s="82"/>
      <c r="AF7" s="83" t="s">
        <v>18</v>
      </c>
      <c r="AG7" s="83"/>
      <c r="AH7" s="83"/>
      <c r="AI7" s="83"/>
      <c r="AJ7" s="82" t="s">
        <v>19</v>
      </c>
      <c r="AK7" s="82"/>
      <c r="AL7" s="82"/>
      <c r="AM7" s="82"/>
      <c r="AN7" s="83" t="s">
        <v>20</v>
      </c>
      <c r="AO7" s="83"/>
      <c r="AP7" s="83"/>
      <c r="AQ7" s="83"/>
      <c r="AR7" s="83"/>
      <c r="AS7" s="82" t="s">
        <v>21</v>
      </c>
      <c r="AT7" s="82"/>
      <c r="AU7" s="82"/>
      <c r="AV7" s="82"/>
      <c r="AW7" s="83" t="s">
        <v>22</v>
      </c>
      <c r="AX7" s="83"/>
      <c r="AY7" s="83"/>
      <c r="AZ7" s="83"/>
      <c r="BA7" s="82" t="s">
        <v>23</v>
      </c>
      <c r="BB7" s="82"/>
      <c r="BC7" s="82"/>
      <c r="BD7" s="82"/>
      <c r="BE7" s="82"/>
      <c r="BF7" s="83" t="s">
        <v>24</v>
      </c>
      <c r="BG7" s="83"/>
      <c r="BH7" s="83"/>
      <c r="BI7" s="83"/>
      <c r="BJ7" s="82" t="s">
        <v>25</v>
      </c>
      <c r="BK7" s="82"/>
      <c r="BL7" s="82"/>
      <c r="BM7" s="82"/>
      <c r="BN7" s="82"/>
    </row>
    <row r="8" spans="1:66" ht="24" customHeight="1" x14ac:dyDescent="0.2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3" t="s">
        <v>26</v>
      </c>
      <c r="O8" s="4" t="s">
        <v>27</v>
      </c>
      <c r="P8" s="3" t="s">
        <v>28</v>
      </c>
      <c r="Q8" s="4" t="s">
        <v>29</v>
      </c>
      <c r="R8" s="3" t="s">
        <v>30</v>
      </c>
      <c r="S8" s="4" t="s">
        <v>31</v>
      </c>
      <c r="T8" s="3" t="s">
        <v>32</v>
      </c>
      <c r="U8" s="4" t="s">
        <v>33</v>
      </c>
      <c r="V8" s="3" t="s">
        <v>34</v>
      </c>
      <c r="W8" s="4" t="s">
        <v>35</v>
      </c>
      <c r="X8" s="3" t="s">
        <v>36</v>
      </c>
      <c r="Y8" s="4" t="s">
        <v>37</v>
      </c>
      <c r="Z8" s="3" t="s">
        <v>38</v>
      </c>
      <c r="AA8" s="4" t="s">
        <v>39</v>
      </c>
      <c r="AB8" s="3" t="s">
        <v>40</v>
      </c>
      <c r="AC8" s="4" t="s">
        <v>41</v>
      </c>
      <c r="AD8" s="3" t="s">
        <v>42</v>
      </c>
      <c r="AE8" s="4" t="s">
        <v>43</v>
      </c>
      <c r="AF8" s="3" t="s">
        <v>44</v>
      </c>
      <c r="AG8" s="5" t="s">
        <v>45</v>
      </c>
      <c r="AH8" s="3" t="s">
        <v>46</v>
      </c>
      <c r="AI8" s="4" t="s">
        <v>47</v>
      </c>
      <c r="AJ8" s="3" t="s">
        <v>48</v>
      </c>
      <c r="AK8" s="4" t="s">
        <v>49</v>
      </c>
      <c r="AL8" s="3" t="s">
        <v>50</v>
      </c>
      <c r="AM8" s="4" t="s">
        <v>51</v>
      </c>
      <c r="AN8" s="3" t="s">
        <v>52</v>
      </c>
      <c r="AO8" s="4" t="s">
        <v>53</v>
      </c>
      <c r="AP8" s="3" t="s">
        <v>54</v>
      </c>
      <c r="AQ8" s="4" t="s">
        <v>55</v>
      </c>
      <c r="AR8" s="3" t="s">
        <v>56</v>
      </c>
      <c r="AS8" s="4" t="s">
        <v>57</v>
      </c>
      <c r="AT8" s="3" t="s">
        <v>58</v>
      </c>
      <c r="AU8" s="4" t="s">
        <v>59</v>
      </c>
      <c r="AV8" s="3" t="s">
        <v>60</v>
      </c>
      <c r="AW8" s="4" t="s">
        <v>61</v>
      </c>
      <c r="AX8" s="3" t="s">
        <v>62</v>
      </c>
      <c r="AY8" s="4" t="s">
        <v>63</v>
      </c>
      <c r="AZ8" s="3" t="s">
        <v>64</v>
      </c>
      <c r="BA8" s="4" t="s">
        <v>65</v>
      </c>
      <c r="BB8" s="3" t="s">
        <v>66</v>
      </c>
      <c r="BC8" s="4" t="s">
        <v>67</v>
      </c>
      <c r="BD8" s="3" t="s">
        <v>68</v>
      </c>
      <c r="BE8" s="4" t="s">
        <v>69</v>
      </c>
      <c r="BF8" s="3" t="s">
        <v>70</v>
      </c>
      <c r="BG8" s="4" t="s">
        <v>71</v>
      </c>
      <c r="BH8" s="3" t="s">
        <v>72</v>
      </c>
      <c r="BI8" s="4" t="s">
        <v>73</v>
      </c>
      <c r="BJ8" s="3" t="s">
        <v>74</v>
      </c>
      <c r="BK8" s="4" t="s">
        <v>75</v>
      </c>
      <c r="BL8" s="3" t="s">
        <v>76</v>
      </c>
      <c r="BM8" s="4" t="s">
        <v>77</v>
      </c>
      <c r="BN8" s="3" t="s">
        <v>78</v>
      </c>
    </row>
    <row r="9" spans="1:66" ht="22.5" x14ac:dyDescent="0.25">
      <c r="A9" s="6" t="s">
        <v>79</v>
      </c>
      <c r="B9" s="6" t="s">
        <v>80</v>
      </c>
      <c r="C9" s="6" t="s">
        <v>81</v>
      </c>
      <c r="D9" s="6" t="s">
        <v>82</v>
      </c>
      <c r="E9" s="6" t="s">
        <v>83</v>
      </c>
      <c r="F9" s="6" t="s">
        <v>84</v>
      </c>
      <c r="G9" s="6" t="s">
        <v>85</v>
      </c>
      <c r="H9" s="6" t="s">
        <v>86</v>
      </c>
      <c r="I9" s="6" t="s">
        <v>87</v>
      </c>
      <c r="J9" s="6" t="s">
        <v>88</v>
      </c>
      <c r="K9" s="6" t="s">
        <v>89</v>
      </c>
      <c r="L9" s="6" t="s">
        <v>90</v>
      </c>
      <c r="M9" s="6" t="s">
        <v>91</v>
      </c>
    </row>
    <row r="10" spans="1:66" ht="15.75" customHeight="1" x14ac:dyDescent="0.25">
      <c r="A10" s="7" t="s">
        <v>92</v>
      </c>
      <c r="B10" s="8" t="s">
        <v>93</v>
      </c>
      <c r="C10" s="9" t="s">
        <v>94</v>
      </c>
      <c r="D10" s="9" t="s">
        <v>95</v>
      </c>
      <c r="E10" s="7" t="s">
        <v>96</v>
      </c>
      <c r="F10" s="7" t="s">
        <v>97</v>
      </c>
      <c r="G10" s="7" t="s">
        <v>98</v>
      </c>
      <c r="H10" s="10">
        <v>28</v>
      </c>
      <c r="I10" s="11">
        <v>1</v>
      </c>
      <c r="J10" s="12" t="s">
        <v>99</v>
      </c>
      <c r="K10" s="13" t="s">
        <v>100</v>
      </c>
      <c r="L10" s="14" t="s">
        <v>101</v>
      </c>
      <c r="M10" s="15"/>
      <c r="N10" s="16" t="s">
        <v>102</v>
      </c>
      <c r="O10" s="17"/>
      <c r="P10" s="17"/>
      <c r="Q10" s="16" t="s">
        <v>103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9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66" ht="15.75" customHeight="1" x14ac:dyDescent="0.25">
      <c r="A11" s="20" t="s">
        <v>104</v>
      </c>
      <c r="B11" s="21" t="s">
        <v>105</v>
      </c>
      <c r="C11" s="22" t="s">
        <v>106</v>
      </c>
      <c r="D11" s="23" t="s">
        <v>95</v>
      </c>
      <c r="E11" s="20" t="s">
        <v>96</v>
      </c>
      <c r="F11" s="20" t="s">
        <v>97</v>
      </c>
      <c r="G11" s="20" t="s">
        <v>107</v>
      </c>
      <c r="H11" s="24">
        <v>14</v>
      </c>
      <c r="I11" s="25">
        <v>1</v>
      </c>
      <c r="J11" s="26" t="s">
        <v>99</v>
      </c>
      <c r="K11" s="27" t="s">
        <v>100</v>
      </c>
      <c r="L11" s="28" t="s">
        <v>101</v>
      </c>
      <c r="M11" s="21" t="s">
        <v>108</v>
      </c>
      <c r="N11" s="29"/>
      <c r="O11" s="2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19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</row>
    <row r="12" spans="1:66" ht="15.75" customHeight="1" x14ac:dyDescent="0.25">
      <c r="A12" s="31" t="s">
        <v>109</v>
      </c>
      <c r="B12" s="32" t="s">
        <v>110</v>
      </c>
      <c r="C12" s="22" t="s">
        <v>106</v>
      </c>
      <c r="D12" s="23" t="s">
        <v>95</v>
      </c>
      <c r="E12" s="31" t="s">
        <v>111</v>
      </c>
      <c r="F12" s="31" t="s">
        <v>112</v>
      </c>
      <c r="G12" s="31" t="s">
        <v>113</v>
      </c>
      <c r="H12" s="33">
        <v>14</v>
      </c>
      <c r="I12" s="34">
        <v>1</v>
      </c>
      <c r="J12" s="26" t="s">
        <v>99</v>
      </c>
      <c r="K12" s="35" t="s">
        <v>114</v>
      </c>
      <c r="L12" s="36" t="s">
        <v>101</v>
      </c>
      <c r="M12" s="32"/>
      <c r="N12" s="37"/>
      <c r="O12" s="38"/>
      <c r="P12" s="38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19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</row>
    <row r="13" spans="1:66" ht="15.75" customHeight="1" x14ac:dyDescent="0.25">
      <c r="A13" s="20" t="s">
        <v>115</v>
      </c>
      <c r="B13" s="21" t="s">
        <v>116</v>
      </c>
      <c r="C13" s="22" t="s">
        <v>106</v>
      </c>
      <c r="D13" s="23" t="s">
        <v>95</v>
      </c>
      <c r="E13" s="20" t="s">
        <v>111</v>
      </c>
      <c r="F13" s="20" t="s">
        <v>117</v>
      </c>
      <c r="G13" s="20" t="s">
        <v>98</v>
      </c>
      <c r="H13" s="24">
        <v>14</v>
      </c>
      <c r="I13" s="25">
        <v>1</v>
      </c>
      <c r="J13" s="26" t="s">
        <v>99</v>
      </c>
      <c r="K13" s="27" t="s">
        <v>100</v>
      </c>
      <c r="L13" s="28" t="s">
        <v>104</v>
      </c>
      <c r="M13" s="21"/>
      <c r="N13" s="30"/>
      <c r="O13" s="30"/>
      <c r="P13" s="38"/>
      <c r="Q13" s="38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19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</row>
    <row r="14" spans="1:66" ht="15.75" customHeight="1" x14ac:dyDescent="0.25">
      <c r="A14" s="39" t="s">
        <v>118</v>
      </c>
      <c r="B14" s="40" t="s">
        <v>119</v>
      </c>
      <c r="C14" s="41" t="s">
        <v>120</v>
      </c>
      <c r="D14" s="41" t="s">
        <v>95</v>
      </c>
      <c r="E14" s="39" t="s">
        <v>96</v>
      </c>
      <c r="F14" s="39" t="s">
        <v>98</v>
      </c>
      <c r="G14" s="39" t="s">
        <v>98</v>
      </c>
      <c r="H14" s="42" t="s">
        <v>101</v>
      </c>
      <c r="I14" s="43">
        <v>1</v>
      </c>
      <c r="J14" s="44" t="s">
        <v>99</v>
      </c>
      <c r="K14" s="45" t="s">
        <v>100</v>
      </c>
      <c r="L14" s="46" t="s">
        <v>115</v>
      </c>
      <c r="M14" s="47" t="s">
        <v>121</v>
      </c>
      <c r="N14" s="48"/>
      <c r="O14" s="48"/>
      <c r="P14" s="48"/>
      <c r="Q14" s="49" t="s">
        <v>122</v>
      </c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9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</row>
    <row r="15" spans="1:66" ht="15.75" customHeight="1" x14ac:dyDescent="0.25">
      <c r="A15" s="7" t="s">
        <v>123</v>
      </c>
      <c r="B15" s="8" t="s">
        <v>124</v>
      </c>
      <c r="C15" s="9" t="s">
        <v>94</v>
      </c>
      <c r="D15" s="50" t="s">
        <v>125</v>
      </c>
      <c r="E15" s="7" t="s">
        <v>126</v>
      </c>
      <c r="F15" s="7" t="s">
        <v>127</v>
      </c>
      <c r="G15" s="7" t="s">
        <v>128</v>
      </c>
      <c r="H15" s="10">
        <v>56</v>
      </c>
      <c r="I15" s="11">
        <v>0.9</v>
      </c>
      <c r="J15" s="12" t="s">
        <v>99</v>
      </c>
      <c r="K15" s="13" t="s">
        <v>100</v>
      </c>
      <c r="L15" s="14" t="s">
        <v>118</v>
      </c>
      <c r="M15" s="15"/>
      <c r="N15" s="18"/>
      <c r="O15" s="18"/>
      <c r="P15" s="18"/>
      <c r="Q15" s="18"/>
      <c r="R15" s="16" t="s">
        <v>102</v>
      </c>
      <c r="S15" s="17"/>
      <c r="T15" s="17"/>
      <c r="U15" s="17"/>
      <c r="V15" s="17"/>
      <c r="W15" s="17"/>
      <c r="X15" s="17"/>
      <c r="Y15" s="16" t="s">
        <v>103</v>
      </c>
      <c r="Z15" s="18"/>
      <c r="AA15" s="18"/>
      <c r="AB15" s="18"/>
      <c r="AC15" s="18"/>
      <c r="AD15" s="18"/>
      <c r="AE15" s="18"/>
      <c r="AF15" s="18"/>
      <c r="AG15" s="19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6" ht="15.75" customHeight="1" x14ac:dyDescent="0.25">
      <c r="A16" s="31" t="s">
        <v>129</v>
      </c>
      <c r="B16" s="32" t="s">
        <v>130</v>
      </c>
      <c r="C16" s="22" t="s">
        <v>106</v>
      </c>
      <c r="D16" s="51" t="s">
        <v>125</v>
      </c>
      <c r="E16" s="31" t="s">
        <v>126</v>
      </c>
      <c r="F16" s="31" t="s">
        <v>127</v>
      </c>
      <c r="G16" s="31" t="s">
        <v>131</v>
      </c>
      <c r="H16" s="33">
        <v>21</v>
      </c>
      <c r="I16" s="34">
        <v>1</v>
      </c>
      <c r="J16" s="26" t="s">
        <v>99</v>
      </c>
      <c r="K16" s="27" t="s">
        <v>100</v>
      </c>
      <c r="L16" s="36" t="s">
        <v>118</v>
      </c>
      <c r="M16" s="32" t="s">
        <v>132</v>
      </c>
      <c r="N16" s="37"/>
      <c r="O16" s="37"/>
      <c r="P16" s="37"/>
      <c r="Q16" s="37"/>
      <c r="R16" s="29"/>
      <c r="S16" s="29"/>
      <c r="T16" s="29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19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</row>
    <row r="17" spans="1:66" ht="15.75" customHeight="1" x14ac:dyDescent="0.25">
      <c r="A17" s="20" t="s">
        <v>133</v>
      </c>
      <c r="B17" s="21" t="s">
        <v>134</v>
      </c>
      <c r="C17" s="22" t="s">
        <v>106</v>
      </c>
      <c r="D17" s="51" t="s">
        <v>125</v>
      </c>
      <c r="E17" s="20" t="s">
        <v>135</v>
      </c>
      <c r="F17" s="20" t="s">
        <v>136</v>
      </c>
      <c r="G17" s="20" t="s">
        <v>137</v>
      </c>
      <c r="H17" s="24">
        <v>28</v>
      </c>
      <c r="I17" s="25">
        <v>1</v>
      </c>
      <c r="J17" s="26" t="s">
        <v>99</v>
      </c>
      <c r="K17" s="27" t="s">
        <v>100</v>
      </c>
      <c r="L17" s="28" t="s">
        <v>129</v>
      </c>
      <c r="M17" s="21" t="s">
        <v>138</v>
      </c>
      <c r="N17" s="30"/>
      <c r="O17" s="30"/>
      <c r="P17" s="30"/>
      <c r="Q17" s="30"/>
      <c r="R17" s="30"/>
      <c r="S17" s="29"/>
      <c r="T17" s="29"/>
      <c r="U17" s="29"/>
      <c r="V17" s="29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19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</row>
    <row r="18" spans="1:66" ht="15.75" customHeight="1" x14ac:dyDescent="0.25">
      <c r="A18" s="31" t="s">
        <v>139</v>
      </c>
      <c r="B18" s="32" t="s">
        <v>140</v>
      </c>
      <c r="C18" s="22" t="s">
        <v>106</v>
      </c>
      <c r="D18" s="51" t="s">
        <v>125</v>
      </c>
      <c r="E18" s="31" t="s">
        <v>141</v>
      </c>
      <c r="F18" s="31" t="s">
        <v>142</v>
      </c>
      <c r="G18" s="31" t="s">
        <v>143</v>
      </c>
      <c r="H18" s="33">
        <v>35</v>
      </c>
      <c r="I18" s="34">
        <v>0.95</v>
      </c>
      <c r="J18" s="52" t="s">
        <v>144</v>
      </c>
      <c r="K18" s="27" t="s">
        <v>100</v>
      </c>
      <c r="L18" s="36" t="s">
        <v>133</v>
      </c>
      <c r="M18" s="32" t="s">
        <v>145</v>
      </c>
      <c r="N18" s="37"/>
      <c r="O18" s="37"/>
      <c r="P18" s="37"/>
      <c r="Q18" s="37"/>
      <c r="R18" s="37"/>
      <c r="S18" s="37"/>
      <c r="T18" s="38"/>
      <c r="U18" s="38"/>
      <c r="V18" s="38"/>
      <c r="W18" s="38"/>
      <c r="X18" s="53"/>
      <c r="Y18" s="37"/>
      <c r="Z18" s="37"/>
      <c r="AA18" s="37"/>
      <c r="AB18" s="37"/>
      <c r="AC18" s="37"/>
      <c r="AD18" s="37"/>
      <c r="AE18" s="37"/>
      <c r="AF18" s="37"/>
      <c r="AG18" s="19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</row>
    <row r="19" spans="1:66" ht="15.75" customHeight="1" x14ac:dyDescent="0.25">
      <c r="A19" s="20" t="s">
        <v>146</v>
      </c>
      <c r="B19" s="21" t="s">
        <v>147</v>
      </c>
      <c r="C19" s="22" t="s">
        <v>106</v>
      </c>
      <c r="D19" s="51" t="s">
        <v>125</v>
      </c>
      <c r="E19" s="20" t="s">
        <v>96</v>
      </c>
      <c r="F19" s="20" t="s">
        <v>148</v>
      </c>
      <c r="G19" s="20" t="s">
        <v>128</v>
      </c>
      <c r="H19" s="24">
        <v>29</v>
      </c>
      <c r="I19" s="25">
        <v>1</v>
      </c>
      <c r="J19" s="26" t="s">
        <v>99</v>
      </c>
      <c r="K19" s="35" t="s">
        <v>114</v>
      </c>
      <c r="L19" s="28" t="s">
        <v>133</v>
      </c>
      <c r="M19" s="21"/>
      <c r="N19" s="30"/>
      <c r="O19" s="30"/>
      <c r="P19" s="30"/>
      <c r="Q19" s="30"/>
      <c r="R19" s="30"/>
      <c r="S19" s="30"/>
      <c r="T19" s="30"/>
      <c r="U19" s="38"/>
      <c r="V19" s="38"/>
      <c r="W19" s="38"/>
      <c r="X19" s="38"/>
      <c r="Y19" s="38"/>
      <c r="Z19" s="30"/>
      <c r="AA19" s="30"/>
      <c r="AB19" s="30"/>
      <c r="AC19" s="30"/>
      <c r="AD19" s="30"/>
      <c r="AE19" s="30"/>
      <c r="AF19" s="30"/>
      <c r="AG19" s="19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</row>
    <row r="20" spans="1:66" ht="15.75" customHeight="1" x14ac:dyDescent="0.25">
      <c r="A20" s="39" t="s">
        <v>149</v>
      </c>
      <c r="B20" s="40" t="s">
        <v>150</v>
      </c>
      <c r="C20" s="54" t="s">
        <v>120</v>
      </c>
      <c r="D20" s="54" t="s">
        <v>125</v>
      </c>
      <c r="E20" s="39" t="s">
        <v>96</v>
      </c>
      <c r="F20" s="39" t="s">
        <v>128</v>
      </c>
      <c r="G20" s="39" t="s">
        <v>128</v>
      </c>
      <c r="H20" s="42" t="s">
        <v>101</v>
      </c>
      <c r="I20" s="43">
        <v>0.9</v>
      </c>
      <c r="J20" s="55" t="s">
        <v>144</v>
      </c>
      <c r="K20" s="45" t="s">
        <v>100</v>
      </c>
      <c r="L20" s="46" t="s">
        <v>139</v>
      </c>
      <c r="M20" s="47" t="s">
        <v>151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9" t="s">
        <v>122</v>
      </c>
      <c r="Z20" s="48"/>
      <c r="AA20" s="48"/>
      <c r="AB20" s="48"/>
      <c r="AC20" s="48"/>
      <c r="AD20" s="48"/>
      <c r="AE20" s="48"/>
      <c r="AF20" s="48"/>
      <c r="AG20" s="19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</row>
    <row r="21" spans="1:66" ht="15.75" customHeight="1" x14ac:dyDescent="0.25">
      <c r="A21" s="7" t="s">
        <v>152</v>
      </c>
      <c r="B21" s="8" t="s">
        <v>153</v>
      </c>
      <c r="C21" s="9" t="s">
        <v>94</v>
      </c>
      <c r="D21" s="56" t="s">
        <v>154</v>
      </c>
      <c r="E21" s="7" t="s">
        <v>155</v>
      </c>
      <c r="F21" s="7" t="s">
        <v>156</v>
      </c>
      <c r="G21" s="7" t="s">
        <v>157</v>
      </c>
      <c r="H21" s="10">
        <v>63</v>
      </c>
      <c r="I21" s="11">
        <v>0.55000000000000004</v>
      </c>
      <c r="J21" s="12" t="s">
        <v>99</v>
      </c>
      <c r="K21" s="13" t="s">
        <v>100</v>
      </c>
      <c r="L21" s="14" t="s">
        <v>149</v>
      </c>
      <c r="M21" s="15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6" t="s">
        <v>102</v>
      </c>
      <c r="AA21" s="17"/>
      <c r="AB21" s="17"/>
      <c r="AC21" s="17"/>
      <c r="AD21" s="17"/>
      <c r="AE21" s="17"/>
      <c r="AF21" s="17"/>
      <c r="AG21" s="57"/>
      <c r="AH21" s="16" t="s">
        <v>103</v>
      </c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</row>
    <row r="22" spans="1:66" ht="15.75" customHeight="1" x14ac:dyDescent="0.25">
      <c r="A22" s="31" t="s">
        <v>158</v>
      </c>
      <c r="B22" s="32" t="s">
        <v>159</v>
      </c>
      <c r="C22" s="22" t="s">
        <v>106</v>
      </c>
      <c r="D22" s="58" t="s">
        <v>154</v>
      </c>
      <c r="E22" s="31" t="s">
        <v>160</v>
      </c>
      <c r="F22" s="31" t="s">
        <v>156</v>
      </c>
      <c r="G22" s="31" t="s">
        <v>161</v>
      </c>
      <c r="H22" s="33">
        <v>28</v>
      </c>
      <c r="I22" s="34">
        <v>1</v>
      </c>
      <c r="J22" s="26" t="s">
        <v>99</v>
      </c>
      <c r="K22" s="27" t="s">
        <v>100</v>
      </c>
      <c r="L22" s="36" t="s">
        <v>149</v>
      </c>
      <c r="M22" s="32" t="s">
        <v>162</v>
      </c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29"/>
      <c r="AA22" s="29"/>
      <c r="AB22" s="29"/>
      <c r="AC22" s="29"/>
      <c r="AD22" s="37"/>
      <c r="AE22" s="37"/>
      <c r="AF22" s="37"/>
      <c r="AG22" s="19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</row>
    <row r="23" spans="1:66" ht="15.75" customHeight="1" x14ac:dyDescent="0.25">
      <c r="A23" s="20" t="s">
        <v>163</v>
      </c>
      <c r="B23" s="21" t="s">
        <v>164</v>
      </c>
      <c r="C23" s="22" t="s">
        <v>106</v>
      </c>
      <c r="D23" s="58" t="s">
        <v>154</v>
      </c>
      <c r="E23" s="20" t="s">
        <v>165</v>
      </c>
      <c r="F23" s="20" t="s">
        <v>166</v>
      </c>
      <c r="G23" s="20" t="s">
        <v>167</v>
      </c>
      <c r="H23" s="24">
        <v>28</v>
      </c>
      <c r="I23" s="25">
        <v>1</v>
      </c>
      <c r="J23" s="26" t="s">
        <v>99</v>
      </c>
      <c r="K23" s="27" t="s">
        <v>100</v>
      </c>
      <c r="L23" s="28" t="s">
        <v>158</v>
      </c>
      <c r="M23" s="21" t="s">
        <v>168</v>
      </c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8"/>
      <c r="AB23" s="38"/>
      <c r="AC23" s="38"/>
      <c r="AD23" s="38"/>
      <c r="AE23" s="30"/>
      <c r="AF23" s="30"/>
      <c r="AG23" s="19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</row>
    <row r="24" spans="1:66" ht="15.75" customHeight="1" x14ac:dyDescent="0.25">
      <c r="A24" s="31" t="s">
        <v>169</v>
      </c>
      <c r="B24" s="32" t="s">
        <v>170</v>
      </c>
      <c r="C24" s="22" t="s">
        <v>106</v>
      </c>
      <c r="D24" s="58" t="s">
        <v>154</v>
      </c>
      <c r="E24" s="31" t="s">
        <v>171</v>
      </c>
      <c r="F24" s="31" t="s">
        <v>161</v>
      </c>
      <c r="G24" s="31" t="s">
        <v>172</v>
      </c>
      <c r="H24" s="33">
        <v>29</v>
      </c>
      <c r="I24" s="34">
        <v>0.65</v>
      </c>
      <c r="J24" s="26" t="s">
        <v>99</v>
      </c>
      <c r="K24" s="27" t="s">
        <v>100</v>
      </c>
      <c r="L24" s="36" t="s">
        <v>158</v>
      </c>
      <c r="M24" s="32" t="s">
        <v>173</v>
      </c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29"/>
      <c r="AD24" s="29"/>
      <c r="AE24" s="29"/>
      <c r="AF24" s="59"/>
      <c r="AG24" s="60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</row>
    <row r="25" spans="1:66" ht="15.75" customHeight="1" x14ac:dyDescent="0.25">
      <c r="A25" s="20" t="s">
        <v>174</v>
      </c>
      <c r="B25" s="21" t="s">
        <v>175</v>
      </c>
      <c r="C25" s="22" t="s">
        <v>106</v>
      </c>
      <c r="D25" s="58" t="s">
        <v>154</v>
      </c>
      <c r="E25" s="20" t="s">
        <v>126</v>
      </c>
      <c r="F25" s="20" t="s">
        <v>176</v>
      </c>
      <c r="G25" s="20" t="s">
        <v>157</v>
      </c>
      <c r="H25" s="24">
        <v>22</v>
      </c>
      <c r="I25" s="25">
        <v>0.3</v>
      </c>
      <c r="J25" s="52" t="s">
        <v>144</v>
      </c>
      <c r="K25" s="27" t="s">
        <v>100</v>
      </c>
      <c r="L25" s="28" t="s">
        <v>163</v>
      </c>
      <c r="M25" s="21" t="s">
        <v>177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8"/>
      <c r="AF25" s="53"/>
      <c r="AG25" s="61"/>
      <c r="AH25" s="53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</row>
    <row r="26" spans="1:66" ht="15.75" customHeight="1" x14ac:dyDescent="0.25">
      <c r="A26" s="39" t="s">
        <v>178</v>
      </c>
      <c r="B26" s="40" t="s">
        <v>179</v>
      </c>
      <c r="C26" s="62" t="s">
        <v>120</v>
      </c>
      <c r="D26" s="62" t="s">
        <v>154</v>
      </c>
      <c r="E26" s="39" t="s">
        <v>96</v>
      </c>
      <c r="F26" s="39" t="s">
        <v>157</v>
      </c>
      <c r="G26" s="39" t="s">
        <v>157</v>
      </c>
      <c r="H26" s="42" t="s">
        <v>101</v>
      </c>
      <c r="I26" s="43">
        <v>0</v>
      </c>
      <c r="J26" s="55" t="s">
        <v>144</v>
      </c>
      <c r="K26" s="45" t="s">
        <v>100</v>
      </c>
      <c r="L26" s="46" t="s">
        <v>169</v>
      </c>
      <c r="M26" s="47" t="s">
        <v>180</v>
      </c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19"/>
      <c r="AH26" s="49" t="s">
        <v>122</v>
      </c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</row>
    <row r="27" spans="1:66" ht="15.75" customHeight="1" x14ac:dyDescent="0.25">
      <c r="A27" s="7" t="s">
        <v>181</v>
      </c>
      <c r="B27" s="8" t="s">
        <v>182</v>
      </c>
      <c r="C27" s="9" t="s">
        <v>94</v>
      </c>
      <c r="D27" s="63" t="s">
        <v>183</v>
      </c>
      <c r="E27" s="7" t="s">
        <v>126</v>
      </c>
      <c r="F27" s="7" t="s">
        <v>184</v>
      </c>
      <c r="G27" s="7" t="s">
        <v>185</v>
      </c>
      <c r="H27" s="10">
        <v>98</v>
      </c>
      <c r="I27" s="11">
        <v>0</v>
      </c>
      <c r="J27" s="12" t="s">
        <v>99</v>
      </c>
      <c r="K27" s="13" t="s">
        <v>100</v>
      </c>
      <c r="L27" s="14" t="s">
        <v>178</v>
      </c>
      <c r="M27" s="15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9"/>
      <c r="AH27" s="18"/>
      <c r="AI27" s="16" t="s">
        <v>102</v>
      </c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6" t="s">
        <v>103</v>
      </c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</row>
    <row r="28" spans="1:66" ht="15.75" customHeight="1" x14ac:dyDescent="0.25">
      <c r="A28" s="31" t="s">
        <v>186</v>
      </c>
      <c r="B28" s="32" t="s">
        <v>187</v>
      </c>
      <c r="C28" s="22" t="s">
        <v>106</v>
      </c>
      <c r="D28" s="64" t="s">
        <v>183</v>
      </c>
      <c r="E28" s="31" t="s">
        <v>188</v>
      </c>
      <c r="F28" s="31" t="s">
        <v>184</v>
      </c>
      <c r="G28" s="31" t="s">
        <v>189</v>
      </c>
      <c r="H28" s="33">
        <v>42</v>
      </c>
      <c r="I28" s="34">
        <v>0</v>
      </c>
      <c r="J28" s="26" t="s">
        <v>99</v>
      </c>
      <c r="K28" s="27" t="s">
        <v>100</v>
      </c>
      <c r="L28" s="36" t="s">
        <v>178</v>
      </c>
      <c r="M28" s="32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19"/>
      <c r="AH28" s="37"/>
      <c r="AI28" s="53"/>
      <c r="AJ28" s="53"/>
      <c r="AK28" s="53"/>
      <c r="AL28" s="53"/>
      <c r="AM28" s="53"/>
      <c r="AN28" s="53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</row>
    <row r="29" spans="1:66" ht="15.75" customHeight="1" x14ac:dyDescent="0.25">
      <c r="A29" s="20" t="s">
        <v>190</v>
      </c>
      <c r="B29" s="21" t="s">
        <v>191</v>
      </c>
      <c r="C29" s="22" t="s">
        <v>106</v>
      </c>
      <c r="D29" s="64" t="s">
        <v>183</v>
      </c>
      <c r="E29" s="20" t="s">
        <v>192</v>
      </c>
      <c r="F29" s="20" t="s">
        <v>193</v>
      </c>
      <c r="G29" s="20" t="s">
        <v>194</v>
      </c>
      <c r="H29" s="24">
        <v>49</v>
      </c>
      <c r="I29" s="25">
        <v>0</v>
      </c>
      <c r="J29" s="26" t="s">
        <v>99</v>
      </c>
      <c r="K29" s="27" t="s">
        <v>100</v>
      </c>
      <c r="L29" s="28" t="s">
        <v>178</v>
      </c>
      <c r="M29" s="21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19"/>
      <c r="AH29" s="30"/>
      <c r="AI29" s="30"/>
      <c r="AJ29" s="53"/>
      <c r="AK29" s="53"/>
      <c r="AL29" s="53"/>
      <c r="AM29" s="53"/>
      <c r="AN29" s="53"/>
      <c r="AO29" s="53"/>
      <c r="AP29" s="53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</row>
    <row r="30" spans="1:66" ht="15.75" customHeight="1" x14ac:dyDescent="0.25">
      <c r="A30" s="31" t="s">
        <v>195</v>
      </c>
      <c r="B30" s="32" t="s">
        <v>196</v>
      </c>
      <c r="C30" s="22" t="s">
        <v>106</v>
      </c>
      <c r="D30" s="64" t="s">
        <v>183</v>
      </c>
      <c r="E30" s="31" t="s">
        <v>188</v>
      </c>
      <c r="F30" s="31" t="s">
        <v>197</v>
      </c>
      <c r="G30" s="31" t="s">
        <v>198</v>
      </c>
      <c r="H30" s="33">
        <v>49</v>
      </c>
      <c r="I30" s="34">
        <v>0</v>
      </c>
      <c r="J30" s="27" t="s">
        <v>199</v>
      </c>
      <c r="K30" s="27" t="s">
        <v>100</v>
      </c>
      <c r="L30" s="36" t="s">
        <v>186</v>
      </c>
      <c r="M30" s="32" t="s">
        <v>200</v>
      </c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19"/>
      <c r="AH30" s="37"/>
      <c r="AI30" s="37"/>
      <c r="AJ30" s="37"/>
      <c r="AK30" s="37"/>
      <c r="AL30" s="59"/>
      <c r="AM30" s="59"/>
      <c r="AN30" s="59"/>
      <c r="AO30" s="59"/>
      <c r="AP30" s="59"/>
      <c r="AQ30" s="59"/>
      <c r="AR30" s="59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</row>
    <row r="31" spans="1:66" ht="15.75" customHeight="1" x14ac:dyDescent="0.25">
      <c r="A31" s="20" t="s">
        <v>201</v>
      </c>
      <c r="B31" s="21" t="s">
        <v>202</v>
      </c>
      <c r="C31" s="22" t="s">
        <v>106</v>
      </c>
      <c r="D31" s="64" t="s">
        <v>183</v>
      </c>
      <c r="E31" s="20" t="s">
        <v>203</v>
      </c>
      <c r="F31" s="20" t="s">
        <v>204</v>
      </c>
      <c r="G31" s="20" t="s">
        <v>205</v>
      </c>
      <c r="H31" s="24">
        <v>50</v>
      </c>
      <c r="I31" s="25">
        <v>0</v>
      </c>
      <c r="J31" s="26" t="s">
        <v>99</v>
      </c>
      <c r="K31" s="27" t="s">
        <v>100</v>
      </c>
      <c r="L31" s="28" t="s">
        <v>190</v>
      </c>
      <c r="M31" s="21" t="s">
        <v>206</v>
      </c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19"/>
      <c r="AH31" s="30"/>
      <c r="AI31" s="30"/>
      <c r="AJ31" s="30"/>
      <c r="AK31" s="30"/>
      <c r="AL31" s="30"/>
      <c r="AM31" s="59"/>
      <c r="AN31" s="59"/>
      <c r="AO31" s="59"/>
      <c r="AP31" s="59"/>
      <c r="AQ31" s="59"/>
      <c r="AR31" s="59"/>
      <c r="AS31" s="59"/>
      <c r="AT31" s="59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</row>
    <row r="32" spans="1:66" ht="15.75" customHeight="1" x14ac:dyDescent="0.25">
      <c r="A32" s="31" t="s">
        <v>207</v>
      </c>
      <c r="B32" s="32" t="s">
        <v>208</v>
      </c>
      <c r="C32" s="22" t="s">
        <v>106</v>
      </c>
      <c r="D32" s="64" t="s">
        <v>183</v>
      </c>
      <c r="E32" s="31" t="s">
        <v>192</v>
      </c>
      <c r="F32" s="31" t="s">
        <v>194</v>
      </c>
      <c r="G32" s="31" t="s">
        <v>185</v>
      </c>
      <c r="H32" s="33">
        <v>43</v>
      </c>
      <c r="I32" s="34">
        <v>0</v>
      </c>
      <c r="J32" s="26" t="s">
        <v>99</v>
      </c>
      <c r="K32" s="35" t="s">
        <v>114</v>
      </c>
      <c r="L32" s="36" t="s">
        <v>190</v>
      </c>
      <c r="M32" s="32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19"/>
      <c r="AH32" s="37"/>
      <c r="AI32" s="37"/>
      <c r="AJ32" s="37"/>
      <c r="AK32" s="37"/>
      <c r="AL32" s="37"/>
      <c r="AM32" s="37"/>
      <c r="AN32" s="37"/>
      <c r="AO32" s="37"/>
      <c r="AP32" s="53"/>
      <c r="AQ32" s="53"/>
      <c r="AR32" s="53"/>
      <c r="AS32" s="53"/>
      <c r="AT32" s="53"/>
      <c r="AU32" s="53"/>
      <c r="AV32" s="53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</row>
    <row r="33" spans="1:66" ht="15.75" customHeight="1" x14ac:dyDescent="0.25">
      <c r="A33" s="39" t="s">
        <v>209</v>
      </c>
      <c r="B33" s="40" t="s">
        <v>210</v>
      </c>
      <c r="C33" s="65" t="s">
        <v>120</v>
      </c>
      <c r="D33" s="65" t="s">
        <v>183</v>
      </c>
      <c r="E33" s="39" t="s">
        <v>96</v>
      </c>
      <c r="F33" s="39" t="s">
        <v>185</v>
      </c>
      <c r="G33" s="39" t="s">
        <v>185</v>
      </c>
      <c r="H33" s="42" t="s">
        <v>101</v>
      </c>
      <c r="I33" s="43">
        <v>0</v>
      </c>
      <c r="J33" s="44" t="s">
        <v>99</v>
      </c>
      <c r="K33" s="45" t="s">
        <v>100</v>
      </c>
      <c r="L33" s="46" t="s">
        <v>201</v>
      </c>
      <c r="M33" s="47" t="s">
        <v>211</v>
      </c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19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9" t="s">
        <v>122</v>
      </c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</row>
    <row r="34" spans="1:66" ht="15.75" customHeight="1" x14ac:dyDescent="0.25">
      <c r="A34" s="7" t="s">
        <v>212</v>
      </c>
      <c r="B34" s="8" t="s">
        <v>213</v>
      </c>
      <c r="C34" s="9" t="s">
        <v>94</v>
      </c>
      <c r="D34" s="66" t="s">
        <v>214</v>
      </c>
      <c r="E34" s="7" t="s">
        <v>155</v>
      </c>
      <c r="F34" s="7" t="s">
        <v>215</v>
      </c>
      <c r="G34" s="7" t="s">
        <v>216</v>
      </c>
      <c r="H34" s="10">
        <v>63</v>
      </c>
      <c r="I34" s="11">
        <v>0</v>
      </c>
      <c r="J34" s="12" t="s">
        <v>99</v>
      </c>
      <c r="K34" s="13" t="s">
        <v>100</v>
      </c>
      <c r="L34" s="14" t="s">
        <v>209</v>
      </c>
      <c r="M34" s="15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9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6" t="s">
        <v>102</v>
      </c>
      <c r="AX34" s="17"/>
      <c r="AY34" s="17"/>
      <c r="AZ34" s="17"/>
      <c r="BA34" s="17"/>
      <c r="BB34" s="17"/>
      <c r="BC34" s="17"/>
      <c r="BD34" s="17"/>
      <c r="BE34" s="16" t="s">
        <v>103</v>
      </c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66" ht="15.75" customHeight="1" x14ac:dyDescent="0.25">
      <c r="A35" s="20" t="s">
        <v>217</v>
      </c>
      <c r="B35" s="21" t="s">
        <v>218</v>
      </c>
      <c r="C35" s="22" t="s">
        <v>106</v>
      </c>
      <c r="D35" s="67" t="s">
        <v>214</v>
      </c>
      <c r="E35" s="20" t="s">
        <v>188</v>
      </c>
      <c r="F35" s="20" t="s">
        <v>215</v>
      </c>
      <c r="G35" s="20" t="s">
        <v>219</v>
      </c>
      <c r="H35" s="24">
        <v>21</v>
      </c>
      <c r="I35" s="25">
        <v>0</v>
      </c>
      <c r="J35" s="26" t="s">
        <v>99</v>
      </c>
      <c r="K35" s="27" t="s">
        <v>100</v>
      </c>
      <c r="L35" s="28" t="s">
        <v>209</v>
      </c>
      <c r="M35" s="21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19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59"/>
      <c r="AX35" s="59"/>
      <c r="AY35" s="59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</row>
    <row r="36" spans="1:66" ht="15.75" customHeight="1" x14ac:dyDescent="0.25">
      <c r="A36" s="31" t="s">
        <v>220</v>
      </c>
      <c r="B36" s="32" t="s">
        <v>221</v>
      </c>
      <c r="C36" s="22" t="s">
        <v>106</v>
      </c>
      <c r="D36" s="67" t="s">
        <v>214</v>
      </c>
      <c r="E36" s="31" t="s">
        <v>111</v>
      </c>
      <c r="F36" s="31" t="s">
        <v>222</v>
      </c>
      <c r="G36" s="31" t="s">
        <v>223</v>
      </c>
      <c r="H36" s="33">
        <v>22</v>
      </c>
      <c r="I36" s="34">
        <v>0</v>
      </c>
      <c r="J36" s="26" t="s">
        <v>99</v>
      </c>
      <c r="K36" s="27" t="s">
        <v>100</v>
      </c>
      <c r="L36" s="36" t="s">
        <v>217</v>
      </c>
      <c r="M36" s="32" t="s">
        <v>224</v>
      </c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9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53"/>
      <c r="AY36" s="53"/>
      <c r="AZ36" s="53"/>
      <c r="BA36" s="53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</row>
    <row r="37" spans="1:66" ht="15.75" customHeight="1" x14ac:dyDescent="0.25">
      <c r="A37" s="20" t="s">
        <v>225</v>
      </c>
      <c r="B37" s="21" t="s">
        <v>226</v>
      </c>
      <c r="C37" s="22" t="s">
        <v>106</v>
      </c>
      <c r="D37" s="67" t="s">
        <v>214</v>
      </c>
      <c r="E37" s="20" t="s">
        <v>135</v>
      </c>
      <c r="F37" s="20" t="s">
        <v>219</v>
      </c>
      <c r="G37" s="20" t="s">
        <v>227</v>
      </c>
      <c r="H37" s="24">
        <v>22</v>
      </c>
      <c r="I37" s="25">
        <v>0</v>
      </c>
      <c r="J37" s="26" t="s">
        <v>99</v>
      </c>
      <c r="K37" s="35" t="s">
        <v>114</v>
      </c>
      <c r="L37" s="28" t="s">
        <v>217</v>
      </c>
      <c r="M37" s="21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19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53"/>
      <c r="AZ37" s="53"/>
      <c r="BA37" s="53"/>
      <c r="BB37" s="53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</row>
    <row r="38" spans="1:66" ht="15.75" customHeight="1" x14ac:dyDescent="0.25">
      <c r="A38" s="31" t="s">
        <v>228</v>
      </c>
      <c r="B38" s="32" t="s">
        <v>229</v>
      </c>
      <c r="C38" s="22" t="s">
        <v>106</v>
      </c>
      <c r="D38" s="67" t="s">
        <v>214</v>
      </c>
      <c r="E38" s="31" t="s">
        <v>188</v>
      </c>
      <c r="F38" s="31" t="s">
        <v>223</v>
      </c>
      <c r="G38" s="31" t="s">
        <v>216</v>
      </c>
      <c r="H38" s="33">
        <v>29</v>
      </c>
      <c r="I38" s="34">
        <v>0</v>
      </c>
      <c r="J38" s="26" t="s">
        <v>99</v>
      </c>
      <c r="K38" s="27" t="s">
        <v>100</v>
      </c>
      <c r="L38" s="36" t="s">
        <v>220</v>
      </c>
      <c r="M38" s="32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9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59"/>
      <c r="BB38" s="59"/>
      <c r="BC38" s="59"/>
      <c r="BD38" s="59"/>
      <c r="BE38" s="59"/>
      <c r="BF38" s="37"/>
      <c r="BG38" s="37"/>
      <c r="BH38" s="37"/>
      <c r="BI38" s="37"/>
      <c r="BJ38" s="37"/>
      <c r="BK38" s="37"/>
      <c r="BL38" s="37"/>
      <c r="BM38" s="37"/>
      <c r="BN38" s="37"/>
    </row>
    <row r="39" spans="1:66" ht="15.75" customHeight="1" x14ac:dyDescent="0.25">
      <c r="A39" s="39" t="s">
        <v>230</v>
      </c>
      <c r="B39" s="40" t="s">
        <v>231</v>
      </c>
      <c r="C39" s="68" t="s">
        <v>120</v>
      </c>
      <c r="D39" s="68" t="s">
        <v>214</v>
      </c>
      <c r="E39" s="39" t="s">
        <v>96</v>
      </c>
      <c r="F39" s="39" t="s">
        <v>216</v>
      </c>
      <c r="G39" s="39" t="s">
        <v>216</v>
      </c>
      <c r="H39" s="42" t="s">
        <v>101</v>
      </c>
      <c r="I39" s="43">
        <v>0</v>
      </c>
      <c r="J39" s="44" t="s">
        <v>99</v>
      </c>
      <c r="K39" s="45" t="s">
        <v>100</v>
      </c>
      <c r="L39" s="46" t="s">
        <v>228</v>
      </c>
      <c r="M39" s="47" t="s">
        <v>232</v>
      </c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19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9" t="s">
        <v>122</v>
      </c>
      <c r="BF39" s="48"/>
      <c r="BG39" s="48"/>
      <c r="BH39" s="48"/>
      <c r="BI39" s="48"/>
      <c r="BJ39" s="48"/>
      <c r="BK39" s="48"/>
      <c r="BL39" s="48"/>
      <c r="BM39" s="48"/>
      <c r="BN39" s="48"/>
    </row>
    <row r="40" spans="1:66" ht="15.75" customHeight="1" x14ac:dyDescent="0.25">
      <c r="A40" s="7" t="s">
        <v>233</v>
      </c>
      <c r="B40" s="8" t="s">
        <v>234</v>
      </c>
      <c r="C40" s="9" t="s">
        <v>94</v>
      </c>
      <c r="D40" s="69" t="s">
        <v>235</v>
      </c>
      <c r="E40" s="7" t="s">
        <v>111</v>
      </c>
      <c r="F40" s="7" t="s">
        <v>236</v>
      </c>
      <c r="G40" s="7" t="s">
        <v>237</v>
      </c>
      <c r="H40" s="10">
        <v>50</v>
      </c>
      <c r="I40" s="11">
        <v>0</v>
      </c>
      <c r="J40" s="12" t="s">
        <v>99</v>
      </c>
      <c r="K40" s="13" t="s">
        <v>100</v>
      </c>
      <c r="L40" s="14" t="s">
        <v>230</v>
      </c>
      <c r="M40" s="15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9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6" t="s">
        <v>102</v>
      </c>
      <c r="BG40" s="17"/>
      <c r="BH40" s="17"/>
      <c r="BI40" s="17"/>
      <c r="BJ40" s="17"/>
      <c r="BK40" s="17"/>
      <c r="BL40" s="17"/>
      <c r="BM40" s="16" t="s">
        <v>103</v>
      </c>
      <c r="BN40" s="18"/>
    </row>
    <row r="41" spans="1:66" ht="15.75" customHeight="1" x14ac:dyDescent="0.25">
      <c r="A41" s="20" t="s">
        <v>238</v>
      </c>
      <c r="B41" s="21" t="s">
        <v>239</v>
      </c>
      <c r="C41" s="22" t="s">
        <v>106</v>
      </c>
      <c r="D41" s="70" t="s">
        <v>235</v>
      </c>
      <c r="E41" s="20" t="s">
        <v>111</v>
      </c>
      <c r="F41" s="20" t="s">
        <v>236</v>
      </c>
      <c r="G41" s="20" t="s">
        <v>240</v>
      </c>
      <c r="H41" s="24">
        <v>22</v>
      </c>
      <c r="I41" s="25">
        <v>0</v>
      </c>
      <c r="J41" s="26" t="s">
        <v>99</v>
      </c>
      <c r="K41" s="27" t="s">
        <v>100</v>
      </c>
      <c r="L41" s="28" t="s">
        <v>230</v>
      </c>
      <c r="M41" s="21" t="s">
        <v>241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19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53"/>
      <c r="BG41" s="53"/>
      <c r="BH41" s="53"/>
      <c r="BI41" s="53"/>
      <c r="BJ41" s="30"/>
      <c r="BK41" s="30"/>
      <c r="BL41" s="30"/>
      <c r="BM41" s="30"/>
      <c r="BN41" s="30"/>
    </row>
    <row r="42" spans="1:66" ht="15.75" customHeight="1" x14ac:dyDescent="0.25">
      <c r="A42" s="31" t="s">
        <v>242</v>
      </c>
      <c r="B42" s="32" t="s">
        <v>243</v>
      </c>
      <c r="C42" s="22" t="s">
        <v>106</v>
      </c>
      <c r="D42" s="70" t="s">
        <v>235</v>
      </c>
      <c r="E42" s="31" t="s">
        <v>96</v>
      </c>
      <c r="F42" s="31" t="s">
        <v>244</v>
      </c>
      <c r="G42" s="31" t="s">
        <v>245</v>
      </c>
      <c r="H42" s="33">
        <v>22</v>
      </c>
      <c r="I42" s="34">
        <v>0</v>
      </c>
      <c r="J42" s="26" t="s">
        <v>99</v>
      </c>
      <c r="K42" s="27" t="s">
        <v>100</v>
      </c>
      <c r="L42" s="36" t="s">
        <v>238</v>
      </c>
      <c r="M42" s="32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9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59"/>
      <c r="BI42" s="59"/>
      <c r="BJ42" s="59"/>
      <c r="BK42" s="59"/>
      <c r="BL42" s="37"/>
      <c r="BM42" s="37"/>
      <c r="BN42" s="37"/>
    </row>
    <row r="43" spans="1:66" ht="15.75" customHeight="1" x14ac:dyDescent="0.25">
      <c r="A43" s="20" t="s">
        <v>246</v>
      </c>
      <c r="B43" s="21" t="s">
        <v>247</v>
      </c>
      <c r="C43" s="22" t="s">
        <v>106</v>
      </c>
      <c r="D43" s="70" t="s">
        <v>235</v>
      </c>
      <c r="E43" s="20" t="s">
        <v>96</v>
      </c>
      <c r="F43" s="20" t="s">
        <v>245</v>
      </c>
      <c r="G43" s="20" t="s">
        <v>248</v>
      </c>
      <c r="H43" s="24">
        <v>8</v>
      </c>
      <c r="I43" s="25">
        <v>0</v>
      </c>
      <c r="J43" s="26" t="s">
        <v>99</v>
      </c>
      <c r="K43" s="27" t="s">
        <v>100</v>
      </c>
      <c r="L43" s="28" t="s">
        <v>242</v>
      </c>
      <c r="M43" s="21" t="s">
        <v>249</v>
      </c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19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59"/>
      <c r="BL43" s="59"/>
      <c r="BM43" s="30"/>
      <c r="BN43" s="30"/>
    </row>
    <row r="44" spans="1:66" ht="15.75" customHeight="1" x14ac:dyDescent="0.25">
      <c r="A44" s="39" t="s">
        <v>250</v>
      </c>
      <c r="B44" s="40" t="s">
        <v>251</v>
      </c>
      <c r="C44" s="71" t="s">
        <v>120</v>
      </c>
      <c r="D44" s="71" t="s">
        <v>235</v>
      </c>
      <c r="E44" s="39" t="s">
        <v>96</v>
      </c>
      <c r="F44" s="39" t="s">
        <v>248</v>
      </c>
      <c r="G44" s="39" t="s">
        <v>248</v>
      </c>
      <c r="H44" s="42" t="s">
        <v>101</v>
      </c>
      <c r="I44" s="43">
        <v>0</v>
      </c>
      <c r="J44" s="44" t="s">
        <v>99</v>
      </c>
      <c r="K44" s="45" t="s">
        <v>100</v>
      </c>
      <c r="L44" s="46" t="s">
        <v>246</v>
      </c>
      <c r="M44" s="47" t="s">
        <v>252</v>
      </c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19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9" t="s">
        <v>122</v>
      </c>
      <c r="BM44" s="48"/>
      <c r="BN44" s="48"/>
    </row>
    <row r="45" spans="1:66" ht="15.75" customHeight="1" x14ac:dyDescent="0.25">
      <c r="A45" s="7" t="s">
        <v>253</v>
      </c>
      <c r="B45" s="8" t="s">
        <v>254</v>
      </c>
      <c r="C45" s="9" t="s">
        <v>94</v>
      </c>
      <c r="D45" s="72" t="s">
        <v>255</v>
      </c>
      <c r="E45" s="7" t="s">
        <v>96</v>
      </c>
      <c r="F45" s="7" t="s">
        <v>256</v>
      </c>
      <c r="G45" s="7" t="s">
        <v>257</v>
      </c>
      <c r="H45" s="10">
        <v>14</v>
      </c>
      <c r="I45" s="11">
        <v>0</v>
      </c>
      <c r="J45" s="12" t="s">
        <v>99</v>
      </c>
      <c r="K45" s="73" t="s">
        <v>114</v>
      </c>
      <c r="L45" s="14" t="s">
        <v>250</v>
      </c>
      <c r="M45" s="15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9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6" t="s">
        <v>102</v>
      </c>
      <c r="BM45" s="17"/>
      <c r="BN45" s="16" t="s">
        <v>103</v>
      </c>
    </row>
    <row r="46" spans="1:66" ht="15.75" customHeight="1" x14ac:dyDescent="0.25">
      <c r="A46" s="31" t="s">
        <v>258</v>
      </c>
      <c r="B46" s="32" t="s">
        <v>259</v>
      </c>
      <c r="C46" s="22" t="s">
        <v>106</v>
      </c>
      <c r="D46" s="74" t="s">
        <v>255</v>
      </c>
      <c r="E46" s="31" t="s">
        <v>188</v>
      </c>
      <c r="F46" s="31" t="s">
        <v>256</v>
      </c>
      <c r="G46" s="31" t="s">
        <v>257</v>
      </c>
      <c r="H46" s="33">
        <v>14</v>
      </c>
      <c r="I46" s="34">
        <v>0</v>
      </c>
      <c r="J46" s="26" t="s">
        <v>99</v>
      </c>
      <c r="K46" s="35" t="s">
        <v>114</v>
      </c>
      <c r="L46" s="36" t="s">
        <v>250</v>
      </c>
      <c r="M46" s="32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9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53"/>
      <c r="BM46" s="53"/>
      <c r="BN46" s="53"/>
    </row>
    <row r="47" spans="1:66" ht="15.75" customHeight="1" x14ac:dyDescent="0.25">
      <c r="A47" s="20" t="s">
        <v>260</v>
      </c>
      <c r="B47" s="21" t="s">
        <v>261</v>
      </c>
      <c r="C47" s="22" t="s">
        <v>106</v>
      </c>
      <c r="D47" s="74" t="s">
        <v>255</v>
      </c>
      <c r="E47" s="20" t="s">
        <v>126</v>
      </c>
      <c r="F47" s="20" t="s">
        <v>237</v>
      </c>
      <c r="G47" s="20" t="s">
        <v>257</v>
      </c>
      <c r="H47" s="24">
        <v>8</v>
      </c>
      <c r="I47" s="25">
        <v>0</v>
      </c>
      <c r="J47" s="26" t="s">
        <v>99</v>
      </c>
      <c r="K47" s="26" t="s">
        <v>262</v>
      </c>
      <c r="L47" s="28" t="s">
        <v>258</v>
      </c>
      <c r="M47" s="21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19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53"/>
      <c r="BN47" s="53"/>
    </row>
    <row r="48" spans="1:66" ht="15.75" customHeight="1" x14ac:dyDescent="0.25">
      <c r="A48" s="39" t="s">
        <v>263</v>
      </c>
      <c r="B48" s="40" t="s">
        <v>264</v>
      </c>
      <c r="C48" s="75" t="s">
        <v>120</v>
      </c>
      <c r="D48" s="75" t="s">
        <v>255</v>
      </c>
      <c r="E48" s="39" t="s">
        <v>96</v>
      </c>
      <c r="F48" s="39" t="s">
        <v>257</v>
      </c>
      <c r="G48" s="39" t="s">
        <v>257</v>
      </c>
      <c r="H48" s="42" t="s">
        <v>101</v>
      </c>
      <c r="I48" s="43">
        <v>0</v>
      </c>
      <c r="J48" s="44" t="s">
        <v>99</v>
      </c>
      <c r="K48" s="45" t="s">
        <v>100</v>
      </c>
      <c r="L48" s="46" t="s">
        <v>260</v>
      </c>
      <c r="M48" s="47" t="s">
        <v>265</v>
      </c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19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9" t="s">
        <v>122</v>
      </c>
    </row>
    <row r="49" spans="1:66" ht="4.5" customHeight="1" x14ac:dyDescent="0.25"/>
    <row r="50" spans="1:66" ht="12.75" customHeight="1" x14ac:dyDescent="0.25">
      <c r="A50" s="84" t="s">
        <v>266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</row>
    <row r="51" spans="1:66" ht="12.75" customHeight="1" x14ac:dyDescent="0.25">
      <c r="A51" s="38"/>
      <c r="B51" s="85" t="s">
        <v>267</v>
      </c>
      <c r="C51" s="85"/>
      <c r="D51" s="53"/>
      <c r="E51" s="85" t="s">
        <v>268</v>
      </c>
      <c r="F51" s="85"/>
      <c r="G51" s="59"/>
      <c r="H51" s="85" t="s">
        <v>206</v>
      </c>
      <c r="I51" s="85"/>
      <c r="J51" s="17"/>
      <c r="K51" s="85" t="s">
        <v>94</v>
      </c>
      <c r="L51" s="85"/>
      <c r="M51" s="76"/>
      <c r="N51" s="85" t="s">
        <v>269</v>
      </c>
      <c r="O51" s="85"/>
      <c r="P51" s="77"/>
      <c r="Q51" s="85" t="s">
        <v>270</v>
      </c>
      <c r="R51" s="85"/>
      <c r="S51" s="48"/>
      <c r="T51" s="85" t="s">
        <v>271</v>
      </c>
      <c r="U51" s="85"/>
      <c r="V51" s="78"/>
      <c r="W51" s="85" t="s">
        <v>272</v>
      </c>
      <c r="X51" s="85"/>
    </row>
    <row r="52" spans="1:66" ht="4.5" customHeight="1" x14ac:dyDescent="0.25"/>
    <row r="53" spans="1:66" ht="18" customHeight="1" x14ac:dyDescent="0.25">
      <c r="A53" s="79" t="s">
        <v>273</v>
      </c>
      <c r="B53" s="80">
        <f>AVERAGEIF(C10:C48,"Aufgabe",I10:I48)</f>
        <v>0.39600000000000002</v>
      </c>
      <c r="C53" s="80"/>
      <c r="D53" s="79" t="s">
        <v>274</v>
      </c>
      <c r="E53" s="81">
        <f>COUNTIFS(C10:C48,"Aufgabe",I10:I48,1)</f>
        <v>8</v>
      </c>
      <c r="F53" s="81"/>
      <c r="G53" s="79" t="s">
        <v>275</v>
      </c>
      <c r="H53" s="81">
        <f>COUNTIFS(C10:C48,"Aufgabe",I10:I48,"&gt;"&amp;0,I10:I48,"&lt;"&amp;1)</f>
        <v>3</v>
      </c>
      <c r="I53" s="81"/>
      <c r="J53" s="79" t="s">
        <v>276</v>
      </c>
      <c r="K53" s="81">
        <f>COUNTIF(C10:C48,"Meilenstein")</f>
        <v>7</v>
      </c>
      <c r="L53" s="81"/>
      <c r="M53" s="79" t="s">
        <v>277</v>
      </c>
      <c r="N53" s="1">
        <f>COUNTIFS(C10:C48,"Meilenstein",I10:I48,"&lt;"&amp;1)</f>
        <v>6</v>
      </c>
    </row>
    <row r="54" spans="1:66" ht="15.75" customHeight="1" x14ac:dyDescent="0.25"/>
    <row r="55" spans="1:66" ht="15.75" customHeight="1" x14ac:dyDescent="0.25"/>
    <row r="56" spans="1:66" ht="15.75" customHeight="1" x14ac:dyDescent="0.25"/>
    <row r="57" spans="1:66" ht="15.75" customHeight="1" x14ac:dyDescent="0.25"/>
    <row r="58" spans="1:66" ht="15.75" customHeight="1" x14ac:dyDescent="0.25"/>
    <row r="59" spans="1:66" ht="15.75" customHeight="1" x14ac:dyDescent="0.25"/>
  </sheetData>
  <mergeCells count="39">
    <mergeCell ref="A2:BN2"/>
    <mergeCell ref="A3:B3"/>
    <mergeCell ref="C3:H3"/>
    <mergeCell ref="I3:K3"/>
    <mergeCell ref="L3:BN3"/>
    <mergeCell ref="A4:B4"/>
    <mergeCell ref="C4:H4"/>
    <mergeCell ref="I4:K4"/>
    <mergeCell ref="L4:BN4"/>
    <mergeCell ref="A5:B5"/>
    <mergeCell ref="C5:H5"/>
    <mergeCell ref="I5:K5"/>
    <mergeCell ref="L5:BN5"/>
    <mergeCell ref="BF7:BI7"/>
    <mergeCell ref="BJ7:BN7"/>
    <mergeCell ref="A50:BN50"/>
    <mergeCell ref="B51:C51"/>
    <mergeCell ref="E51:F51"/>
    <mergeCell ref="H51:I51"/>
    <mergeCell ref="K51:L51"/>
    <mergeCell ref="N51:O51"/>
    <mergeCell ref="Q51:R51"/>
    <mergeCell ref="T51:U51"/>
    <mergeCell ref="W51:X51"/>
    <mergeCell ref="AF7:AI7"/>
    <mergeCell ref="AJ7:AM7"/>
    <mergeCell ref="AN7:AR7"/>
    <mergeCell ref="AS7:AV7"/>
    <mergeCell ref="AW7:AZ7"/>
    <mergeCell ref="B53:C53"/>
    <mergeCell ref="E53:F53"/>
    <mergeCell ref="H53:I53"/>
    <mergeCell ref="K53:L53"/>
    <mergeCell ref="BA7:BE7"/>
    <mergeCell ref="A7:M8"/>
    <mergeCell ref="N7:R7"/>
    <mergeCell ref="S7:V7"/>
    <mergeCell ref="W7:Z7"/>
    <mergeCell ref="AA7:AE7"/>
  </mergeCells>
  <dataValidations count="2">
    <dataValidation type="list" allowBlank="1" sqref="J10:J48" xr:uid="{00000000-0002-0000-0000-000000000000}">
      <formula1>"Grün,Gelb,Rot"</formula1>
      <formula2>0</formula2>
    </dataValidation>
    <dataValidation type="list" allowBlank="1" sqref="K10:K48" xr:uid="{00000000-0002-0000-0000-000001000000}">
      <formula1>"Hoch,Mittel,Niedrig"</formula1>
      <formula2>0</formula2>
    </dataValidation>
  </dataValidations>
  <pageMargins left="0.35" right="0.35" top="0.5" bottom="0.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Projektplan 2026</vt:lpstr>
      <vt:lpstr>'Projektplan 2026'!Drucktitel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2026-05-20T11:14:35Z</dcterms:created>
  <dcterms:modified xsi:type="dcterms:W3CDTF">2026-05-21T08:57:43Z</dcterms:modified>
  <dc:language>en-US</dc:language>
</cp:coreProperties>
</file>