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sergi\Documents\SEO\SEO\AA_Webs\Excel Aleman\Generador\"/>
    </mc:Choice>
  </mc:AlternateContent>
  <xr:revisionPtr revIDLastSave="0" documentId="13_ncr:1_{4D0DAD44-70F8-4029-8DC1-8BCEE8FEB481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Gantt-Diagramm" sheetId="1" r:id="rId1"/>
  </sheets>
  <definedNames>
    <definedName name="_xlnm.Print_Titles" localSheetId="0">'Gantt-Diagramm'!$1:$8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K39" i="1" l="1"/>
  <c r="H39" i="1"/>
  <c r="E39" i="1"/>
  <c r="B39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</calcChain>
</file>

<file path=xl/sharedStrings.xml><?xml version="1.0" encoding="utf-8"?>
<sst xmlns="http://schemas.openxmlformats.org/spreadsheetml/2006/main" count="224" uniqueCount="139">
  <si>
    <t>GANTT-DIAGRAMM  ·  PROJEKTPLANUNG NACH KALENDERWOCHEN</t>
  </si>
  <si>
    <t>Projekt:</t>
  </si>
  <si>
    <t>Modernisierung ERP-System</t>
  </si>
  <si>
    <t>Projektleiter:</t>
  </si>
  <si>
    <t>Stefan Winkler</t>
  </si>
  <si>
    <t>Auftraggeber:</t>
  </si>
  <si>
    <t>Hartmann Logistik GmbH</t>
  </si>
  <si>
    <t>Version:</t>
  </si>
  <si>
    <t>Projektzeitraum:</t>
  </si>
  <si>
    <t>Status gesamt:</t>
  </si>
  <si>
    <t>In Bearbeitung</t>
  </si>
  <si>
    <t>Nr.</t>
  </si>
  <si>
    <t>Aufgabe / Arbeitspaket</t>
  </si>
  <si>
    <t>Phase</t>
  </si>
  <si>
    <t>Verant-wortlicher</t>
  </si>
  <si>
    <t>Start
KW</t>
  </si>
  <si>
    <t>Ende
KW</t>
  </si>
  <si>
    <t>Dauer
(KW)</t>
  </si>
  <si>
    <t>Fort-schritt
%</t>
  </si>
  <si>
    <t>Status</t>
  </si>
  <si>
    <t>Priorität</t>
  </si>
  <si>
    <t>Bemerkung</t>
  </si>
  <si>
    <t>KW
14</t>
  </si>
  <si>
    <t>KW
15</t>
  </si>
  <si>
    <t>KW
16</t>
  </si>
  <si>
    <t>KW
17</t>
  </si>
  <si>
    <t>KW
18</t>
  </si>
  <si>
    <t>KW
19</t>
  </si>
  <si>
    <t>KW
20</t>
  </si>
  <si>
    <t>KW
21</t>
  </si>
  <si>
    <t>KW
22</t>
  </si>
  <si>
    <t>KW
23</t>
  </si>
  <si>
    <t>KW
24</t>
  </si>
  <si>
    <t>KW
25</t>
  </si>
  <si>
    <t>KW
26</t>
  </si>
  <si>
    <t>KW
27</t>
  </si>
  <si>
    <t>KW
28</t>
  </si>
  <si>
    <t>KW
29</t>
  </si>
  <si>
    <t>KW
30</t>
  </si>
  <si>
    <t>KW
31</t>
  </si>
  <si>
    <t>KW
32</t>
  </si>
  <si>
    <t>KW
33</t>
  </si>
  <si>
    <t>KW
34</t>
  </si>
  <si>
    <t>KW
35</t>
  </si>
  <si>
    <t>KW
36</t>
  </si>
  <si>
    <t>KW
37</t>
  </si>
  <si>
    <t>KW
38</t>
  </si>
  <si>
    <t>KW
39</t>
  </si>
  <si>
    <t>1</t>
  </si>
  <si>
    <t>Projektstart &amp; Kickoff</t>
  </si>
  <si>
    <t>Initiierung</t>
  </si>
  <si>
    <t>S. Winkler</t>
  </si>
  <si>
    <t>Abgeschlossen</t>
  </si>
  <si>
    <t>Hoch</t>
  </si>
  <si>
    <t>Kick-off-Meeting durchgeführt</t>
  </si>
  <si>
    <t>2</t>
  </si>
  <si>
    <t>Stakeholder-Analyse</t>
  </si>
  <si>
    <t>L. Berger</t>
  </si>
  <si>
    <t>3</t>
  </si>
  <si>
    <t>Projektauftrag freigeben</t>
  </si>
  <si>
    <t>Genehmigt durch GF</t>
  </si>
  <si>
    <t>4</t>
  </si>
  <si>
    <t>Anforderungserhebung</t>
  </si>
  <si>
    <t>Planung</t>
  </si>
  <si>
    <t>M. Fischer</t>
  </si>
  <si>
    <t>Workshops mit Fachabt.</t>
  </si>
  <si>
    <t>5</t>
  </si>
  <si>
    <t>Systemarchitektur entwerfen</t>
  </si>
  <si>
    <t>K. Braun</t>
  </si>
  <si>
    <t>6</t>
  </si>
  <si>
    <t>Datenmigrations-Konzept</t>
  </si>
  <si>
    <t>A. Schulz</t>
  </si>
  <si>
    <t>Mittel</t>
  </si>
  <si>
    <t>Altdaten-Mapping läuft</t>
  </si>
  <si>
    <t>7</t>
  </si>
  <si>
    <t>Ressourcenplanung &amp; Budget</t>
  </si>
  <si>
    <t>Budget freigegeben</t>
  </si>
  <si>
    <t>M1</t>
  </si>
  <si>
    <t>✦ Meilenstein: Planung abgeschlossen</t>
  </si>
  <si>
    <t>◆</t>
  </si>
  <si>
    <t>8</t>
  </si>
  <si>
    <t>Modul: Lagerverwaltung</t>
  </si>
  <si>
    <t>Entwicklung</t>
  </si>
  <si>
    <t>Sprint 4 von 6</t>
  </si>
  <si>
    <t>9</t>
  </si>
  <si>
    <t>Modul: Auftragsabwicklung</t>
  </si>
  <si>
    <t>T. Hoffmann</t>
  </si>
  <si>
    <t>10</t>
  </si>
  <si>
    <t>Modul: Finanzbuchhaltung</t>
  </si>
  <si>
    <t>11</t>
  </si>
  <si>
    <t>Modul: HR &amp; Personalwesen</t>
  </si>
  <si>
    <t>Verzögerung +1 KW</t>
  </si>
  <si>
    <t>12</t>
  </si>
  <si>
    <t>Schnittstellenentwicklung API</t>
  </si>
  <si>
    <t>REST/JSON-Schnittstellen</t>
  </si>
  <si>
    <t>13</t>
  </si>
  <si>
    <t>Datenmigration – Pilotlauf</t>
  </si>
  <si>
    <t>Offen</t>
  </si>
  <si>
    <t>Abhängig von AP 6</t>
  </si>
  <si>
    <t>M2</t>
  </si>
  <si>
    <t>✦ Meilenstein: Dev-Freeze</t>
  </si>
  <si>
    <t>14</t>
  </si>
  <si>
    <t>Integrationstest (UAT)</t>
  </si>
  <si>
    <t>Test</t>
  </si>
  <si>
    <t>15</t>
  </si>
  <si>
    <t>Performance- &amp; Lasttests</t>
  </si>
  <si>
    <t>16</t>
  </si>
  <si>
    <t>Fehlerkorrektur &amp; Retest</t>
  </si>
  <si>
    <t>17</t>
  </si>
  <si>
    <t>Abnahmetest durch Fachabt.</t>
  </si>
  <si>
    <t>Sign-off erforderlich</t>
  </si>
  <si>
    <t>18</t>
  </si>
  <si>
    <t>Go-Live Vorbereitung</t>
  </si>
  <si>
    <t>Einführung</t>
  </si>
  <si>
    <t>19</t>
  </si>
  <si>
    <t>Schulungen Endanwender</t>
  </si>
  <si>
    <t>20</t>
  </si>
  <si>
    <t>Produktivstart (Go-Live)</t>
  </si>
  <si>
    <t>M3</t>
  </si>
  <si>
    <t>✦ Meilenstein: Go-Live</t>
  </si>
  <si>
    <t>21</t>
  </si>
  <si>
    <t>Hypercare-Phase &amp; Support</t>
  </si>
  <si>
    <t>Abschluss</t>
  </si>
  <si>
    <t>22</t>
  </si>
  <si>
    <t>Projektabschlussbericht</t>
  </si>
  <si>
    <t>Niedrig</t>
  </si>
  <si>
    <t>LEGENDE</t>
  </si>
  <si>
    <t>Erledigte Arbeitspakete</t>
  </si>
  <si>
    <t>Geplante Arbeitspakete</t>
  </si>
  <si>
    <t>Heutige KW (KW 23)</t>
  </si>
  <si>
    <t>Meilensteine</t>
  </si>
  <si>
    <t>— Kritischer Pfad</t>
  </si>
  <si>
    <t>Gesamtfortschritt:</t>
  </si>
  <si>
    <t>Abgeschlossene Pakete:</t>
  </si>
  <si>
    <t>In Bearbeitung:</t>
  </si>
  <si>
    <t>Offene Pakete:</t>
  </si>
  <si>
    <t>KALENDERWOCHEN  2026  (KW 14 – KW 39)</t>
  </si>
  <si>
    <t>1.3  |  Stand: KW 23 / 2026</t>
  </si>
  <si>
    <t>KW 14 – KW 39 /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</si>
</sst>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charset val="1"/>
    </font>
    <font>
      <b/>
      <sz val="16"/>
      <color rgb="FFFFFFFF"/>
      <name val="Calibri"/>
      <charset val="1"/>
    </font>
    <font>
      <b/>
      <sz val="9"/>
      <color rgb="FF1F3864"/>
      <name val="Calibri"/>
      <charset val="1"/>
    </font>
    <font>
      <sz val="9"/>
      <color rgb="FF000000"/>
      <name val="Calibri"/>
      <charset val="1"/>
    </font>
    <font>
      <b/>
      <sz val="9"/>
      <color rgb="FFFFFFFF"/>
      <name val="Calibri"/>
      <charset val="1"/>
    </font>
    <font>
      <sz val="8"/>
      <color rgb="FF1F3864"/>
      <name val="Calibri"/>
      <charset val="1"/>
    </font>
    <font>
      <b/>
      <sz val="8"/>
      <color rgb="FFFFFFFF"/>
      <name val="Calibri"/>
      <charset val="1"/>
    </font>
    <font>
      <sz val="9"/>
      <color rgb="FF1F3864"/>
      <name val="Calibri"/>
      <charset val="1"/>
    </font>
    <font>
      <b/>
      <sz val="9"/>
      <color rgb="FF2E75B6"/>
      <name val="Calibri"/>
      <charset val="1"/>
    </font>
    <font>
      <b/>
      <sz val="9"/>
      <color rgb="FF006400"/>
      <name val="Calibri"/>
      <charset val="1"/>
    </font>
    <font>
      <b/>
      <sz val="8"/>
      <color rgb="FF006400"/>
      <name val="Calibri"/>
      <charset val="1"/>
    </font>
    <font>
      <b/>
      <sz val="8"/>
      <color rgb="FFC00000"/>
      <name val="Calibri"/>
      <charset val="1"/>
    </font>
    <font>
      <b/>
      <sz val="9"/>
      <color rgb="FF7F4F00"/>
      <name val="Calibri"/>
      <charset val="1"/>
    </font>
    <font>
      <b/>
      <sz val="8"/>
      <color rgb="FF7F4F00"/>
      <name val="Calibri"/>
      <charset val="1"/>
    </font>
    <font>
      <b/>
      <sz val="9"/>
      <color rgb="FFC55A11"/>
      <name val="Calibri"/>
      <charset val="1"/>
    </font>
    <font>
      <b/>
      <sz val="11"/>
      <color rgb="FFC55A11"/>
      <name val="Calibri"/>
      <charset val="1"/>
    </font>
    <font>
      <b/>
      <sz val="9"/>
      <color rgb="FF8B0000"/>
      <name val="Calibri"/>
      <charset val="1"/>
    </font>
    <font>
      <b/>
      <sz val="8"/>
      <color rgb="FFA6A6A6"/>
      <name val="Calibri"/>
      <charset val="1"/>
    </font>
    <font>
      <sz val="8"/>
      <color rgb="FF000000"/>
      <name val="Calibri"/>
      <charset val="1"/>
    </font>
    <font>
      <b/>
      <sz val="11"/>
      <color rgb="FF2E75B6"/>
      <name val="Calibri"/>
      <charset val="1"/>
    </font>
    <font>
      <b/>
      <sz val="12"/>
      <color rgb="FFFFFFFF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ED7D31"/>
        <bgColor rgb="FFFF8080"/>
      </patternFill>
    </fill>
    <fill>
      <patternFill patternType="solid">
        <fgColor rgb="FF1F3864"/>
        <bgColor rgb="FF333333"/>
      </patternFill>
    </fill>
    <fill>
      <patternFill patternType="solid">
        <fgColor rgb="FFDEEAF1"/>
        <bgColor rgb="FFE2EFDA"/>
      </patternFill>
    </fill>
    <fill>
      <patternFill patternType="solid">
        <fgColor rgb="FF2E75B6"/>
        <bgColor rgb="FF0066CC"/>
      </patternFill>
    </fill>
    <fill>
      <patternFill patternType="solid">
        <fgColor rgb="FF9DC3E6"/>
        <bgColor rgb="FFC0C0C0"/>
      </patternFill>
    </fill>
    <fill>
      <patternFill patternType="solid">
        <fgColor rgb="FFF2F2F2"/>
        <bgColor rgb="FFE2EFDA"/>
      </patternFill>
    </fill>
    <fill>
      <patternFill patternType="solid">
        <fgColor rgb="FFE2EFDA"/>
        <bgColor rgb="FFDEEAF1"/>
      </patternFill>
    </fill>
    <fill>
      <patternFill patternType="solid">
        <fgColor rgb="FFFFE0E0"/>
        <bgColor rgb="FFFFF0CC"/>
      </patternFill>
    </fill>
    <fill>
      <patternFill patternType="solid">
        <fgColor rgb="FF70AD47"/>
        <bgColor rgb="FF99CC00"/>
      </patternFill>
    </fill>
    <fill>
      <patternFill patternType="solid">
        <fgColor rgb="FFFFFFFF"/>
        <bgColor rgb="FFF2F2F2"/>
      </patternFill>
    </fill>
    <fill>
      <patternFill patternType="solid">
        <fgColor rgb="FFFFF0CC"/>
        <bgColor rgb="FFFFF2CC"/>
      </patternFill>
    </fill>
    <fill>
      <patternFill patternType="solid">
        <fgColor rgb="FF5B9BD5"/>
        <bgColor rgb="FF2E75B6"/>
      </patternFill>
    </fill>
    <fill>
      <patternFill patternType="solid">
        <fgColor rgb="FFFFF2CC"/>
        <bgColor rgb="FFFFF0CC"/>
      </patternFill>
    </fill>
    <fill>
      <patternFill patternType="solid">
        <fgColor rgb="FF7030A0"/>
        <bgColor rgb="FF333399"/>
      </patternFill>
    </fill>
    <fill>
      <patternFill patternType="solid">
        <fgColor rgb="FFA6A6A6"/>
        <bgColor rgb="FFC0C0C0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5">
    <xf numFmtId="0" fontId="0" fillId="0" borderId="0" xfId="0"/>
    <xf numFmtId="1" fontId="19" fillId="11" borderId="1" xfId="0" applyNumberFormat="1" applyFont="1" applyFill="1" applyBorder="1" applyAlignment="1">
      <alignment horizontal="center" vertical="center"/>
    </xf>
    <xf numFmtId="9" fontId="19" fillId="11" borderId="1" xfId="0" applyNumberFormat="1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2" fillId="4" borderId="1" xfId="0" applyFont="1" applyFill="1" applyBorder="1" applyAlignment="1">
      <alignment horizontal="right" vertical="center"/>
    </xf>
    <xf numFmtId="0" fontId="1" fillId="3" borderId="0" xfId="0" applyFont="1" applyFill="1" applyAlignment="1">
      <alignment horizontal="center" vertical="center"/>
    </xf>
    <xf numFmtId="0" fontId="0" fillId="2" borderId="0" xfId="0" applyFill="1"/>
    <xf numFmtId="0" fontId="2" fillId="4" borderId="1" xfId="0" applyFont="1" applyFill="1" applyBorder="1" applyAlignment="1">
      <alignment horizontal="right" vertical="center"/>
    </xf>
    <xf numFmtId="0" fontId="5" fillId="5" borderId="3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  <xf numFmtId="0" fontId="8" fillId="7" borderId="1" xfId="0" applyFont="1" applyFill="1" applyBorder="1" applyAlignment="1">
      <alignment horizontal="center" vertical="center"/>
    </xf>
    <xf numFmtId="9" fontId="9" fillId="8" borderId="1" xfId="0" applyNumberFormat="1" applyFont="1" applyFill="1" applyBorder="1" applyAlignment="1">
      <alignment horizontal="center" vertical="center"/>
    </xf>
    <xf numFmtId="0" fontId="10" fillId="8" borderId="1" xfId="0" applyFont="1" applyFill="1" applyBorder="1" applyAlignment="1">
      <alignment horizontal="center" vertical="center"/>
    </xf>
    <xf numFmtId="0" fontId="11" fillId="9" borderId="1" xfId="0" applyFont="1" applyFill="1" applyBorder="1" applyAlignment="1">
      <alignment horizontal="center" vertical="center"/>
    </xf>
    <xf numFmtId="0" fontId="0" fillId="10" borderId="1" xfId="0" applyFill="1" applyBorder="1" applyAlignment="1">
      <alignment horizontal="center" vertical="center"/>
    </xf>
    <xf numFmtId="0" fontId="0" fillId="11" borderId="1" xfId="0" applyFill="1" applyBorder="1"/>
    <xf numFmtId="0" fontId="0" fillId="12" borderId="4" xfId="0" applyFill="1" applyBorder="1"/>
    <xf numFmtId="0" fontId="7" fillId="11" borderId="1" xfId="0" applyFont="1" applyFill="1" applyBorder="1" applyAlignment="1">
      <alignment horizontal="center" vertical="center"/>
    </xf>
    <xf numFmtId="0" fontId="3" fillId="11" borderId="1" xfId="0" applyFont="1" applyFill="1" applyBorder="1" applyAlignment="1">
      <alignment horizontal="left" vertical="center" wrapText="1"/>
    </xf>
    <xf numFmtId="0" fontId="3" fillId="11" borderId="1" xfId="0" applyFont="1" applyFill="1" applyBorder="1" applyAlignment="1">
      <alignment horizontal="center" vertical="center"/>
    </xf>
    <xf numFmtId="0" fontId="8" fillId="11" borderId="1" xfId="0" applyFont="1" applyFill="1" applyBorder="1" applyAlignment="1">
      <alignment horizontal="center" vertical="center"/>
    </xf>
    <xf numFmtId="0" fontId="0" fillId="7" borderId="1" xfId="0" applyFill="1" applyBorder="1"/>
    <xf numFmtId="0" fontId="4" fillId="13" borderId="1" xfId="0" applyFont="1" applyFill="1" applyBorder="1" applyAlignment="1">
      <alignment horizontal="center" vertical="center"/>
    </xf>
    <xf numFmtId="9" fontId="12" fillId="14" borderId="1" xfId="0" applyNumberFormat="1" applyFont="1" applyFill="1" applyBorder="1" applyAlignment="1">
      <alignment horizontal="center" vertical="center"/>
    </xf>
    <xf numFmtId="0" fontId="13" fillId="14" borderId="1" xfId="0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2" fillId="14" borderId="1" xfId="0" applyFont="1" applyFill="1" applyBorder="1" applyAlignment="1">
      <alignment horizontal="center" vertical="center"/>
    </xf>
    <xf numFmtId="0" fontId="14" fillId="14" borderId="1" xfId="0" applyFont="1" applyFill="1" applyBorder="1" applyAlignment="1">
      <alignment horizontal="left" vertical="center" wrapText="1"/>
    </xf>
    <xf numFmtId="0" fontId="14" fillId="14" borderId="1" xfId="0" applyFont="1" applyFill="1" applyBorder="1" applyAlignment="1">
      <alignment horizontal="center" vertical="center"/>
    </xf>
    <xf numFmtId="0" fontId="8" fillId="14" borderId="1" xfId="0" applyFont="1" applyFill="1" applyBorder="1" applyAlignment="1">
      <alignment horizontal="center" vertical="center"/>
    </xf>
    <xf numFmtId="0" fontId="15" fillId="14" borderId="1" xfId="0" applyFont="1" applyFill="1" applyBorder="1" applyAlignment="1">
      <alignment horizontal="center" vertical="center"/>
    </xf>
    <xf numFmtId="0" fontId="4" fillId="10" borderId="1" xfId="0" applyFont="1" applyFill="1" applyBorder="1" applyAlignment="1">
      <alignment horizontal="center" vertical="center"/>
    </xf>
    <xf numFmtId="0" fontId="0" fillId="10" borderId="4" xfId="0" applyFill="1" applyBorder="1" applyAlignment="1">
      <alignment horizontal="center" vertical="center"/>
    </xf>
    <xf numFmtId="9" fontId="16" fillId="7" borderId="1" xfId="0" applyNumberFormat="1" applyFont="1" applyFill="1" applyBorder="1" applyAlignment="1">
      <alignment horizontal="center" vertical="center"/>
    </xf>
    <xf numFmtId="0" fontId="17" fillId="7" borderId="1" xfId="0" applyFont="1" applyFill="1" applyBorder="1" applyAlignment="1">
      <alignment horizontal="center" vertical="center"/>
    </xf>
    <xf numFmtId="0" fontId="4" fillId="15" borderId="1" xfId="0" applyFont="1" applyFill="1" applyBorder="1" applyAlignment="1">
      <alignment horizontal="center" vertical="center"/>
    </xf>
    <xf numFmtId="0" fontId="4" fillId="16" borderId="1" xfId="0" applyFont="1" applyFill="1" applyBorder="1" applyAlignment="1">
      <alignment horizontal="center" vertical="center"/>
    </xf>
    <xf numFmtId="0" fontId="0" fillId="0" borderId="4" xfId="0" applyBorder="1"/>
    <xf numFmtId="0" fontId="0" fillId="10" borderId="1" xfId="0" applyFill="1" applyBorder="1"/>
    <xf numFmtId="0" fontId="18" fillId="7" borderId="1" xfId="0" applyFont="1" applyFill="1" applyBorder="1" applyAlignment="1">
      <alignment horizontal="left" vertical="center"/>
    </xf>
    <xf numFmtId="0" fontId="0" fillId="6" borderId="1" xfId="0" applyFill="1" applyBorder="1"/>
    <xf numFmtId="0" fontId="0" fillId="2" borderId="1" xfId="0" applyFill="1" applyBorder="1"/>
    <xf numFmtId="0" fontId="0" fillId="14" borderId="1" xfId="0" applyFill="1" applyBorder="1"/>
    <xf numFmtId="0" fontId="0" fillId="15" borderId="1" xfId="0" applyFill="1" applyBorder="1"/>
    <xf numFmtId="1" fontId="19" fillId="11" borderId="1" xfId="0" applyNumberFormat="1" applyFont="1" applyFill="1" applyBorder="1" applyAlignment="1">
      <alignment horizontal="center" vertical="center"/>
    </xf>
    <xf numFmtId="0" fontId="20" fillId="5" borderId="0" xfId="0" applyFont="1" applyFill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C00000"/>
      <rgbColor rgb="FF00FF00"/>
      <rgbColor rgb="FF0000FF"/>
      <rgbColor rgb="FFFFFF00"/>
      <rgbColor rgb="FFFF00FF"/>
      <rgbColor rgb="FF00FFFF"/>
      <rgbColor rgb="FF8B0000"/>
      <rgbColor rgb="FF006400"/>
      <rgbColor rgb="FF000080"/>
      <rgbColor rgb="FF808000"/>
      <rgbColor rgb="FF800080"/>
      <rgbColor rgb="FF008080"/>
      <rgbColor rgb="FFC0C0C0"/>
      <rgbColor rgb="FF808080"/>
      <rgbColor rgb="FF5B9BD5"/>
      <rgbColor rgb="FF7030A0"/>
      <rgbColor rgb="FFFFF2CC"/>
      <rgbColor rgb="FFDEEAF1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2F2F2"/>
      <rgbColor rgb="FFE2EFDA"/>
      <rgbColor rgb="FFFFF0CC"/>
      <rgbColor rgb="FF9DC3E6"/>
      <rgbColor rgb="FFFF99CC"/>
      <rgbColor rgb="FFCC99FF"/>
      <rgbColor rgb="FFFFE0E0"/>
      <rgbColor rgb="FF2E75B6"/>
      <rgbColor rgb="FF33CCCC"/>
      <rgbColor rgb="FF99CC00"/>
      <rgbColor rgb="FFFFCC00"/>
      <rgbColor rgb="FFFF9900"/>
      <rgbColor rgb="FFED7D31"/>
      <rgbColor rgb="FF666699"/>
      <rgbColor rgb="FFA6A6A6"/>
      <rgbColor rgb="FF1F3864"/>
      <rgbColor rgb="FF70AD47"/>
      <rgbColor rgb="FF003300"/>
      <rgbColor rgb="FF333300"/>
      <rgbColor rgb="FF7F4F00"/>
      <rgbColor rgb="FFC55A11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44"/>
  <sheetViews>
    <sheetView showGridLines="0" tabSelected="1" zoomScaleNormal="100" workbookViewId="0">
      <pane ySplit="8" topLeftCell="A9" activePane="bottomLeft" state="frozen"/>
      <selection pane="bottomLeft" activeCell="L7" sqref="L7:AK7"/>
    </sheetView>
  </sheetViews>
  <sheetFormatPr baseColWidth="10" defaultColWidth="8.7109375" defaultRowHeight="15" x14ac:dyDescent="0.25"/>
  <cols>
    <col min="1" max="1" width="4.140625" customWidth="1"/>
    <col min="2" max="2" width="28.42578125" customWidth="1"/>
    <col min="3" max="3" width="9.5703125" bestFit="1" customWidth="1"/>
    <col min="4" max="4" width="10.5703125" customWidth="1"/>
    <col min="5" max="6" width="4.5703125" customWidth="1"/>
    <col min="7" max="7" width="6.140625" customWidth="1"/>
    <col min="8" max="8" width="10" bestFit="1" customWidth="1"/>
    <col min="9" max="9" width="10.5703125" customWidth="1"/>
    <col min="10" max="10" width="7.5703125" customWidth="1"/>
    <col min="11" max="11" width="16" customWidth="1"/>
    <col min="12" max="37" width="4.42578125" customWidth="1"/>
  </cols>
  <sheetData>
    <row r="1" spans="1:37" ht="7.5" customHeight="1" x14ac:dyDescent="0.25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</row>
    <row r="2" spans="1:37" ht="36" customHeight="1" x14ac:dyDescent="0.25">
      <c r="A2" s="9" t="s">
        <v>0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</row>
    <row r="3" spans="1:37" ht="13.5" customHeight="1" x14ac:dyDescent="0.25">
      <c r="A3" s="8" t="s">
        <v>1</v>
      </c>
      <c r="B3" s="8"/>
      <c r="C3" s="7" t="s">
        <v>2</v>
      </c>
      <c r="D3" s="7"/>
      <c r="E3" s="7"/>
      <c r="F3" s="7"/>
      <c r="G3" s="7"/>
      <c r="H3" s="8" t="s">
        <v>3</v>
      </c>
      <c r="I3" s="8"/>
      <c r="J3" s="6" t="s">
        <v>4</v>
      </c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</row>
    <row r="4" spans="1:37" ht="13.5" customHeight="1" x14ac:dyDescent="0.25">
      <c r="A4" s="8" t="s">
        <v>5</v>
      </c>
      <c r="B4" s="8"/>
      <c r="C4" s="7" t="s">
        <v>6</v>
      </c>
      <c r="D4" s="7"/>
      <c r="E4" s="7"/>
      <c r="F4" s="7"/>
      <c r="G4" s="7"/>
      <c r="H4" s="8" t="s">
        <v>7</v>
      </c>
      <c r="I4" s="8"/>
      <c r="J4" s="6" t="s">
        <v>137</v>
      </c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</row>
    <row r="5" spans="1:37" ht="13.5" customHeight="1" x14ac:dyDescent="0.25">
      <c r="A5" s="8" t="s">
        <v>8</v>
      </c>
      <c r="B5" s="8"/>
      <c r="C5" s="7" t="s">
        <v>138</v>
      </c>
      <c r="D5" s="7"/>
      <c r="E5" s="7"/>
      <c r="F5" s="7"/>
      <c r="G5" s="7"/>
      <c r="H5" s="8" t="s">
        <v>9</v>
      </c>
      <c r="I5" s="8"/>
      <c r="J5" s="6" t="s">
        <v>10</v>
      </c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</row>
    <row r="6" spans="1:37" ht="6" customHeight="1" x14ac:dyDescent="0.25"/>
    <row r="7" spans="1:37" ht="30" customHeight="1" x14ac:dyDescent="0.25">
      <c r="A7" s="5" t="s">
        <v>11</v>
      </c>
      <c r="B7" s="4" t="s">
        <v>12</v>
      </c>
      <c r="C7" s="5" t="s">
        <v>13</v>
      </c>
      <c r="D7" s="4" t="s">
        <v>14</v>
      </c>
      <c r="E7" s="4" t="s">
        <v>15</v>
      </c>
      <c r="F7" s="4" t="s">
        <v>16</v>
      </c>
      <c r="G7" s="4" t="s">
        <v>17</v>
      </c>
      <c r="H7" s="4" t="s">
        <v>18</v>
      </c>
      <c r="I7" s="5" t="s">
        <v>19</v>
      </c>
      <c r="J7" s="5" t="s">
        <v>20</v>
      </c>
      <c r="K7" s="5" t="s">
        <v>21</v>
      </c>
      <c r="L7" s="54" t="s">
        <v>136</v>
      </c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  <c r="AD7" s="54"/>
      <c r="AE7" s="54"/>
      <c r="AF7" s="54"/>
      <c r="AG7" s="54"/>
      <c r="AH7" s="54"/>
      <c r="AI7" s="54"/>
      <c r="AJ7" s="54"/>
      <c r="AK7" s="54"/>
    </row>
    <row r="8" spans="1:37" ht="22.5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12" t="s">
        <v>22</v>
      </c>
      <c r="M8" s="13" t="s">
        <v>23</v>
      </c>
      <c r="N8" s="12" t="s">
        <v>24</v>
      </c>
      <c r="O8" s="13" t="s">
        <v>25</v>
      </c>
      <c r="P8" s="12" t="s">
        <v>26</v>
      </c>
      <c r="Q8" s="13" t="s">
        <v>27</v>
      </c>
      <c r="R8" s="12" t="s">
        <v>28</v>
      </c>
      <c r="S8" s="13" t="s">
        <v>29</v>
      </c>
      <c r="T8" s="12" t="s">
        <v>30</v>
      </c>
      <c r="U8" s="14" t="s">
        <v>31</v>
      </c>
      <c r="V8" s="12" t="s">
        <v>32</v>
      </c>
      <c r="W8" s="13" t="s">
        <v>33</v>
      </c>
      <c r="X8" s="12" t="s">
        <v>34</v>
      </c>
      <c r="Y8" s="13" t="s">
        <v>35</v>
      </c>
      <c r="Z8" s="12" t="s">
        <v>36</v>
      </c>
      <c r="AA8" s="13" t="s">
        <v>37</v>
      </c>
      <c r="AB8" s="12" t="s">
        <v>38</v>
      </c>
      <c r="AC8" s="13" t="s">
        <v>39</v>
      </c>
      <c r="AD8" s="12" t="s">
        <v>40</v>
      </c>
      <c r="AE8" s="13" t="s">
        <v>41</v>
      </c>
      <c r="AF8" s="12" t="s">
        <v>42</v>
      </c>
      <c r="AG8" s="13" t="s">
        <v>43</v>
      </c>
      <c r="AH8" s="12" t="s">
        <v>44</v>
      </c>
      <c r="AI8" s="13" t="s">
        <v>45</v>
      </c>
      <c r="AJ8" s="12" t="s">
        <v>46</v>
      </c>
      <c r="AK8" s="13" t="s">
        <v>47</v>
      </c>
    </row>
    <row r="9" spans="1:37" ht="18" customHeight="1" x14ac:dyDescent="0.25">
      <c r="A9" s="15" t="s">
        <v>48</v>
      </c>
      <c r="B9" s="16" t="s">
        <v>49</v>
      </c>
      <c r="C9" s="17" t="s">
        <v>50</v>
      </c>
      <c r="D9" s="18" t="s">
        <v>51</v>
      </c>
      <c r="E9" s="18">
        <v>14</v>
      </c>
      <c r="F9" s="18">
        <v>14</v>
      </c>
      <c r="G9" s="19">
        <f t="shared" ref="G9:G33" si="0">F9-E9+1</f>
        <v>1</v>
      </c>
      <c r="H9" s="20">
        <v>1</v>
      </c>
      <c r="I9" s="21" t="s">
        <v>52</v>
      </c>
      <c r="J9" s="22" t="s">
        <v>53</v>
      </c>
      <c r="K9" s="16" t="s">
        <v>54</v>
      </c>
      <c r="L9" s="23"/>
      <c r="M9" s="24"/>
      <c r="N9" s="24"/>
      <c r="O9" s="24"/>
      <c r="P9" s="24"/>
      <c r="Q9" s="24"/>
      <c r="R9" s="24"/>
      <c r="S9" s="24"/>
      <c r="T9" s="24"/>
      <c r="U9" s="25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</row>
    <row r="10" spans="1:37" ht="18" customHeight="1" x14ac:dyDescent="0.25">
      <c r="A10" s="26" t="s">
        <v>55</v>
      </c>
      <c r="B10" s="27" t="s">
        <v>56</v>
      </c>
      <c r="C10" s="17" t="s">
        <v>50</v>
      </c>
      <c r="D10" s="28" t="s">
        <v>57</v>
      </c>
      <c r="E10" s="28">
        <v>14</v>
      </c>
      <c r="F10" s="28">
        <v>15</v>
      </c>
      <c r="G10" s="29">
        <f t="shared" si="0"/>
        <v>2</v>
      </c>
      <c r="H10" s="20">
        <v>1</v>
      </c>
      <c r="I10" s="21" t="s">
        <v>52</v>
      </c>
      <c r="J10" s="22" t="s">
        <v>53</v>
      </c>
      <c r="K10" s="27"/>
      <c r="L10" s="23"/>
      <c r="M10" s="23"/>
      <c r="N10" s="30"/>
      <c r="O10" s="30"/>
      <c r="P10" s="30"/>
      <c r="Q10" s="30"/>
      <c r="R10" s="30"/>
      <c r="S10" s="30"/>
      <c r="T10" s="30"/>
      <c r="U10" s="25"/>
      <c r="V10" s="30"/>
      <c r="W10" s="30"/>
      <c r="X10" s="30"/>
      <c r="Y10" s="30"/>
      <c r="Z10" s="30"/>
      <c r="AA10" s="30"/>
      <c r="AB10" s="30"/>
      <c r="AC10" s="30"/>
      <c r="AD10" s="30"/>
      <c r="AE10" s="30"/>
      <c r="AF10" s="30"/>
      <c r="AG10" s="30"/>
      <c r="AH10" s="30"/>
      <c r="AI10" s="30"/>
      <c r="AJ10" s="30"/>
      <c r="AK10" s="30"/>
    </row>
    <row r="11" spans="1:37" ht="18" customHeight="1" x14ac:dyDescent="0.25">
      <c r="A11" s="15" t="s">
        <v>58</v>
      </c>
      <c r="B11" s="16" t="s">
        <v>59</v>
      </c>
      <c r="C11" s="17" t="s">
        <v>50</v>
      </c>
      <c r="D11" s="18" t="s">
        <v>51</v>
      </c>
      <c r="E11" s="18">
        <v>15</v>
      </c>
      <c r="F11" s="18">
        <v>15</v>
      </c>
      <c r="G11" s="19">
        <f t="shared" si="0"/>
        <v>1</v>
      </c>
      <c r="H11" s="20">
        <v>1</v>
      </c>
      <c r="I11" s="21" t="s">
        <v>52</v>
      </c>
      <c r="J11" s="22" t="s">
        <v>53</v>
      </c>
      <c r="K11" s="16" t="s">
        <v>60</v>
      </c>
      <c r="L11" s="24"/>
      <c r="M11" s="23"/>
      <c r="N11" s="24"/>
      <c r="O11" s="24"/>
      <c r="P11" s="24"/>
      <c r="Q11" s="24"/>
      <c r="R11" s="24"/>
      <c r="S11" s="24"/>
      <c r="T11" s="24"/>
      <c r="U11" s="25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</row>
    <row r="12" spans="1:37" ht="18" customHeight="1" x14ac:dyDescent="0.25">
      <c r="A12" s="26" t="s">
        <v>61</v>
      </c>
      <c r="B12" s="27" t="s">
        <v>62</v>
      </c>
      <c r="C12" s="31" t="s">
        <v>63</v>
      </c>
      <c r="D12" s="28" t="s">
        <v>64</v>
      </c>
      <c r="E12" s="28">
        <v>16</v>
      </c>
      <c r="F12" s="28">
        <v>18</v>
      </c>
      <c r="G12" s="29">
        <f t="shared" si="0"/>
        <v>3</v>
      </c>
      <c r="H12" s="20">
        <v>1</v>
      </c>
      <c r="I12" s="21" t="s">
        <v>52</v>
      </c>
      <c r="J12" s="22" t="s">
        <v>53</v>
      </c>
      <c r="K12" s="27" t="s">
        <v>65</v>
      </c>
      <c r="L12" s="30"/>
      <c r="M12" s="30"/>
      <c r="N12" s="23"/>
      <c r="O12" s="23"/>
      <c r="P12" s="23"/>
      <c r="Q12" s="30"/>
      <c r="R12" s="30"/>
      <c r="S12" s="30"/>
      <c r="T12" s="30"/>
      <c r="U12" s="25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</row>
    <row r="13" spans="1:37" ht="18" customHeight="1" x14ac:dyDescent="0.25">
      <c r="A13" s="15" t="s">
        <v>66</v>
      </c>
      <c r="B13" s="16" t="s">
        <v>67</v>
      </c>
      <c r="C13" s="31" t="s">
        <v>63</v>
      </c>
      <c r="D13" s="18" t="s">
        <v>68</v>
      </c>
      <c r="E13" s="18">
        <v>17</v>
      </c>
      <c r="F13" s="18">
        <v>20</v>
      </c>
      <c r="G13" s="19">
        <f t="shared" si="0"/>
        <v>4</v>
      </c>
      <c r="H13" s="20">
        <v>1</v>
      </c>
      <c r="I13" s="21" t="s">
        <v>52</v>
      </c>
      <c r="J13" s="22" t="s">
        <v>53</v>
      </c>
      <c r="K13" s="16"/>
      <c r="L13" s="24"/>
      <c r="M13" s="24"/>
      <c r="N13" s="24"/>
      <c r="O13" s="23"/>
      <c r="P13" s="23"/>
      <c r="Q13" s="23"/>
      <c r="R13" s="23"/>
      <c r="S13" s="24"/>
      <c r="T13" s="24"/>
      <c r="U13" s="25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</row>
    <row r="14" spans="1:37" ht="18" customHeight="1" x14ac:dyDescent="0.25">
      <c r="A14" s="26" t="s">
        <v>69</v>
      </c>
      <c r="B14" s="27" t="s">
        <v>70</v>
      </c>
      <c r="C14" s="31" t="s">
        <v>63</v>
      </c>
      <c r="D14" s="28" t="s">
        <v>71</v>
      </c>
      <c r="E14" s="28">
        <v>18</v>
      </c>
      <c r="F14" s="28">
        <v>21</v>
      </c>
      <c r="G14" s="29">
        <f t="shared" si="0"/>
        <v>4</v>
      </c>
      <c r="H14" s="32">
        <v>0.8</v>
      </c>
      <c r="I14" s="33" t="s">
        <v>10</v>
      </c>
      <c r="J14" s="33" t="s">
        <v>72</v>
      </c>
      <c r="K14" s="27" t="s">
        <v>73</v>
      </c>
      <c r="L14" s="30"/>
      <c r="M14" s="30"/>
      <c r="N14" s="30"/>
      <c r="O14" s="30"/>
      <c r="P14" s="23"/>
      <c r="Q14" s="23"/>
      <c r="R14" s="23"/>
      <c r="S14" s="34"/>
      <c r="T14" s="30"/>
      <c r="U14" s="25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0"/>
      <c r="AJ14" s="30"/>
      <c r="AK14" s="30"/>
    </row>
    <row r="15" spans="1:37" ht="18" customHeight="1" x14ac:dyDescent="0.25">
      <c r="A15" s="15" t="s">
        <v>74</v>
      </c>
      <c r="B15" s="16" t="s">
        <v>75</v>
      </c>
      <c r="C15" s="31" t="s">
        <v>63</v>
      </c>
      <c r="D15" s="18" t="s">
        <v>51</v>
      </c>
      <c r="E15" s="18">
        <v>18</v>
      </c>
      <c r="F15" s="18">
        <v>19</v>
      </c>
      <c r="G15" s="19">
        <f t="shared" si="0"/>
        <v>2</v>
      </c>
      <c r="H15" s="20">
        <v>1</v>
      </c>
      <c r="I15" s="21" t="s">
        <v>52</v>
      </c>
      <c r="J15" s="22" t="s">
        <v>53</v>
      </c>
      <c r="K15" s="16" t="s">
        <v>76</v>
      </c>
      <c r="L15" s="24"/>
      <c r="M15" s="24"/>
      <c r="N15" s="24"/>
      <c r="O15" s="24"/>
      <c r="P15" s="23"/>
      <c r="Q15" s="23"/>
      <c r="R15" s="24"/>
      <c r="S15" s="24"/>
      <c r="T15" s="24"/>
      <c r="U15" s="25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</row>
    <row r="16" spans="1:37" ht="18" customHeight="1" x14ac:dyDescent="0.25">
      <c r="A16" s="35" t="s">
        <v>77</v>
      </c>
      <c r="B16" s="36" t="s">
        <v>78</v>
      </c>
      <c r="C16" s="31" t="s">
        <v>63</v>
      </c>
      <c r="D16" s="37" t="s">
        <v>51</v>
      </c>
      <c r="E16" s="37">
        <v>21</v>
      </c>
      <c r="F16" s="37">
        <v>21</v>
      </c>
      <c r="G16" s="38">
        <f t="shared" si="0"/>
        <v>1</v>
      </c>
      <c r="H16" s="20">
        <v>1</v>
      </c>
      <c r="I16" s="21" t="s">
        <v>52</v>
      </c>
      <c r="J16" s="22" t="s">
        <v>53</v>
      </c>
      <c r="K16" s="36"/>
      <c r="L16" s="30"/>
      <c r="M16" s="30"/>
      <c r="N16" s="30"/>
      <c r="O16" s="30"/>
      <c r="P16" s="30"/>
      <c r="Q16" s="30"/>
      <c r="R16" s="30"/>
      <c r="S16" s="39" t="s">
        <v>79</v>
      </c>
      <c r="T16" s="30"/>
      <c r="U16" s="25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30"/>
      <c r="AI16" s="30"/>
      <c r="AJ16" s="30"/>
      <c r="AK16" s="30"/>
    </row>
    <row r="17" spans="1:37" ht="18" customHeight="1" x14ac:dyDescent="0.25">
      <c r="A17" s="15" t="s">
        <v>80</v>
      </c>
      <c r="B17" s="16" t="s">
        <v>81</v>
      </c>
      <c r="C17" s="40" t="s">
        <v>82</v>
      </c>
      <c r="D17" s="18" t="s">
        <v>68</v>
      </c>
      <c r="E17" s="18">
        <v>21</v>
      </c>
      <c r="F17" s="18">
        <v>27</v>
      </c>
      <c r="G17" s="19">
        <f t="shared" si="0"/>
        <v>7</v>
      </c>
      <c r="H17" s="32">
        <v>0.65</v>
      </c>
      <c r="I17" s="33" t="s">
        <v>10</v>
      </c>
      <c r="J17" s="22" t="s">
        <v>53</v>
      </c>
      <c r="K17" s="16" t="s">
        <v>83</v>
      </c>
      <c r="L17" s="24"/>
      <c r="M17" s="24"/>
      <c r="N17" s="24"/>
      <c r="O17" s="24"/>
      <c r="P17" s="24"/>
      <c r="Q17" s="24"/>
      <c r="R17" s="24"/>
      <c r="S17" s="23"/>
      <c r="T17" s="23"/>
      <c r="U17" s="41"/>
      <c r="V17" s="23"/>
      <c r="W17" s="34"/>
      <c r="X17" s="34"/>
      <c r="Y17" s="3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</row>
    <row r="18" spans="1:37" ht="18" customHeight="1" x14ac:dyDescent="0.25">
      <c r="A18" s="26" t="s">
        <v>84</v>
      </c>
      <c r="B18" s="27" t="s">
        <v>85</v>
      </c>
      <c r="C18" s="40" t="s">
        <v>82</v>
      </c>
      <c r="D18" s="28" t="s">
        <v>86</v>
      </c>
      <c r="E18" s="28">
        <v>21</v>
      </c>
      <c r="F18" s="28">
        <v>28</v>
      </c>
      <c r="G18" s="29">
        <f t="shared" si="0"/>
        <v>8</v>
      </c>
      <c r="H18" s="32">
        <v>0.6</v>
      </c>
      <c r="I18" s="33" t="s">
        <v>10</v>
      </c>
      <c r="J18" s="22" t="s">
        <v>53</v>
      </c>
      <c r="K18" s="27"/>
      <c r="L18" s="30"/>
      <c r="M18" s="30"/>
      <c r="N18" s="30"/>
      <c r="O18" s="30"/>
      <c r="P18" s="30"/>
      <c r="Q18" s="30"/>
      <c r="R18" s="30"/>
      <c r="S18" s="23"/>
      <c r="T18" s="23"/>
      <c r="U18" s="41"/>
      <c r="V18" s="23"/>
      <c r="W18" s="34"/>
      <c r="X18" s="34"/>
      <c r="Y18" s="34"/>
      <c r="Z18" s="34"/>
      <c r="AA18" s="30"/>
      <c r="AB18" s="30"/>
      <c r="AC18" s="30"/>
      <c r="AD18" s="30"/>
      <c r="AE18" s="30"/>
      <c r="AF18" s="30"/>
      <c r="AG18" s="30"/>
      <c r="AH18" s="30"/>
      <c r="AI18" s="30"/>
      <c r="AJ18" s="30"/>
      <c r="AK18" s="30"/>
    </row>
    <row r="19" spans="1:37" ht="18" customHeight="1" x14ac:dyDescent="0.25">
      <c r="A19" s="15" t="s">
        <v>87</v>
      </c>
      <c r="B19" s="16" t="s">
        <v>88</v>
      </c>
      <c r="C19" s="40" t="s">
        <v>82</v>
      </c>
      <c r="D19" s="18" t="s">
        <v>71</v>
      </c>
      <c r="E19" s="18">
        <v>22</v>
      </c>
      <c r="F19" s="18">
        <v>29</v>
      </c>
      <c r="G19" s="19">
        <f t="shared" si="0"/>
        <v>8</v>
      </c>
      <c r="H19" s="32">
        <v>0.45</v>
      </c>
      <c r="I19" s="33" t="s">
        <v>10</v>
      </c>
      <c r="J19" s="22" t="s">
        <v>53</v>
      </c>
      <c r="K19" s="16"/>
      <c r="L19" s="24"/>
      <c r="M19" s="24"/>
      <c r="N19" s="24"/>
      <c r="O19" s="24"/>
      <c r="P19" s="24"/>
      <c r="Q19" s="24"/>
      <c r="R19" s="24"/>
      <c r="S19" s="24"/>
      <c r="T19" s="23"/>
      <c r="U19" s="41"/>
      <c r="V19" s="23"/>
      <c r="W19" s="34"/>
      <c r="X19" s="34"/>
      <c r="Y19" s="34"/>
      <c r="Z19" s="34"/>
      <c r="AA19" s="34"/>
      <c r="AB19" s="24"/>
      <c r="AC19" s="24"/>
      <c r="AD19" s="24"/>
      <c r="AE19" s="24"/>
      <c r="AF19" s="24"/>
      <c r="AG19" s="24"/>
      <c r="AH19" s="24"/>
      <c r="AI19" s="24"/>
      <c r="AJ19" s="24"/>
      <c r="AK19" s="24"/>
    </row>
    <row r="20" spans="1:37" ht="18" customHeight="1" x14ac:dyDescent="0.25">
      <c r="A20" s="26" t="s">
        <v>89</v>
      </c>
      <c r="B20" s="27" t="s">
        <v>90</v>
      </c>
      <c r="C20" s="40" t="s">
        <v>82</v>
      </c>
      <c r="D20" s="28" t="s">
        <v>57</v>
      </c>
      <c r="E20" s="28">
        <v>24</v>
      </c>
      <c r="F20" s="28">
        <v>30</v>
      </c>
      <c r="G20" s="29">
        <f t="shared" si="0"/>
        <v>7</v>
      </c>
      <c r="H20" s="32">
        <v>0.3</v>
      </c>
      <c r="I20" s="33" t="s">
        <v>10</v>
      </c>
      <c r="J20" s="33" t="s">
        <v>72</v>
      </c>
      <c r="K20" s="27" t="s">
        <v>91</v>
      </c>
      <c r="L20" s="30"/>
      <c r="M20" s="30"/>
      <c r="N20" s="30"/>
      <c r="O20" s="30"/>
      <c r="P20" s="30"/>
      <c r="Q20" s="30"/>
      <c r="R20" s="30"/>
      <c r="S20" s="30"/>
      <c r="T20" s="30"/>
      <c r="U20" s="25"/>
      <c r="V20" s="23"/>
      <c r="W20" s="23"/>
      <c r="X20" s="34"/>
      <c r="Y20" s="34"/>
      <c r="Z20" s="34"/>
      <c r="AA20" s="34"/>
      <c r="AB20" s="34"/>
      <c r="AC20" s="30"/>
      <c r="AD20" s="30"/>
      <c r="AE20" s="30"/>
      <c r="AF20" s="30"/>
      <c r="AG20" s="30"/>
      <c r="AH20" s="30"/>
      <c r="AI20" s="30"/>
      <c r="AJ20" s="30"/>
      <c r="AK20" s="30"/>
    </row>
    <row r="21" spans="1:37" ht="18" customHeight="1" x14ac:dyDescent="0.25">
      <c r="A21" s="15" t="s">
        <v>92</v>
      </c>
      <c r="B21" s="16" t="s">
        <v>93</v>
      </c>
      <c r="C21" s="40" t="s">
        <v>82</v>
      </c>
      <c r="D21" s="18" t="s">
        <v>68</v>
      </c>
      <c r="E21" s="18">
        <v>25</v>
      </c>
      <c r="F21" s="18">
        <v>31</v>
      </c>
      <c r="G21" s="19">
        <f t="shared" si="0"/>
        <v>7</v>
      </c>
      <c r="H21" s="32">
        <v>0.2</v>
      </c>
      <c r="I21" s="33" t="s">
        <v>10</v>
      </c>
      <c r="J21" s="22" t="s">
        <v>53</v>
      </c>
      <c r="K21" s="16" t="s">
        <v>94</v>
      </c>
      <c r="L21" s="24"/>
      <c r="M21" s="24"/>
      <c r="N21" s="24"/>
      <c r="O21" s="24"/>
      <c r="P21" s="24"/>
      <c r="Q21" s="24"/>
      <c r="R21" s="24"/>
      <c r="S21" s="24"/>
      <c r="T21" s="24"/>
      <c r="U21" s="25"/>
      <c r="V21" s="24"/>
      <c r="W21" s="23"/>
      <c r="X21" s="34"/>
      <c r="Y21" s="34"/>
      <c r="Z21" s="34"/>
      <c r="AA21" s="34"/>
      <c r="AB21" s="34"/>
      <c r="AC21" s="34"/>
      <c r="AD21" s="24"/>
      <c r="AE21" s="24"/>
      <c r="AF21" s="24"/>
      <c r="AG21" s="24"/>
      <c r="AH21" s="24"/>
      <c r="AI21" s="24"/>
      <c r="AJ21" s="24"/>
      <c r="AK21" s="24"/>
    </row>
    <row r="22" spans="1:37" ht="18" customHeight="1" x14ac:dyDescent="0.25">
      <c r="A22" s="26" t="s">
        <v>95</v>
      </c>
      <c r="B22" s="27" t="s">
        <v>96</v>
      </c>
      <c r="C22" s="40" t="s">
        <v>82</v>
      </c>
      <c r="D22" s="28" t="s">
        <v>64</v>
      </c>
      <c r="E22" s="28">
        <v>26</v>
      </c>
      <c r="F22" s="28">
        <v>28</v>
      </c>
      <c r="G22" s="29">
        <f t="shared" si="0"/>
        <v>3</v>
      </c>
      <c r="H22" s="42">
        <v>0</v>
      </c>
      <c r="I22" s="43" t="s">
        <v>97</v>
      </c>
      <c r="J22" s="22" t="s">
        <v>53</v>
      </c>
      <c r="K22" s="27" t="s">
        <v>98</v>
      </c>
      <c r="L22" s="30"/>
      <c r="M22" s="30"/>
      <c r="N22" s="30"/>
      <c r="O22" s="30"/>
      <c r="P22" s="30"/>
      <c r="Q22" s="30"/>
      <c r="R22" s="30"/>
      <c r="S22" s="30"/>
      <c r="T22" s="30"/>
      <c r="U22" s="25"/>
      <c r="V22" s="30"/>
      <c r="W22" s="30"/>
      <c r="X22" s="34"/>
      <c r="Y22" s="34"/>
      <c r="Z22" s="34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</row>
    <row r="23" spans="1:37" ht="18" customHeight="1" x14ac:dyDescent="0.25">
      <c r="A23" s="35" t="s">
        <v>99</v>
      </c>
      <c r="B23" s="36" t="s">
        <v>100</v>
      </c>
      <c r="C23" s="40" t="s">
        <v>82</v>
      </c>
      <c r="D23" s="37" t="s">
        <v>51</v>
      </c>
      <c r="E23" s="37">
        <v>31</v>
      </c>
      <c r="F23" s="37">
        <v>31</v>
      </c>
      <c r="G23" s="38">
        <f t="shared" si="0"/>
        <v>1</v>
      </c>
      <c r="H23" s="42">
        <v>0</v>
      </c>
      <c r="I23" s="43" t="s">
        <v>97</v>
      </c>
      <c r="J23" s="22" t="s">
        <v>53</v>
      </c>
      <c r="K23" s="36"/>
      <c r="L23" s="24"/>
      <c r="M23" s="24"/>
      <c r="N23" s="24"/>
      <c r="O23" s="24"/>
      <c r="P23" s="24"/>
      <c r="Q23" s="24"/>
      <c r="R23" s="24"/>
      <c r="S23" s="24"/>
      <c r="T23" s="24"/>
      <c r="U23" s="25"/>
      <c r="V23" s="24"/>
      <c r="W23" s="24"/>
      <c r="X23" s="24"/>
      <c r="Y23" s="24"/>
      <c r="Z23" s="24"/>
      <c r="AA23" s="24"/>
      <c r="AB23" s="24"/>
      <c r="AC23" s="39" t="s">
        <v>79</v>
      </c>
      <c r="AD23" s="24"/>
      <c r="AE23" s="24"/>
      <c r="AF23" s="24"/>
      <c r="AG23" s="24"/>
      <c r="AH23" s="24"/>
      <c r="AI23" s="24"/>
      <c r="AJ23" s="24"/>
      <c r="AK23" s="24"/>
    </row>
    <row r="24" spans="1:37" ht="18" customHeight="1" x14ac:dyDescent="0.25">
      <c r="A24" s="26" t="s">
        <v>101</v>
      </c>
      <c r="B24" s="27" t="s">
        <v>102</v>
      </c>
      <c r="C24" s="17" t="s">
        <v>103</v>
      </c>
      <c r="D24" s="28" t="s">
        <v>86</v>
      </c>
      <c r="E24" s="28">
        <v>31</v>
      </c>
      <c r="F24" s="28">
        <v>34</v>
      </c>
      <c r="G24" s="29">
        <f t="shared" si="0"/>
        <v>4</v>
      </c>
      <c r="H24" s="42">
        <v>0</v>
      </c>
      <c r="I24" s="43" t="s">
        <v>97</v>
      </c>
      <c r="J24" s="22" t="s">
        <v>53</v>
      </c>
      <c r="K24" s="27"/>
      <c r="L24" s="30"/>
      <c r="M24" s="30"/>
      <c r="N24" s="30"/>
      <c r="O24" s="30"/>
      <c r="P24" s="30"/>
      <c r="Q24" s="30"/>
      <c r="R24" s="30"/>
      <c r="S24" s="30"/>
      <c r="T24" s="30"/>
      <c r="U24" s="25"/>
      <c r="V24" s="30"/>
      <c r="W24" s="30"/>
      <c r="X24" s="30"/>
      <c r="Y24" s="30"/>
      <c r="Z24" s="30"/>
      <c r="AA24" s="30"/>
      <c r="AB24" s="30"/>
      <c r="AC24" s="34"/>
      <c r="AD24" s="34"/>
      <c r="AE24" s="34"/>
      <c r="AF24" s="34"/>
      <c r="AG24" s="30"/>
      <c r="AH24" s="30"/>
      <c r="AI24" s="30"/>
      <c r="AJ24" s="30"/>
      <c r="AK24" s="30"/>
    </row>
    <row r="25" spans="1:37" ht="18" customHeight="1" x14ac:dyDescent="0.25">
      <c r="A25" s="15" t="s">
        <v>104</v>
      </c>
      <c r="B25" s="16" t="s">
        <v>105</v>
      </c>
      <c r="C25" s="17" t="s">
        <v>103</v>
      </c>
      <c r="D25" s="18" t="s">
        <v>68</v>
      </c>
      <c r="E25" s="18">
        <v>32</v>
      </c>
      <c r="F25" s="18">
        <v>34</v>
      </c>
      <c r="G25" s="19">
        <f t="shared" si="0"/>
        <v>3</v>
      </c>
      <c r="H25" s="42">
        <v>0</v>
      </c>
      <c r="I25" s="43" t="s">
        <v>97</v>
      </c>
      <c r="J25" s="33" t="s">
        <v>72</v>
      </c>
      <c r="K25" s="16"/>
      <c r="L25" s="24"/>
      <c r="M25" s="24"/>
      <c r="N25" s="24"/>
      <c r="O25" s="24"/>
      <c r="P25" s="24"/>
      <c r="Q25" s="24"/>
      <c r="R25" s="24"/>
      <c r="S25" s="24"/>
      <c r="T25" s="24"/>
      <c r="U25" s="25"/>
      <c r="V25" s="24"/>
      <c r="W25" s="24"/>
      <c r="X25" s="24"/>
      <c r="Y25" s="24"/>
      <c r="Z25" s="24"/>
      <c r="AA25" s="24"/>
      <c r="AB25" s="24"/>
      <c r="AC25" s="24"/>
      <c r="AD25" s="34"/>
      <c r="AE25" s="34"/>
      <c r="AF25" s="34"/>
      <c r="AG25" s="24"/>
      <c r="AH25" s="24"/>
      <c r="AI25" s="24"/>
      <c r="AJ25" s="24"/>
      <c r="AK25" s="24"/>
    </row>
    <row r="26" spans="1:37" ht="18" customHeight="1" x14ac:dyDescent="0.25">
      <c r="A26" s="26" t="s">
        <v>106</v>
      </c>
      <c r="B26" s="27" t="s">
        <v>107</v>
      </c>
      <c r="C26" s="17" t="s">
        <v>103</v>
      </c>
      <c r="D26" s="28" t="s">
        <v>64</v>
      </c>
      <c r="E26" s="28">
        <v>33</v>
      </c>
      <c r="F26" s="28">
        <v>35</v>
      </c>
      <c r="G26" s="29">
        <f t="shared" si="0"/>
        <v>3</v>
      </c>
      <c r="H26" s="42">
        <v>0</v>
      </c>
      <c r="I26" s="43" t="s">
        <v>97</v>
      </c>
      <c r="J26" s="22" t="s">
        <v>53</v>
      </c>
      <c r="K26" s="27"/>
      <c r="L26" s="30"/>
      <c r="M26" s="30"/>
      <c r="N26" s="30"/>
      <c r="O26" s="30"/>
      <c r="P26" s="30"/>
      <c r="Q26" s="30"/>
      <c r="R26" s="30"/>
      <c r="S26" s="30"/>
      <c r="T26" s="30"/>
      <c r="U26" s="25"/>
      <c r="V26" s="30"/>
      <c r="W26" s="30"/>
      <c r="X26" s="30"/>
      <c r="Y26" s="30"/>
      <c r="Z26" s="30"/>
      <c r="AA26" s="30"/>
      <c r="AB26" s="30"/>
      <c r="AC26" s="30"/>
      <c r="AD26" s="30"/>
      <c r="AE26" s="34"/>
      <c r="AF26" s="34"/>
      <c r="AG26" s="34"/>
      <c r="AH26" s="30"/>
      <c r="AI26" s="30"/>
      <c r="AJ26" s="30"/>
      <c r="AK26" s="30"/>
    </row>
    <row r="27" spans="1:37" ht="18" customHeight="1" x14ac:dyDescent="0.25">
      <c r="A27" s="15" t="s">
        <v>108</v>
      </c>
      <c r="B27" s="16" t="s">
        <v>109</v>
      </c>
      <c r="C27" s="17" t="s">
        <v>103</v>
      </c>
      <c r="D27" s="18" t="s">
        <v>57</v>
      </c>
      <c r="E27" s="18">
        <v>35</v>
      </c>
      <c r="F27" s="18">
        <v>36</v>
      </c>
      <c r="G27" s="19">
        <f t="shared" si="0"/>
        <v>2</v>
      </c>
      <c r="H27" s="42">
        <v>0</v>
      </c>
      <c r="I27" s="43" t="s">
        <v>97</v>
      </c>
      <c r="J27" s="22" t="s">
        <v>53</v>
      </c>
      <c r="K27" s="16" t="s">
        <v>110</v>
      </c>
      <c r="L27" s="24"/>
      <c r="M27" s="24"/>
      <c r="N27" s="24"/>
      <c r="O27" s="24"/>
      <c r="P27" s="24"/>
      <c r="Q27" s="24"/>
      <c r="R27" s="24"/>
      <c r="S27" s="24"/>
      <c r="T27" s="24"/>
      <c r="U27" s="25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34"/>
      <c r="AH27" s="34"/>
      <c r="AI27" s="24"/>
      <c r="AJ27" s="24"/>
      <c r="AK27" s="24"/>
    </row>
    <row r="28" spans="1:37" ht="18" customHeight="1" x14ac:dyDescent="0.25">
      <c r="A28" s="26" t="s">
        <v>111</v>
      </c>
      <c r="B28" s="27" t="s">
        <v>112</v>
      </c>
      <c r="C28" s="44" t="s">
        <v>113</v>
      </c>
      <c r="D28" s="28" t="s">
        <v>51</v>
      </c>
      <c r="E28" s="28">
        <v>36</v>
      </c>
      <c r="F28" s="28">
        <v>37</v>
      </c>
      <c r="G28" s="29">
        <f t="shared" si="0"/>
        <v>2</v>
      </c>
      <c r="H28" s="42">
        <v>0</v>
      </c>
      <c r="I28" s="43" t="s">
        <v>97</v>
      </c>
      <c r="J28" s="22" t="s">
        <v>53</v>
      </c>
      <c r="K28" s="27"/>
      <c r="L28" s="30"/>
      <c r="M28" s="30"/>
      <c r="N28" s="30"/>
      <c r="O28" s="30"/>
      <c r="P28" s="30"/>
      <c r="Q28" s="30"/>
      <c r="R28" s="30"/>
      <c r="S28" s="30"/>
      <c r="T28" s="30"/>
      <c r="U28" s="25"/>
      <c r="V28" s="30"/>
      <c r="W28" s="30"/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4"/>
      <c r="AI28" s="34"/>
      <c r="AJ28" s="30"/>
      <c r="AK28" s="30"/>
    </row>
    <row r="29" spans="1:37" ht="18" customHeight="1" x14ac:dyDescent="0.25">
      <c r="A29" s="15" t="s">
        <v>114</v>
      </c>
      <c r="B29" s="16" t="s">
        <v>115</v>
      </c>
      <c r="C29" s="44" t="s">
        <v>113</v>
      </c>
      <c r="D29" s="18" t="s">
        <v>57</v>
      </c>
      <c r="E29" s="18">
        <v>36</v>
      </c>
      <c r="F29" s="18">
        <v>38</v>
      </c>
      <c r="G29" s="19">
        <f t="shared" si="0"/>
        <v>3</v>
      </c>
      <c r="H29" s="42">
        <v>0</v>
      </c>
      <c r="I29" s="43" t="s">
        <v>97</v>
      </c>
      <c r="J29" s="33" t="s">
        <v>72</v>
      </c>
      <c r="K29" s="16"/>
      <c r="L29" s="24"/>
      <c r="M29" s="24"/>
      <c r="N29" s="24"/>
      <c r="O29" s="24"/>
      <c r="P29" s="24"/>
      <c r="Q29" s="24"/>
      <c r="R29" s="24"/>
      <c r="S29" s="24"/>
      <c r="T29" s="24"/>
      <c r="U29" s="25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34"/>
      <c r="AI29" s="34"/>
      <c r="AJ29" s="34"/>
      <c r="AK29" s="24"/>
    </row>
    <row r="30" spans="1:37" ht="18" customHeight="1" x14ac:dyDescent="0.25">
      <c r="A30" s="26" t="s">
        <v>116</v>
      </c>
      <c r="B30" s="27" t="s">
        <v>117</v>
      </c>
      <c r="C30" s="44" t="s">
        <v>113</v>
      </c>
      <c r="D30" s="28" t="s">
        <v>51</v>
      </c>
      <c r="E30" s="28">
        <v>38</v>
      </c>
      <c r="F30" s="28">
        <v>38</v>
      </c>
      <c r="G30" s="29">
        <f t="shared" si="0"/>
        <v>1</v>
      </c>
      <c r="H30" s="42">
        <v>0</v>
      </c>
      <c r="I30" s="43" t="s">
        <v>97</v>
      </c>
      <c r="J30" s="22" t="s">
        <v>53</v>
      </c>
      <c r="K30" s="27"/>
      <c r="L30" s="30"/>
      <c r="M30" s="30"/>
      <c r="N30" s="30"/>
      <c r="O30" s="30"/>
      <c r="P30" s="30"/>
      <c r="Q30" s="30"/>
      <c r="R30" s="30"/>
      <c r="S30" s="30"/>
      <c r="T30" s="30"/>
      <c r="U30" s="25"/>
      <c r="V30" s="30"/>
      <c r="W30" s="30"/>
      <c r="X30" s="30"/>
      <c r="Y30" s="30"/>
      <c r="Z30" s="30"/>
      <c r="AA30" s="30"/>
      <c r="AB30" s="30"/>
      <c r="AC30" s="30"/>
      <c r="AD30" s="30"/>
      <c r="AE30" s="30"/>
      <c r="AF30" s="30"/>
      <c r="AG30" s="30"/>
      <c r="AH30" s="30"/>
      <c r="AI30" s="30"/>
      <c r="AJ30" s="34"/>
      <c r="AK30" s="30"/>
    </row>
    <row r="31" spans="1:37" ht="18" customHeight="1" x14ac:dyDescent="0.25">
      <c r="A31" s="35" t="s">
        <v>118</v>
      </c>
      <c r="B31" s="36" t="s">
        <v>119</v>
      </c>
      <c r="C31" s="44" t="s">
        <v>113</v>
      </c>
      <c r="D31" s="37" t="s">
        <v>51</v>
      </c>
      <c r="E31" s="37">
        <v>38</v>
      </c>
      <c r="F31" s="37">
        <v>38</v>
      </c>
      <c r="G31" s="38">
        <f t="shared" si="0"/>
        <v>1</v>
      </c>
      <c r="H31" s="42">
        <v>0</v>
      </c>
      <c r="I31" s="43" t="s">
        <v>97</v>
      </c>
      <c r="J31" s="22" t="s">
        <v>53</v>
      </c>
      <c r="K31" s="36"/>
      <c r="L31" s="24"/>
      <c r="M31" s="24"/>
      <c r="N31" s="24"/>
      <c r="O31" s="24"/>
      <c r="P31" s="24"/>
      <c r="Q31" s="24"/>
      <c r="R31" s="24"/>
      <c r="S31" s="24"/>
      <c r="T31" s="24"/>
      <c r="U31" s="25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39" t="s">
        <v>79</v>
      </c>
      <c r="AK31" s="24"/>
    </row>
    <row r="32" spans="1:37" ht="18" customHeight="1" x14ac:dyDescent="0.25">
      <c r="A32" s="26" t="s">
        <v>120</v>
      </c>
      <c r="B32" s="27" t="s">
        <v>121</v>
      </c>
      <c r="C32" s="45" t="s">
        <v>122</v>
      </c>
      <c r="D32" s="28" t="s">
        <v>86</v>
      </c>
      <c r="E32" s="28">
        <v>38</v>
      </c>
      <c r="F32" s="28">
        <v>39</v>
      </c>
      <c r="G32" s="29">
        <f t="shared" si="0"/>
        <v>2</v>
      </c>
      <c r="H32" s="42">
        <v>0</v>
      </c>
      <c r="I32" s="43" t="s">
        <v>97</v>
      </c>
      <c r="J32" s="33" t="s">
        <v>72</v>
      </c>
      <c r="K32" s="27"/>
      <c r="L32" s="30"/>
      <c r="M32" s="30"/>
      <c r="N32" s="30"/>
      <c r="O32" s="30"/>
      <c r="P32" s="30"/>
      <c r="Q32" s="30"/>
      <c r="R32" s="30"/>
      <c r="S32" s="30"/>
      <c r="T32" s="30"/>
      <c r="U32" s="25"/>
      <c r="V32" s="30"/>
      <c r="W32" s="30"/>
      <c r="X32" s="30"/>
      <c r="Y32" s="30"/>
      <c r="Z32" s="30"/>
      <c r="AA32" s="30"/>
      <c r="AB32" s="30"/>
      <c r="AC32" s="30"/>
      <c r="AD32" s="30"/>
      <c r="AE32" s="30"/>
      <c r="AF32" s="30"/>
      <c r="AG32" s="30"/>
      <c r="AH32" s="30"/>
      <c r="AI32" s="30"/>
      <c r="AJ32" s="34"/>
      <c r="AK32" s="34"/>
    </row>
    <row r="33" spans="1:37" ht="18" customHeight="1" x14ac:dyDescent="0.25">
      <c r="A33" s="15" t="s">
        <v>123</v>
      </c>
      <c r="B33" s="16" t="s">
        <v>124</v>
      </c>
      <c r="C33" s="45" t="s">
        <v>122</v>
      </c>
      <c r="D33" s="18" t="s">
        <v>51</v>
      </c>
      <c r="E33" s="18">
        <v>39</v>
      </c>
      <c r="F33" s="18">
        <v>39</v>
      </c>
      <c r="G33" s="19">
        <f t="shared" si="0"/>
        <v>1</v>
      </c>
      <c r="H33" s="42">
        <v>0</v>
      </c>
      <c r="I33" s="43" t="s">
        <v>97</v>
      </c>
      <c r="J33" s="21" t="s">
        <v>125</v>
      </c>
      <c r="K33" s="16"/>
      <c r="L33" s="24"/>
      <c r="M33" s="24"/>
      <c r="N33" s="24"/>
      <c r="O33" s="24"/>
      <c r="P33" s="24"/>
      <c r="Q33" s="24"/>
      <c r="R33" s="24"/>
      <c r="S33" s="24"/>
      <c r="T33" s="24"/>
      <c r="U33" s="25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34"/>
    </row>
    <row r="34" spans="1:37" ht="18" customHeight="1" x14ac:dyDescent="0.25">
      <c r="U34" s="46"/>
    </row>
    <row r="35" spans="1:37" ht="6" customHeight="1" x14ac:dyDescent="0.25"/>
    <row r="36" spans="1:37" ht="15.75" customHeight="1" x14ac:dyDescent="0.25">
      <c r="A36" s="3" t="s">
        <v>126</v>
      </c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1:37" ht="15.75" customHeight="1" x14ac:dyDescent="0.25">
      <c r="A37" s="47"/>
      <c r="B37" s="48" t="s">
        <v>127</v>
      </c>
      <c r="C37" s="49"/>
      <c r="D37" s="48" t="s">
        <v>128</v>
      </c>
      <c r="E37" s="50"/>
      <c r="F37" s="48" t="s">
        <v>129</v>
      </c>
      <c r="G37" s="51"/>
      <c r="H37" s="48" t="s">
        <v>130</v>
      </c>
      <c r="I37" s="52"/>
      <c r="J37" s="48" t="s">
        <v>131</v>
      </c>
    </row>
    <row r="38" spans="1:37" ht="6" customHeight="1" x14ac:dyDescent="0.25"/>
    <row r="39" spans="1:37" ht="19.5" customHeight="1" x14ac:dyDescent="0.25">
      <c r="A39" s="11" t="s">
        <v>132</v>
      </c>
      <c r="B39" s="2">
        <f>AVERAGEIF(I9:I33,"&lt;&gt;"&amp;"",H9:H33)</f>
        <v>0.39999999999999991</v>
      </c>
      <c r="C39" s="2"/>
      <c r="D39" s="11" t="s">
        <v>133</v>
      </c>
      <c r="E39" s="1">
        <f>COUNTIF(I9:I33,"Abgeschlossen")</f>
        <v>7</v>
      </c>
      <c r="F39" s="1"/>
      <c r="G39" s="11" t="s">
        <v>134</v>
      </c>
      <c r="H39" s="1">
        <f>COUNTIF(I9:I33,"In Bearbeitung")</f>
        <v>6</v>
      </c>
      <c r="I39" s="1"/>
      <c r="J39" s="11" t="s">
        <v>135</v>
      </c>
      <c r="K39" s="53">
        <f>COUNTIF(I9:I33,"Offen")</f>
        <v>12</v>
      </c>
    </row>
    <row r="40" spans="1:37" ht="18" customHeight="1" x14ac:dyDescent="0.25"/>
    <row r="41" spans="1:37" ht="18" customHeight="1" x14ac:dyDescent="0.25"/>
    <row r="42" spans="1:37" ht="18" customHeight="1" x14ac:dyDescent="0.25"/>
    <row r="43" spans="1:37" ht="18" customHeight="1" x14ac:dyDescent="0.25"/>
    <row r="44" spans="1:37" ht="18" customHeight="1" x14ac:dyDescent="0.25"/>
  </sheetData>
  <mergeCells count="29">
    <mergeCell ref="K7:K8"/>
    <mergeCell ref="L7:AK7"/>
    <mergeCell ref="A36:K36"/>
    <mergeCell ref="B39:C39"/>
    <mergeCell ref="E39:F39"/>
    <mergeCell ref="H39:I39"/>
    <mergeCell ref="F7:F8"/>
    <mergeCell ref="G7:G8"/>
    <mergeCell ref="H7:H8"/>
    <mergeCell ref="I7:I8"/>
    <mergeCell ref="J7:J8"/>
    <mergeCell ref="A7:A8"/>
    <mergeCell ref="B7:B8"/>
    <mergeCell ref="C7:C8"/>
    <mergeCell ref="D7:D8"/>
    <mergeCell ref="E7:E8"/>
    <mergeCell ref="A4:B4"/>
    <mergeCell ref="C4:G4"/>
    <mergeCell ref="H4:I4"/>
    <mergeCell ref="J4:AK4"/>
    <mergeCell ref="A5:B5"/>
    <mergeCell ref="C5:G5"/>
    <mergeCell ref="H5:I5"/>
    <mergeCell ref="J5:AK5"/>
    <mergeCell ref="A2:AK2"/>
    <mergeCell ref="A3:B3"/>
    <mergeCell ref="C3:G3"/>
    <mergeCell ref="H3:I3"/>
    <mergeCell ref="J3:AK3"/>
  </mergeCells>
  <dataValidations count="2">
    <dataValidation type="list" allowBlank="1" sqref="I9:I33" xr:uid="{00000000-0002-0000-0000-000000000000}">
      <formula1>"Abgeschlossen,In Bearbeitung,Offen,Verzögert"</formula1>
      <formula2>0</formula2>
    </dataValidation>
    <dataValidation type="list" allowBlank="1" sqref="J9:J33" xr:uid="{00000000-0002-0000-0000-000001000000}">
      <formula1>"Hoch,Mittel,Niedrig"</formula1>
      <formula2>0</formula2>
    </dataValidation>
  </dataValidations>
  <pageMargins left="0.4" right="0.4" top="0.6" bottom="0.6" header="0.511811023622047" footer="0.511811023622047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Gantt-Diagramm</vt:lpstr>
      <vt:lpstr>'Gantt-Diagramm'!Drucktitel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Sergio Jiménez Canales</cp:lastModifiedBy>
  <cp:revision>0</cp:revision>
  <dcterms:created xsi:type="dcterms:W3CDTF">2026-05-20T10:29:20Z</dcterms:created>
  <dcterms:modified xsi:type="dcterms:W3CDTF">2026-05-20T10:50:27Z</dcterms:modified>
  <dc:language>en-US</dc:language>
</cp:coreProperties>
</file>