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sergi\Documents\SEO\SEO\AA_Webs\Excel Aleman\Generador\"/>
    </mc:Choice>
  </mc:AlternateContent>
  <xr:revisionPtr revIDLastSave="0" documentId="13_ncr:1_{65B8189B-9731-4923-8A89-C0428B03248D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Eingabe" sheetId="1" r:id="rId1"/>
    <sheet name="Druckstreifen" sheetId="2" r:id="rId2"/>
    <sheet name="Einzeletiketten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77" i="3" l="1"/>
  <c r="K77" i="3"/>
  <c r="F77" i="3"/>
  <c r="A77" i="3"/>
  <c r="P76" i="3"/>
  <c r="K76" i="3"/>
  <c r="F76" i="3"/>
  <c r="A76" i="3"/>
  <c r="P75" i="3"/>
  <c r="K75" i="3"/>
  <c r="F75" i="3"/>
  <c r="A75" i="3"/>
  <c r="P74" i="3"/>
  <c r="K74" i="3"/>
  <c r="F74" i="3"/>
  <c r="A74" i="3"/>
  <c r="P72" i="3"/>
  <c r="K72" i="3"/>
  <c r="F72" i="3"/>
  <c r="A72" i="3"/>
  <c r="P71" i="3"/>
  <c r="K71" i="3"/>
  <c r="F71" i="3"/>
  <c r="A71" i="3"/>
  <c r="P70" i="3"/>
  <c r="K70" i="3"/>
  <c r="F70" i="3"/>
  <c r="A70" i="3"/>
  <c r="P69" i="3"/>
  <c r="K69" i="3"/>
  <c r="F69" i="3"/>
  <c r="A69" i="3"/>
  <c r="P67" i="3"/>
  <c r="K67" i="3"/>
  <c r="F67" i="3"/>
  <c r="A67" i="3"/>
  <c r="P66" i="3"/>
  <c r="K66" i="3"/>
  <c r="F66" i="3"/>
  <c r="A66" i="3"/>
  <c r="P65" i="3"/>
  <c r="K65" i="3"/>
  <c r="F65" i="3"/>
  <c r="A65" i="3"/>
  <c r="P64" i="3"/>
  <c r="K64" i="3"/>
  <c r="F64" i="3"/>
  <c r="A64" i="3"/>
  <c r="P62" i="3"/>
  <c r="K62" i="3"/>
  <c r="F62" i="3"/>
  <c r="A62" i="3"/>
  <c r="P61" i="3"/>
  <c r="K61" i="3"/>
  <c r="F61" i="3"/>
  <c r="A61" i="3"/>
  <c r="P60" i="3"/>
  <c r="K60" i="3"/>
  <c r="F60" i="3"/>
  <c r="A60" i="3"/>
  <c r="P59" i="3"/>
  <c r="K59" i="3"/>
  <c r="F59" i="3"/>
  <c r="A59" i="3"/>
  <c r="P57" i="3"/>
  <c r="K57" i="3"/>
  <c r="F57" i="3"/>
  <c r="A57" i="3"/>
  <c r="P55" i="3"/>
  <c r="K55" i="3"/>
  <c r="F55" i="3"/>
  <c r="A55" i="3"/>
  <c r="P54" i="3"/>
  <c r="K54" i="3"/>
  <c r="F54" i="3"/>
  <c r="A54" i="3"/>
  <c r="P52" i="3"/>
  <c r="K52" i="3"/>
  <c r="F52" i="3"/>
  <c r="A52" i="3"/>
  <c r="P50" i="3"/>
  <c r="K50" i="3"/>
  <c r="F50" i="3"/>
  <c r="A50" i="3"/>
  <c r="P49" i="3"/>
  <c r="K49" i="3"/>
  <c r="F49" i="3"/>
  <c r="A49" i="3"/>
  <c r="P47" i="3"/>
  <c r="K47" i="3"/>
  <c r="F47" i="3"/>
  <c r="A47" i="3"/>
  <c r="P45" i="3"/>
  <c r="K45" i="3"/>
  <c r="F45" i="3"/>
  <c r="A45" i="3"/>
  <c r="P44" i="3"/>
  <c r="K44" i="3"/>
  <c r="F44" i="3"/>
  <c r="A44" i="3"/>
  <c r="P42" i="3"/>
  <c r="K42" i="3"/>
  <c r="F42" i="3"/>
  <c r="A42" i="3"/>
  <c r="P41" i="3"/>
  <c r="K41" i="3"/>
  <c r="F41" i="3"/>
  <c r="A41" i="3"/>
  <c r="P40" i="3"/>
  <c r="K40" i="3"/>
  <c r="F40" i="3"/>
  <c r="A40" i="3"/>
  <c r="P39" i="3"/>
  <c r="K39" i="3"/>
  <c r="F39" i="3"/>
  <c r="A39" i="3"/>
  <c r="P37" i="3"/>
  <c r="K37" i="3"/>
  <c r="F37" i="3"/>
  <c r="A37" i="3"/>
  <c r="P35" i="3"/>
  <c r="K35" i="3"/>
  <c r="F35" i="3"/>
  <c r="A35" i="3"/>
  <c r="P34" i="3"/>
  <c r="K34" i="3"/>
  <c r="F34" i="3"/>
  <c r="A34" i="3"/>
  <c r="P32" i="3"/>
  <c r="K32" i="3"/>
  <c r="F32" i="3"/>
  <c r="A32" i="3"/>
  <c r="K31" i="3"/>
  <c r="P30" i="3"/>
  <c r="K30" i="3"/>
  <c r="F30" i="3"/>
  <c r="A30" i="3"/>
  <c r="P29" i="3"/>
  <c r="K29" i="3"/>
  <c r="F29" i="3"/>
  <c r="A29" i="3"/>
  <c r="P27" i="3"/>
  <c r="K27" i="3"/>
  <c r="F27" i="3"/>
  <c r="A27" i="3"/>
  <c r="P26" i="3"/>
  <c r="K26" i="3"/>
  <c r="P25" i="3"/>
  <c r="K25" i="3"/>
  <c r="F25" i="3"/>
  <c r="A25" i="3"/>
  <c r="P24" i="3"/>
  <c r="K24" i="3"/>
  <c r="F24" i="3"/>
  <c r="A24" i="3"/>
  <c r="P22" i="3"/>
  <c r="K22" i="3"/>
  <c r="F22" i="3"/>
  <c r="A22" i="3"/>
  <c r="P21" i="3"/>
  <c r="K21" i="3"/>
  <c r="F21" i="3"/>
  <c r="A21" i="3"/>
  <c r="P20" i="3"/>
  <c r="K20" i="3"/>
  <c r="F20" i="3"/>
  <c r="A20" i="3"/>
  <c r="P19" i="3"/>
  <c r="K19" i="3"/>
  <c r="F19" i="3"/>
  <c r="A19" i="3"/>
  <c r="P17" i="3"/>
  <c r="K17" i="3"/>
  <c r="F17" i="3"/>
  <c r="A17" i="3"/>
  <c r="P16" i="3"/>
  <c r="K16" i="3"/>
  <c r="F16" i="3"/>
  <c r="A16" i="3"/>
  <c r="P15" i="3"/>
  <c r="K15" i="3"/>
  <c r="F15" i="3"/>
  <c r="A15" i="3"/>
  <c r="P14" i="3"/>
  <c r="K14" i="3"/>
  <c r="F14" i="3"/>
  <c r="A14" i="3"/>
  <c r="P12" i="3"/>
  <c r="K12" i="3"/>
  <c r="F12" i="3"/>
  <c r="A12" i="3"/>
  <c r="P11" i="3"/>
  <c r="K11" i="3"/>
  <c r="F11" i="3"/>
  <c r="A11" i="3"/>
  <c r="P10" i="3"/>
  <c r="K10" i="3"/>
  <c r="F10" i="3"/>
  <c r="A10" i="3"/>
  <c r="P9" i="3"/>
  <c r="K9" i="3"/>
  <c r="F9" i="3"/>
  <c r="A9" i="3"/>
  <c r="P7" i="3"/>
  <c r="K7" i="3"/>
  <c r="F7" i="3"/>
  <c r="A7" i="3"/>
  <c r="P6" i="3"/>
  <c r="K6" i="3"/>
  <c r="F6" i="3"/>
  <c r="A6" i="3"/>
  <c r="P5" i="3"/>
  <c r="K5" i="3"/>
  <c r="F5" i="3"/>
  <c r="A5" i="3"/>
  <c r="P4" i="3"/>
  <c r="K4" i="3"/>
  <c r="F4" i="3"/>
  <c r="A4" i="3"/>
  <c r="W14" i="2"/>
  <c r="O71" i="1"/>
  <c r="N71" i="1"/>
  <c r="M71" i="1"/>
  <c r="O70" i="1"/>
  <c r="N70" i="1"/>
  <c r="M70" i="1"/>
  <c r="O69" i="1"/>
  <c r="N69" i="1"/>
  <c r="M69" i="1"/>
  <c r="O68" i="1"/>
  <c r="N68" i="1"/>
  <c r="M68" i="1"/>
  <c r="O67" i="1"/>
  <c r="N67" i="1"/>
  <c r="M67" i="1"/>
  <c r="O66" i="1"/>
  <c r="N66" i="1"/>
  <c r="M66" i="1"/>
  <c r="O65" i="1"/>
  <c r="N65" i="1"/>
  <c r="M65" i="1"/>
  <c r="O64" i="1"/>
  <c r="N64" i="1"/>
  <c r="M64" i="1"/>
  <c r="O63" i="1"/>
  <c r="N63" i="1"/>
  <c r="M63" i="1"/>
  <c r="O62" i="1"/>
  <c r="N62" i="1"/>
  <c r="M62" i="1"/>
  <c r="O61" i="1"/>
  <c r="N61" i="1"/>
  <c r="M61" i="1"/>
  <c r="O60" i="1"/>
  <c r="N60" i="1"/>
  <c r="M60" i="1"/>
  <c r="O59" i="1"/>
  <c r="N59" i="1"/>
  <c r="M59" i="1"/>
  <c r="O58" i="1"/>
  <c r="N58" i="1"/>
  <c r="M58" i="1"/>
  <c r="O57" i="1"/>
  <c r="N57" i="1"/>
  <c r="M57" i="1"/>
  <c r="O56" i="1"/>
  <c r="N56" i="1"/>
  <c r="M56" i="1"/>
  <c r="O55" i="1"/>
  <c r="M55" i="1"/>
  <c r="O54" i="1"/>
  <c r="M54" i="1"/>
  <c r="O53" i="1"/>
  <c r="M53" i="1"/>
  <c r="O52" i="1"/>
  <c r="M52" i="1"/>
  <c r="O51" i="1"/>
  <c r="M51" i="1"/>
  <c r="O50" i="1"/>
  <c r="M50" i="1"/>
  <c r="O49" i="1"/>
  <c r="M49" i="1"/>
  <c r="O48" i="1"/>
  <c r="M48" i="1"/>
  <c r="O47" i="1"/>
  <c r="M47" i="1"/>
  <c r="O46" i="1"/>
  <c r="M46" i="1"/>
  <c r="O45" i="1"/>
  <c r="M45" i="1"/>
  <c r="O44" i="1"/>
  <c r="M44" i="1"/>
  <c r="O43" i="1"/>
  <c r="N43" i="1"/>
  <c r="M43" i="1"/>
  <c r="O42" i="1"/>
  <c r="M42" i="1"/>
  <c r="N42" i="1" s="1"/>
  <c r="O41" i="1"/>
  <c r="M41" i="1"/>
  <c r="N41" i="1" s="1"/>
  <c r="O40" i="1"/>
  <c r="M40" i="1"/>
  <c r="N40" i="1" s="1"/>
  <c r="O39" i="1"/>
  <c r="M39" i="1"/>
  <c r="O38" i="1"/>
  <c r="M38" i="1"/>
  <c r="O37" i="1"/>
  <c r="M37" i="1"/>
  <c r="O36" i="1"/>
  <c r="M36" i="1"/>
  <c r="O35" i="1"/>
  <c r="M35" i="1"/>
  <c r="O34" i="1"/>
  <c r="M34" i="1"/>
  <c r="N34" i="1" s="1"/>
  <c r="O33" i="1"/>
  <c r="M33" i="1"/>
  <c r="O32" i="1"/>
  <c r="M32" i="1"/>
  <c r="O31" i="1"/>
  <c r="M31" i="1"/>
  <c r="N31" i="1" s="1"/>
  <c r="O30" i="1"/>
  <c r="M30" i="1"/>
  <c r="N30" i="1" s="1"/>
  <c r="O29" i="1"/>
  <c r="M29" i="1"/>
  <c r="O28" i="1"/>
  <c r="M28" i="1"/>
  <c r="O27" i="1"/>
  <c r="M27" i="1"/>
  <c r="N27" i="1" s="1"/>
  <c r="O26" i="1"/>
  <c r="M26" i="1"/>
  <c r="N26" i="1" s="1"/>
  <c r="O25" i="1"/>
  <c r="M25" i="1"/>
  <c r="N25" i="1" s="1"/>
  <c r="O24" i="1"/>
  <c r="M24" i="1"/>
  <c r="N24" i="1" s="1"/>
  <c r="O23" i="1"/>
  <c r="M23" i="1"/>
  <c r="N23" i="1" s="1"/>
  <c r="O22" i="1"/>
  <c r="M22" i="1"/>
  <c r="N22" i="1" s="1"/>
  <c r="O21" i="1"/>
  <c r="M21" i="1"/>
  <c r="N21" i="1" s="1"/>
  <c r="O20" i="1"/>
  <c r="M20" i="1"/>
  <c r="N20" i="1" s="1"/>
  <c r="O19" i="1"/>
  <c r="M19" i="1"/>
  <c r="N19" i="1" s="1"/>
  <c r="O18" i="1"/>
  <c r="M18" i="1"/>
  <c r="N18" i="1" s="1"/>
  <c r="O17" i="1"/>
  <c r="M17" i="1"/>
  <c r="N17" i="1" s="1"/>
  <c r="O16" i="1"/>
  <c r="M16" i="1"/>
  <c r="N16" i="1" s="1"/>
  <c r="O15" i="1"/>
  <c r="M15" i="1"/>
  <c r="N15" i="1" s="1"/>
  <c r="O14" i="1"/>
  <c r="M14" i="1"/>
  <c r="N14" i="1" s="1"/>
  <c r="O13" i="1"/>
  <c r="M13" i="1"/>
  <c r="N13" i="1" s="1"/>
  <c r="O12" i="1"/>
  <c r="M12" i="1"/>
  <c r="E7" i="1"/>
  <c r="B6" i="1"/>
  <c r="H5" i="1"/>
  <c r="H6" i="1" s="1"/>
  <c r="G5" i="1"/>
  <c r="G6" i="1" s="1"/>
  <c r="F5" i="1"/>
  <c r="F6" i="1" s="1"/>
  <c r="E5" i="1"/>
  <c r="E6" i="1" s="1"/>
  <c r="B5" i="1"/>
  <c r="P56" i="3" l="1"/>
  <c r="N55" i="1"/>
  <c r="K56" i="3"/>
  <c r="N54" i="1"/>
  <c r="N53" i="1"/>
  <c r="F56" i="3"/>
  <c r="A56" i="3"/>
  <c r="N52" i="1"/>
  <c r="P51" i="3"/>
  <c r="N51" i="1"/>
  <c r="N50" i="1"/>
  <c r="K51" i="3"/>
  <c r="N49" i="1"/>
  <c r="F51" i="3"/>
  <c r="N48" i="1"/>
  <c r="A51" i="3"/>
  <c r="N47" i="1"/>
  <c r="P46" i="3"/>
  <c r="N46" i="1"/>
  <c r="K46" i="3"/>
  <c r="F46" i="3"/>
  <c r="N45" i="1"/>
  <c r="S14" i="2"/>
  <c r="N14" i="2"/>
  <c r="F14" i="2"/>
  <c r="C14" i="2"/>
  <c r="R14" i="2"/>
  <c r="A46" i="3"/>
  <c r="Y14" i="2"/>
  <c r="T14" i="2"/>
  <c r="M14" i="2"/>
  <c r="K14" i="2"/>
  <c r="H14" i="2"/>
  <c r="D14" i="2"/>
  <c r="V14" i="2"/>
  <c r="G14" i="2"/>
  <c r="X14" i="2"/>
  <c r="U14" i="2"/>
  <c r="Q14" i="2"/>
  <c r="P14" i="2"/>
  <c r="O14" i="2"/>
  <c r="L14" i="2"/>
  <c r="J14" i="2"/>
  <c r="I14" i="2"/>
  <c r="E14" i="2"/>
  <c r="B14" i="2"/>
  <c r="N44" i="1"/>
  <c r="P36" i="3"/>
  <c r="N39" i="1"/>
  <c r="K36" i="3"/>
  <c r="N38" i="1"/>
  <c r="F36" i="3"/>
  <c r="N37" i="1"/>
  <c r="A36" i="3"/>
  <c r="N36" i="1"/>
  <c r="P31" i="3"/>
  <c r="N35" i="1"/>
  <c r="F31" i="3"/>
  <c r="N33" i="1"/>
  <c r="A31" i="3"/>
  <c r="N32" i="1"/>
  <c r="F26" i="3"/>
  <c r="N29" i="1"/>
  <c r="A26" i="3"/>
  <c r="N28" i="1"/>
  <c r="S8" i="2"/>
  <c r="R8" i="2"/>
  <c r="Q8" i="2"/>
  <c r="P8" i="2"/>
  <c r="O8" i="2"/>
  <c r="N8" i="2"/>
  <c r="M8" i="2"/>
  <c r="L8" i="2"/>
  <c r="K8" i="2"/>
  <c r="J8" i="2"/>
  <c r="I8" i="2"/>
  <c r="H8" i="2"/>
  <c r="G8" i="2"/>
  <c r="F8" i="2"/>
  <c r="E8" i="2"/>
  <c r="D8" i="2"/>
  <c r="C8" i="2"/>
  <c r="B8" i="2"/>
  <c r="Y5" i="2"/>
  <c r="X5" i="2"/>
  <c r="W5" i="2"/>
  <c r="V5" i="2"/>
  <c r="U5" i="2"/>
  <c r="T5" i="2"/>
  <c r="S5" i="2"/>
  <c r="R5" i="2"/>
  <c r="Q5" i="2"/>
  <c r="P5" i="2"/>
  <c r="O5" i="2"/>
  <c r="N5" i="2"/>
  <c r="M5" i="2"/>
  <c r="L5" i="2"/>
  <c r="K5" i="2"/>
  <c r="J5" i="2"/>
  <c r="I5" i="2"/>
  <c r="H5" i="2"/>
  <c r="Y11" i="2"/>
  <c r="F5" i="2"/>
  <c r="E5" i="2"/>
  <c r="D5" i="2"/>
  <c r="C5" i="2"/>
  <c r="B5" i="2"/>
  <c r="X11" i="2"/>
  <c r="W11" i="2"/>
  <c r="V11" i="2"/>
  <c r="U11" i="2"/>
  <c r="T11" i="2"/>
  <c r="S11" i="2"/>
  <c r="R11" i="2"/>
  <c r="Q11" i="2"/>
  <c r="P11" i="2"/>
  <c r="O11" i="2"/>
  <c r="N11" i="2"/>
  <c r="M11" i="2"/>
  <c r="L11" i="2"/>
  <c r="K11" i="2"/>
  <c r="G5" i="2"/>
  <c r="J11" i="2"/>
  <c r="I11" i="2"/>
  <c r="H11" i="2"/>
  <c r="G11" i="2"/>
  <c r="F11" i="2"/>
  <c r="E11" i="2"/>
  <c r="D11" i="2"/>
  <c r="C11" i="2"/>
  <c r="B11" i="2"/>
  <c r="Y8" i="2"/>
  <c r="X8" i="2"/>
  <c r="W8" i="2"/>
  <c r="V8" i="2"/>
  <c r="N12" i="1"/>
  <c r="B7" i="1" s="1"/>
  <c r="U8" i="2"/>
  <c r="T8" i="2"/>
</calcChain>
</file>

<file path=xl/sharedStrings.xml><?xml version="1.0" encoding="utf-8"?>
<sst xmlns="http://schemas.openxmlformats.org/spreadsheetml/2006/main" count="387" uniqueCount="191">
  <si>
    <t>Sicherungskasten-Beschriftung – Generator</t>
  </si>
  <si>
    <t>Nur die hellen Tabellenfelder bearbeiten. Die Druckblätter übernehmen Stromkreis, Symbol, Raum, Schutzgruppe und Modulposition automatisch.</t>
  </si>
  <si>
    <t>Kennzahl</t>
  </si>
  <si>
    <t>Wert</t>
  </si>
  <si>
    <t>Freie Teilungseinheiten je Reihe</t>
  </si>
  <si>
    <t>Reihe 1</t>
  </si>
  <si>
    <t>Reihe 2</t>
  </si>
  <si>
    <t>Reihe 3</t>
  </si>
  <si>
    <t>Reihe 4</t>
  </si>
  <si>
    <t>Auswahlliste</t>
  </si>
  <si>
    <t>Beispiele</t>
  </si>
  <si>
    <t>Bedeutung</t>
  </si>
  <si>
    <t>Hinweis</t>
  </si>
  <si>
    <t>Anzahl Stromkreise</t>
  </si>
  <si>
    <t>Freie TE</t>
  </si>
  <si>
    <t>Symbol</t>
  </si>
  <si>
    <t>💡 🔌 🔥 🛁</t>
  </si>
  <si>
    <t>Piktogramm ohne Bilddateien</t>
  </si>
  <si>
    <t>per Dropdown wählbar</t>
  </si>
  <si>
    <t>Belegte TE gesamt</t>
  </si>
  <si>
    <t>Status</t>
  </si>
  <si>
    <t>Farbe</t>
  </si>
  <si>
    <t>Gelb / Blau / Rot</t>
  </si>
  <si>
    <t>visuelle Gruppierung</t>
  </si>
  <si>
    <t>steuert Druckfarbe</t>
  </si>
  <si>
    <t>Prüfhinweise</t>
  </si>
  <si>
    <t>Druckdatum</t>
  </si>
  <si>
    <t>Schutzgruppe</t>
  </si>
  <si>
    <t>FI-1, FI-2 …</t>
  </si>
  <si>
    <t>FI/RCD-Zuordnung</t>
  </si>
  <si>
    <t>frei anpassbar</t>
  </si>
  <si>
    <t>TE</t>
  </si>
  <si>
    <t>1–24</t>
  </si>
  <si>
    <t>Teilungseinheit im Verteiler</t>
  </si>
  <si>
    <t>Start + Breite = Position</t>
  </si>
  <si>
    <t>Sicherheitshinweis: Diese Vorlage ersetzt keine Prüfung durch eine Elektrofachkraft. Beschriftungen nur ändern, wenn die Zuordnung eindeutig bekannt ist.</t>
  </si>
  <si>
    <t>Nr.</t>
  </si>
  <si>
    <t>Reihe</t>
  </si>
  <si>
    <t>Start-TE</t>
  </si>
  <si>
    <t>Breite TE</t>
  </si>
  <si>
    <t>Stromkreis</t>
  </si>
  <si>
    <t>Raum/Bereich</t>
  </si>
  <si>
    <t>Verbraucher</t>
  </si>
  <si>
    <t>Absicherung</t>
  </si>
  <si>
    <t>Ende-TE</t>
  </si>
  <si>
    <t>Prüfung</t>
  </si>
  <si>
    <t>Drucktext</t>
  </si>
  <si>
    <t>Wohnungszuleitung</t>
  </si>
  <si>
    <t>Eingang</t>
  </si>
  <si>
    <t>Hauptschalter</t>
  </si>
  <si>
    <t>⚡</t>
  </si>
  <si>
    <t>Grau</t>
  </si>
  <si>
    <t>Haupt</t>
  </si>
  <si>
    <t>63 A</t>
  </si>
  <si>
    <t>nicht als Sicherung beschriften</t>
  </si>
  <si>
    <t>FI Wohnbereich</t>
  </si>
  <si>
    <t>Wohnung</t>
  </si>
  <si>
    <t>Fehlerstromschutz</t>
  </si>
  <si>
    <t>🛡</t>
  </si>
  <si>
    <t>Violett</t>
  </si>
  <si>
    <t>FI-1</t>
  </si>
  <si>
    <t>40 A / 30 mA</t>
  </si>
  <si>
    <t>alle Räume links</t>
  </si>
  <si>
    <t>Licht Flur</t>
  </si>
  <si>
    <t>Flur</t>
  </si>
  <si>
    <t>Deckenlicht</t>
  </si>
  <si>
    <t>💡</t>
  </si>
  <si>
    <t>Gelb</t>
  </si>
  <si>
    <t>B10</t>
  </si>
  <si>
    <t>Steckdosen Flur</t>
  </si>
  <si>
    <t>Allgemein</t>
  </si>
  <si>
    <t>🔌</t>
  </si>
  <si>
    <t>Blau</t>
  </si>
  <si>
    <t>B16</t>
  </si>
  <si>
    <t>Licht Wohnzimmer</t>
  </si>
  <si>
    <t>Wohnzimmer</t>
  </si>
  <si>
    <t>Steckdosen Wohnzimmer</t>
  </si>
  <si>
    <t>TV / Router</t>
  </si>
  <si>
    <t>Router markiert</t>
  </si>
  <si>
    <t>Arbeitszimmer</t>
  </si>
  <si>
    <t>Büro</t>
  </si>
  <si>
    <t>Steckdosen</t>
  </si>
  <si>
    <t>💻</t>
  </si>
  <si>
    <t>Balkon</t>
  </si>
  <si>
    <t>Außenbereich</t>
  </si>
  <si>
    <t>Steckdose</t>
  </si>
  <si>
    <t>🌿</t>
  </si>
  <si>
    <t>Grün</t>
  </si>
  <si>
    <t>witterungsgeschützt</t>
  </si>
  <si>
    <t>Reserve Wohnbereich</t>
  </si>
  <si>
    <t>Reserve</t>
  </si>
  <si>
    <t>frei</t>
  </si>
  <si>
    <t>➕</t>
  </si>
  <si>
    <t>frei lassen</t>
  </si>
  <si>
    <t>FI Küche</t>
  </si>
  <si>
    <t>Küche</t>
  </si>
  <si>
    <t>FI-2</t>
  </si>
  <si>
    <t>Licht Küche</t>
  </si>
  <si>
    <t>Arbeitsplatte Küche</t>
  </si>
  <si>
    <t>☕</t>
  </si>
  <si>
    <t>Orange</t>
  </si>
  <si>
    <t>Kaffeemaschine separat prüfen</t>
  </si>
  <si>
    <t>Geschirrspüler</t>
  </si>
  <si>
    <t>Gerät</t>
  </si>
  <si>
    <t>🚰</t>
  </si>
  <si>
    <t>Türkis</t>
  </si>
  <si>
    <t>Kühlschrank</t>
  </si>
  <si>
    <t>Dauerstrom</t>
  </si>
  <si>
    <t>❄</t>
  </si>
  <si>
    <t>separat</t>
  </si>
  <si>
    <t>Herd / Backofen</t>
  </si>
  <si>
    <t>Drehstrom</t>
  </si>
  <si>
    <t>🔥</t>
  </si>
  <si>
    <t>Rot</t>
  </si>
  <si>
    <t>3×B16</t>
  </si>
  <si>
    <t>FI Bad &amp; Technik</t>
  </si>
  <si>
    <t>Bad/Technik</t>
  </si>
  <si>
    <t>FI-3</t>
  </si>
  <si>
    <t>Licht Bad</t>
  </si>
  <si>
    <t>Bad</t>
  </si>
  <si>
    <t>Spiegel / Decke</t>
  </si>
  <si>
    <t>Steckdose Bad</t>
  </si>
  <si>
    <t>Föhn</t>
  </si>
  <si>
    <t>🛁</t>
  </si>
  <si>
    <t>Waschmaschine</t>
  </si>
  <si>
    <t>Hauswirtschaft</t>
  </si>
  <si>
    <t>🧺</t>
  </si>
  <si>
    <t>Trockner</t>
  </si>
  <si>
    <t>♨</t>
  </si>
  <si>
    <t>Heizung Steuerung</t>
  </si>
  <si>
    <t>Technikraum</t>
  </si>
  <si>
    <t>Regelung</t>
  </si>
  <si>
    <t>🌡</t>
  </si>
  <si>
    <t>Umwälzpumpe</t>
  </si>
  <si>
    <t>Pumpe</t>
  </si>
  <si>
    <t>💧</t>
  </si>
  <si>
    <t>Türsprechanlage</t>
  </si>
  <si>
    <t>Klingel</t>
  </si>
  <si>
    <t>🔔</t>
  </si>
  <si>
    <t>Rauchmelder Netzteil</t>
  </si>
  <si>
    <t>Netzteil</t>
  </si>
  <si>
    <t>🚨</t>
  </si>
  <si>
    <t>Garage Steckdosen</t>
  </si>
  <si>
    <t>Garage</t>
  </si>
  <si>
    <t>Werkbank</t>
  </si>
  <si>
    <t>🔧</t>
  </si>
  <si>
    <t>FI-4</t>
  </si>
  <si>
    <t>Garage Licht</t>
  </si>
  <si>
    <t>Leuchten</t>
  </si>
  <si>
    <t>Wallbox Vorbereitung</t>
  </si>
  <si>
    <t>🚗</t>
  </si>
  <si>
    <t>nur Vorbereitung</t>
  </si>
  <si>
    <t>Garten Licht</t>
  </si>
  <si>
    <t>Garten</t>
  </si>
  <si>
    <t>Außenlicht</t>
  </si>
  <si>
    <t>Garten Steckdose</t>
  </si>
  <si>
    <t>Außensteckdose</t>
  </si>
  <si>
    <t>Klimagerät</t>
  </si>
  <si>
    <t>Innengerät</t>
  </si>
  <si>
    <t>Reserve Technik</t>
  </si>
  <si>
    <t>künftige Erweiterung</t>
  </si>
  <si>
    <t>FI Einliegerbereich</t>
  </si>
  <si>
    <t>Einliegerbereich</t>
  </si>
  <si>
    <t>FI-5</t>
  </si>
  <si>
    <t>Licht Zimmer Nord</t>
  </si>
  <si>
    <t>Zimmer Nord</t>
  </si>
  <si>
    <t>Steckdosen Zimmer Nord</t>
  </si>
  <si>
    <t>Licht Zimmer Süd</t>
  </si>
  <si>
    <t>Zimmer Süd</t>
  </si>
  <si>
    <t>Steckdosen Zimmer Süd</t>
  </si>
  <si>
    <t>Server / Netzwerk</t>
  </si>
  <si>
    <t>Abstellraum</t>
  </si>
  <si>
    <t>Netzwerk</t>
  </si>
  <si>
    <t>🖧</t>
  </si>
  <si>
    <t>USV beachten</t>
  </si>
  <si>
    <t>Photovoltaik Monitor</t>
  </si>
  <si>
    <t>Technik</t>
  </si>
  <si>
    <t>Anzeige</t>
  </si>
  <si>
    <t>☀</t>
  </si>
  <si>
    <t>nur Anzeige</t>
  </si>
  <si>
    <t>Reserve 1</t>
  </si>
  <si>
    <t>Reserve 2</t>
  </si>
  <si>
    <t>Reserve 3</t>
  </si>
  <si>
    <t>Reserve 4</t>
  </si>
  <si>
    <t>Reserve 5</t>
  </si>
  <si>
    <t>Reserve 6</t>
  </si>
  <si>
    <t>Sicherungskasten-Beschriftung – Druckstreifen 24 TE je Reihe</t>
  </si>
  <si>
    <t>Druckhinweis: Skalierung in Excel auf 100 % stellen. Danach entlang der Außenlinien schneiden und in den Sicherungskasten einlegen.</t>
  </si>
  <si>
    <t>Legende</t>
  </si>
  <si>
    <t>Sicherungskasten-Beschriftung – Einzeletiketten</t>
  </si>
  <si>
    <t>Eine Karte pro Stromkreis. Geeignet, wenn einzelne Sicherungen breitere oder besser lesbare Etiketten bekommen sollen. Leere Eingabezeilen bleiben leer.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</si>
</sst>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.mm\.yyyy"/>
    <numFmt numFmtId="165" formatCode="&quot;Reihe &quot;0"/>
  </numFmts>
  <fonts count="22" x14ac:knownFonts="1">
    <font>
      <sz val="11"/>
      <name val="Carlito"/>
    </font>
    <font>
      <b/>
      <sz val="16"/>
      <color rgb="FFFFFFFF"/>
      <name val="Carlito"/>
    </font>
    <font>
      <i/>
      <sz val="11"/>
      <color rgb="FF0C4A6E"/>
      <name val="Carlito"/>
    </font>
    <font>
      <b/>
      <sz val="11"/>
      <color rgb="FFFFFFFF"/>
      <name val="Carlito"/>
    </font>
    <font>
      <b/>
      <sz val="11"/>
      <name val="Carlito"/>
    </font>
    <font>
      <sz val="10"/>
      <name val="Carlito"/>
    </font>
    <font>
      <sz val="10"/>
      <color rgb="FF3730A3"/>
      <name val="Carlito"/>
    </font>
    <font>
      <b/>
      <sz val="11"/>
      <color rgb="FF92400E"/>
      <name val="Carlito"/>
    </font>
    <font>
      <b/>
      <sz val="15"/>
      <color rgb="FFFFFFFF"/>
      <name val="Carlito"/>
    </font>
    <font>
      <b/>
      <sz val="8"/>
      <color rgb="FFFFFFFF"/>
      <name val="Carlito"/>
    </font>
    <font>
      <sz val="8"/>
      <name val="Carlito"/>
    </font>
    <font>
      <b/>
      <sz val="10"/>
      <color rgb="FFFFFFFF"/>
      <name val="Carlito"/>
    </font>
    <font>
      <b/>
      <sz val="11"/>
      <color rgb="FF78350F"/>
      <name val="Carlito"/>
    </font>
    <font>
      <b/>
      <sz val="11"/>
      <color rgb="FF1E3A8A"/>
      <name val="Carlito"/>
    </font>
    <font>
      <b/>
      <sz val="11"/>
      <color rgb="FF7F1D1D"/>
      <name val="Carlito"/>
    </font>
    <font>
      <b/>
      <sz val="11"/>
      <color rgb="FF14532D"/>
      <name val="Carlito"/>
    </font>
    <font>
      <b/>
      <sz val="11"/>
      <color rgb="FF9A3412"/>
      <name val="Carlito"/>
    </font>
    <font>
      <b/>
      <sz val="11"/>
      <color rgb="FF134E4A"/>
      <name val="Carlito"/>
    </font>
    <font>
      <b/>
      <sz val="11"/>
      <color rgb="FF4C1D95"/>
      <name val="Carlito"/>
    </font>
    <font>
      <b/>
      <sz val="11"/>
      <color rgb="FF374151"/>
      <name val="Carlito"/>
    </font>
    <font>
      <b/>
      <sz val="10"/>
      <name val="Carlito"/>
    </font>
    <font>
      <sz val="11"/>
      <name val="Carlito"/>
    </font>
  </fonts>
  <fills count="16">
    <fill>
      <patternFill patternType="none"/>
    </fill>
    <fill>
      <patternFill patternType="gray125"/>
    </fill>
    <fill>
      <patternFill patternType="solid">
        <fgColor rgb="FF0F4C81"/>
      </patternFill>
    </fill>
    <fill>
      <patternFill patternType="solid">
        <fgColor rgb="FFE0F2FE"/>
      </patternFill>
    </fill>
    <fill>
      <patternFill patternType="solid">
        <fgColor rgb="FF111827"/>
      </patternFill>
    </fill>
    <fill>
      <patternFill patternType="solid">
        <fgColor rgb="FFF8FAFC"/>
      </patternFill>
    </fill>
    <fill>
      <patternFill patternType="solid">
        <fgColor rgb="FFEEF2FF"/>
      </patternFill>
    </fill>
    <fill>
      <patternFill patternType="solid">
        <fgColor rgb="FFFEF3C7"/>
      </patternFill>
    </fill>
    <fill>
      <patternFill patternType="solid">
        <fgColor rgb="FF334155"/>
      </patternFill>
    </fill>
    <fill>
      <patternFill patternType="solid">
        <fgColor rgb="FFDBEAFE"/>
      </patternFill>
    </fill>
    <fill>
      <patternFill patternType="solid">
        <fgColor rgb="FFFECACA"/>
      </patternFill>
    </fill>
    <fill>
      <patternFill patternType="solid">
        <fgColor rgb="FFDCFCE7"/>
      </patternFill>
    </fill>
    <fill>
      <patternFill patternType="solid">
        <fgColor rgb="FFFED7AA"/>
      </patternFill>
    </fill>
    <fill>
      <patternFill patternType="solid">
        <fgColor rgb="FFCCFBF1"/>
      </patternFill>
    </fill>
    <fill>
      <patternFill patternType="solid">
        <fgColor rgb="FFEDE9FE"/>
      </patternFill>
    </fill>
    <fill>
      <patternFill patternType="solid">
        <fgColor rgb="FFE5E7EB"/>
      </patternFill>
    </fill>
  </fills>
  <borders count="14">
    <border>
      <left/>
      <right/>
      <top/>
      <bottom/>
      <diagonal/>
    </border>
    <border>
      <left style="thin">
        <color rgb="FFCBD5E1"/>
      </left>
      <right style="thin">
        <color rgb="FFCBD5E1"/>
      </right>
      <top style="thin">
        <color rgb="FFCBD5E1"/>
      </top>
      <bottom style="thin">
        <color rgb="FFCBD5E1"/>
      </bottom>
      <diagonal/>
    </border>
    <border>
      <left style="thin">
        <color rgb="FF0B3B63"/>
      </left>
      <right style="thin">
        <color rgb="FF0B3B63"/>
      </right>
      <top style="thin">
        <color rgb="FF0B3B63"/>
      </top>
      <bottom style="thin">
        <color rgb="FF0B3B63"/>
      </bottom>
      <diagonal/>
    </border>
    <border>
      <left style="thin">
        <color rgb="FFE2E8F0"/>
      </left>
      <right style="thin">
        <color rgb="FFE2E8F0"/>
      </right>
      <top style="thin">
        <color rgb="FFE2E8F0"/>
      </top>
      <bottom style="thin">
        <color rgb="FFE2E8F0"/>
      </bottom>
      <diagonal/>
    </border>
    <border>
      <left style="thin">
        <color rgb="FFF59E0B"/>
      </left>
      <right/>
      <top style="thin">
        <color rgb="FFF59E0B"/>
      </top>
      <bottom/>
      <diagonal/>
    </border>
    <border>
      <left/>
      <right/>
      <top style="thin">
        <color rgb="FFF59E0B"/>
      </top>
      <bottom/>
      <diagonal/>
    </border>
    <border>
      <left/>
      <right style="thin">
        <color rgb="FFF59E0B"/>
      </right>
      <top style="thin">
        <color rgb="FFF59E0B"/>
      </top>
      <bottom/>
      <diagonal/>
    </border>
    <border>
      <left style="thin">
        <color rgb="FFF59E0B"/>
      </left>
      <right/>
      <top/>
      <bottom/>
      <diagonal/>
    </border>
    <border>
      <left/>
      <right style="thin">
        <color rgb="FFF59E0B"/>
      </right>
      <top/>
      <bottom/>
      <diagonal/>
    </border>
    <border>
      <left style="thin">
        <color rgb="FFF59E0B"/>
      </left>
      <right/>
      <top/>
      <bottom style="thin">
        <color rgb="FFF59E0B"/>
      </bottom>
      <diagonal/>
    </border>
    <border>
      <left/>
      <right/>
      <top/>
      <bottom style="thin">
        <color rgb="FFF59E0B"/>
      </bottom>
      <diagonal/>
    </border>
    <border>
      <left/>
      <right style="thin">
        <color rgb="FFF59E0B"/>
      </right>
      <top/>
      <bottom style="thin">
        <color rgb="FFF59E0B"/>
      </bottom>
      <diagonal/>
    </border>
    <border>
      <left style="thin">
        <color rgb="FF334155"/>
      </left>
      <right style="thin">
        <color rgb="FF334155"/>
      </right>
      <top style="thin">
        <color rgb="FF334155"/>
      </top>
      <bottom style="thin">
        <color rgb="FF334155"/>
      </bottom>
      <diagonal/>
    </border>
    <border>
      <left style="thin">
        <color rgb="FF111827"/>
      </left>
      <right style="thin">
        <color rgb="FF111827"/>
      </right>
      <top style="thin">
        <color rgb="FF111827"/>
      </top>
      <bottom style="thin">
        <color rgb="FF111827"/>
      </bottom>
      <diagonal/>
    </border>
  </borders>
  <cellStyleXfs count="2">
    <xf numFmtId="0" fontId="0" fillId="0" borderId="0"/>
    <xf numFmtId="0" fontId="21" fillId="0" borderId="0"/>
  </cellStyleXfs>
  <cellXfs count="40">
    <xf numFmtId="0" fontId="0" fillId="0" borderId="0" xfId="0"/>
    <xf numFmtId="0" fontId="3" fillId="4" borderId="0" xfId="1" applyFont="1" applyFill="1" applyAlignment="1">
      <alignment horizontal="center"/>
    </xf>
    <xf numFmtId="0" fontId="3" fillId="4" borderId="1" xfId="1" applyFont="1" applyFill="1" applyBorder="1" applyAlignment="1">
      <alignment horizontal="center" vertical="center"/>
    </xf>
    <xf numFmtId="0" fontId="4" fillId="0" borderId="1" xfId="1" applyFont="1" applyBorder="1"/>
    <xf numFmtId="0" fontId="0" fillId="0" borderId="1" xfId="1" applyFont="1" applyBorder="1"/>
    <xf numFmtId="164" fontId="0" fillId="0" borderId="1" xfId="1" applyNumberFormat="1" applyFont="1" applyBorder="1"/>
    <xf numFmtId="0" fontId="3" fillId="2" borderId="2" xfId="1" applyFont="1" applyFill="1" applyBorder="1" applyAlignment="1">
      <alignment horizontal="center" vertical="center" wrapText="1"/>
    </xf>
    <xf numFmtId="0" fontId="5" fillId="5" borderId="3" xfId="1" applyFont="1" applyFill="1" applyBorder="1" applyAlignment="1">
      <alignment vertical="center" wrapText="1"/>
    </xf>
    <xf numFmtId="0" fontId="6" fillId="6" borderId="3" xfId="1" applyFont="1" applyFill="1" applyBorder="1" applyAlignment="1">
      <alignment vertical="center" wrapText="1"/>
    </xf>
    <xf numFmtId="0" fontId="5" fillId="0" borderId="3" xfId="1" applyFont="1" applyBorder="1" applyAlignment="1">
      <alignment horizontal="center" vertical="center" wrapText="1"/>
    </xf>
    <xf numFmtId="0" fontId="5" fillId="5" borderId="3" xfId="1" applyFont="1" applyFill="1" applyBorder="1" applyAlignment="1">
      <alignment horizontal="center" vertical="center" wrapText="1"/>
    </xf>
    <xf numFmtId="0" fontId="6" fillId="6" borderId="3" xfId="1" applyFont="1" applyFill="1" applyBorder="1" applyAlignment="1">
      <alignment horizontal="center" vertical="center" wrapText="1"/>
    </xf>
    <xf numFmtId="0" fontId="0" fillId="5" borderId="1" xfId="1" applyFont="1" applyFill="1" applyBorder="1" applyAlignment="1">
      <alignment wrapText="1"/>
    </xf>
    <xf numFmtId="0" fontId="9" fillId="4" borderId="12" xfId="1" applyFont="1" applyFill="1" applyBorder="1" applyAlignment="1">
      <alignment horizontal="center" vertical="center"/>
    </xf>
    <xf numFmtId="0" fontId="10" fillId="5" borderId="13" xfId="1" applyFont="1" applyFill="1" applyBorder="1" applyAlignment="1">
      <alignment horizontal="center" vertical="center" wrapText="1"/>
    </xf>
    <xf numFmtId="165" fontId="11" fillId="8" borderId="13" xfId="1" applyNumberFormat="1" applyFont="1" applyFill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/>
    </xf>
    <xf numFmtId="0" fontId="12" fillId="7" borderId="1" xfId="1" applyFont="1" applyFill="1" applyBorder="1" applyAlignment="1">
      <alignment horizontal="center" vertical="center"/>
    </xf>
    <xf numFmtId="0" fontId="13" fillId="9" borderId="1" xfId="1" applyFont="1" applyFill="1" applyBorder="1" applyAlignment="1">
      <alignment horizontal="center" vertical="center"/>
    </xf>
    <xf numFmtId="0" fontId="14" fillId="10" borderId="1" xfId="1" applyFont="1" applyFill="1" applyBorder="1" applyAlignment="1">
      <alignment horizontal="center" vertical="center"/>
    </xf>
    <xf numFmtId="0" fontId="15" fillId="11" borderId="1" xfId="1" applyFont="1" applyFill="1" applyBorder="1" applyAlignment="1">
      <alignment horizontal="center" vertical="center"/>
    </xf>
    <xf numFmtId="0" fontId="16" fillId="12" borderId="1" xfId="1" applyFont="1" applyFill="1" applyBorder="1" applyAlignment="1">
      <alignment horizontal="center" vertical="center"/>
    </xf>
    <xf numFmtId="0" fontId="17" fillId="13" borderId="1" xfId="1" applyFont="1" applyFill="1" applyBorder="1" applyAlignment="1">
      <alignment horizontal="center" vertical="center"/>
    </xf>
    <xf numFmtId="0" fontId="18" fillId="14" borderId="1" xfId="1" applyFont="1" applyFill="1" applyBorder="1" applyAlignment="1">
      <alignment horizontal="center" vertical="center"/>
    </xf>
    <xf numFmtId="0" fontId="19" fillId="15" borderId="1" xfId="1" applyFont="1" applyFill="1" applyBorder="1" applyAlignment="1">
      <alignment horizontal="center" vertical="center"/>
    </xf>
    <xf numFmtId="0" fontId="1" fillId="2" borderId="0" xfId="1" applyFont="1" applyFill="1" applyAlignment="1">
      <alignment horizontal="center" vertical="center"/>
    </xf>
    <xf numFmtId="0" fontId="2" fillId="3" borderId="0" xfId="1" applyFont="1" applyFill="1" applyAlignment="1">
      <alignment vertical="center" wrapText="1"/>
    </xf>
    <xf numFmtId="0" fontId="7" fillId="7" borderId="4" xfId="1" applyFont="1" applyFill="1" applyBorder="1" applyAlignment="1">
      <alignment vertical="center" wrapText="1"/>
    </xf>
    <xf numFmtId="0" fontId="7" fillId="7" borderId="5" xfId="1" applyFont="1" applyFill="1" applyBorder="1" applyAlignment="1">
      <alignment vertical="center" wrapText="1"/>
    </xf>
    <xf numFmtId="0" fontId="7" fillId="7" borderId="6" xfId="1" applyFont="1" applyFill="1" applyBorder="1" applyAlignment="1">
      <alignment vertical="center" wrapText="1"/>
    </xf>
    <xf numFmtId="0" fontId="7" fillId="7" borderId="7" xfId="1" applyFont="1" applyFill="1" applyBorder="1" applyAlignment="1">
      <alignment vertical="center" wrapText="1"/>
    </xf>
    <xf numFmtId="0" fontId="7" fillId="7" borderId="0" xfId="1" applyFont="1" applyFill="1" applyAlignment="1">
      <alignment vertical="center" wrapText="1"/>
    </xf>
    <xf numFmtId="0" fontId="7" fillId="7" borderId="8" xfId="1" applyFont="1" applyFill="1" applyBorder="1" applyAlignment="1">
      <alignment vertical="center" wrapText="1"/>
    </xf>
    <xf numFmtId="0" fontId="7" fillId="7" borderId="9" xfId="1" applyFont="1" applyFill="1" applyBorder="1" applyAlignment="1">
      <alignment vertical="center" wrapText="1"/>
    </xf>
    <xf numFmtId="0" fontId="7" fillId="7" borderId="10" xfId="1" applyFont="1" applyFill="1" applyBorder="1" applyAlignment="1">
      <alignment vertical="center" wrapText="1"/>
    </xf>
    <xf numFmtId="0" fontId="7" fillId="7" borderId="11" xfId="1" applyFont="1" applyFill="1" applyBorder="1" applyAlignment="1">
      <alignment vertical="center" wrapText="1"/>
    </xf>
    <xf numFmtId="0" fontId="8" fillId="2" borderId="0" xfId="1" applyFont="1" applyFill="1" applyAlignment="1">
      <alignment horizontal="center" vertical="center"/>
    </xf>
    <xf numFmtId="0" fontId="20" fillId="15" borderId="13" xfId="1" applyFont="1" applyFill="1" applyBorder="1" applyAlignment="1">
      <alignment horizontal="center" vertical="center" wrapText="1"/>
    </xf>
    <xf numFmtId="0" fontId="0" fillId="5" borderId="13" xfId="1" applyFont="1" applyFill="1" applyBorder="1" applyAlignment="1">
      <alignment horizontal="center" vertical="center" wrapText="1"/>
    </xf>
    <xf numFmtId="0" fontId="10" fillId="5" borderId="13" xfId="1" applyFont="1" applyFill="1" applyBorder="1" applyAlignment="1">
      <alignment horizontal="center" vertical="center" wrapText="1"/>
    </xf>
  </cellXfs>
  <cellStyles count="2">
    <cellStyle name="Normal" xfId="1" xr:uid="{00000000-0005-0000-0000-000000000000}"/>
    <cellStyle name="Standard" xfId="0" builtinId="0"/>
  </cellStyles>
  <dxfs count="519">
    <dxf>
      <font>
        <b/>
        <color rgb="FF374151"/>
      </font>
      <fill>
        <patternFill patternType="solid">
          <bgColor rgb="FFE5E7EB"/>
        </patternFill>
      </fill>
    </dxf>
    <dxf>
      <font>
        <b/>
        <color rgb="FF4C1D95"/>
      </font>
      <fill>
        <patternFill patternType="solid">
          <bgColor rgb="FFEDE9FE"/>
        </patternFill>
      </fill>
    </dxf>
    <dxf>
      <font>
        <b/>
        <color rgb="FF134E4A"/>
      </font>
      <fill>
        <patternFill patternType="solid">
          <bgColor rgb="FFCCFBF1"/>
        </patternFill>
      </fill>
    </dxf>
    <dxf>
      <font>
        <b/>
        <color rgb="FF9A3412"/>
      </font>
      <fill>
        <patternFill patternType="solid">
          <bgColor rgb="FFFED7AA"/>
        </patternFill>
      </fill>
    </dxf>
    <dxf>
      <font>
        <b/>
        <color rgb="FF14532D"/>
      </font>
      <fill>
        <patternFill patternType="solid">
          <bgColor rgb="FFDCFCE7"/>
        </patternFill>
      </fill>
    </dxf>
    <dxf>
      <font>
        <b/>
        <color rgb="FF7F1D1D"/>
      </font>
      <fill>
        <patternFill patternType="solid">
          <bgColor rgb="FFFECACA"/>
        </patternFill>
      </fill>
    </dxf>
    <dxf>
      <font>
        <b/>
        <color rgb="FF1E3A8A"/>
      </font>
      <fill>
        <patternFill patternType="solid">
          <bgColor rgb="FFDBEAFE"/>
        </patternFill>
      </fill>
    </dxf>
    <dxf>
      <font>
        <b/>
        <color rgb="FF78350F"/>
      </font>
      <fill>
        <patternFill patternType="solid">
          <bgColor rgb="FFFEF3C7"/>
        </patternFill>
      </fill>
    </dxf>
    <dxf>
      <font>
        <b/>
        <color rgb="FF14532D"/>
      </font>
      <fill>
        <patternFill patternType="solid">
          <bgColor rgb="FFDCFCE7"/>
        </patternFill>
      </fill>
    </dxf>
    <dxf>
      <font>
        <b/>
        <color rgb="FF7F1D1D"/>
      </font>
      <fill>
        <patternFill patternType="solid">
          <bgColor rgb="FFFECACA"/>
        </patternFill>
      </fill>
    </dxf>
    <dxf>
      <font>
        <b/>
        <color rgb="FF1E3A8A"/>
      </font>
      <fill>
        <patternFill patternType="solid">
          <bgColor rgb="FFDBEAFE"/>
        </patternFill>
      </fill>
    </dxf>
    <dxf>
      <font>
        <b/>
        <color rgb="FF78350F"/>
      </font>
      <fill>
        <patternFill patternType="solid">
          <bgColor rgb="FFFEF3C7"/>
        </patternFill>
      </fill>
    </dxf>
    <dxf>
      <font>
        <b/>
        <color rgb="FF374151"/>
      </font>
      <fill>
        <patternFill patternType="solid">
          <bgColor rgb="FFE5E7EB"/>
        </patternFill>
      </fill>
    </dxf>
    <dxf>
      <font>
        <b/>
        <color rgb="FF4C1D95"/>
      </font>
      <fill>
        <patternFill patternType="solid">
          <bgColor rgb="FFEDE9FE"/>
        </patternFill>
      </fill>
    </dxf>
    <dxf>
      <font>
        <b/>
        <color rgb="FF134E4A"/>
      </font>
      <fill>
        <patternFill patternType="solid">
          <bgColor rgb="FFCCFBF1"/>
        </patternFill>
      </fill>
    </dxf>
    <dxf>
      <font>
        <b/>
        <color rgb="FF9A3412"/>
      </font>
      <fill>
        <patternFill patternType="solid">
          <bgColor rgb="FFFED7AA"/>
        </patternFill>
      </fill>
    </dxf>
    <dxf>
      <font>
        <b/>
        <color rgb="FF7F1D1D"/>
      </font>
      <fill>
        <patternFill patternType="solid">
          <bgColor rgb="FFFECACA"/>
        </patternFill>
      </fill>
    </dxf>
    <dxf>
      <font>
        <b/>
        <color rgb="FF78350F"/>
      </font>
      <fill>
        <patternFill patternType="solid">
          <bgColor rgb="FFFEF3C7"/>
        </patternFill>
      </fill>
    </dxf>
    <dxf>
      <font>
        <b/>
        <color rgb="FF134E4A"/>
      </font>
      <fill>
        <patternFill patternType="solid">
          <bgColor rgb="FFCCFBF1"/>
        </patternFill>
      </fill>
    </dxf>
    <dxf>
      <font>
        <b/>
        <color rgb="FF4C1D95"/>
      </font>
      <fill>
        <patternFill patternType="solid">
          <bgColor rgb="FFEDE9FE"/>
        </patternFill>
      </fill>
    </dxf>
    <dxf>
      <font>
        <b/>
        <color rgb="FF374151"/>
      </font>
      <fill>
        <patternFill patternType="solid">
          <bgColor rgb="FFE5E7EB"/>
        </patternFill>
      </fill>
    </dxf>
    <dxf>
      <font>
        <b/>
        <color rgb="FF1E3A8A"/>
      </font>
      <fill>
        <patternFill patternType="solid">
          <bgColor rgb="FFDBEAFE"/>
        </patternFill>
      </fill>
    </dxf>
    <dxf>
      <font>
        <b/>
        <color rgb="FF14532D"/>
      </font>
      <fill>
        <patternFill patternType="solid">
          <bgColor rgb="FFDCFCE7"/>
        </patternFill>
      </fill>
    </dxf>
    <dxf>
      <font>
        <b/>
        <color rgb="FF9A3412"/>
      </font>
      <fill>
        <patternFill patternType="solid">
          <bgColor rgb="FFFED7AA"/>
        </patternFill>
      </fill>
    </dxf>
    <dxf>
      <font>
        <b/>
        <color rgb="FF374151"/>
      </font>
      <fill>
        <patternFill patternType="solid">
          <bgColor rgb="FFE5E7EB"/>
        </patternFill>
      </fill>
    </dxf>
    <dxf>
      <font>
        <b/>
        <color rgb="FF4C1D95"/>
      </font>
      <fill>
        <patternFill patternType="solid">
          <bgColor rgb="FFEDE9FE"/>
        </patternFill>
      </fill>
    </dxf>
    <dxf>
      <font>
        <b/>
        <color rgb="FF134E4A"/>
      </font>
      <fill>
        <patternFill patternType="solid">
          <bgColor rgb="FFCCFBF1"/>
        </patternFill>
      </fill>
    </dxf>
    <dxf>
      <font>
        <b/>
        <color rgb="FF9A3412"/>
      </font>
      <fill>
        <patternFill patternType="solid">
          <bgColor rgb="FFFED7AA"/>
        </patternFill>
      </fill>
    </dxf>
    <dxf>
      <font>
        <b/>
        <color rgb="FF14532D"/>
      </font>
      <fill>
        <patternFill patternType="solid">
          <bgColor rgb="FFDCFCE7"/>
        </patternFill>
      </fill>
    </dxf>
    <dxf>
      <font>
        <b/>
        <color rgb="FF1E3A8A"/>
      </font>
      <fill>
        <patternFill patternType="solid">
          <bgColor rgb="FFDBEAFE"/>
        </patternFill>
      </fill>
    </dxf>
    <dxf>
      <font>
        <b/>
        <color rgb="FF78350F"/>
      </font>
      <fill>
        <patternFill patternType="solid">
          <bgColor rgb="FFFEF3C7"/>
        </patternFill>
      </fill>
    </dxf>
    <dxf>
      <font>
        <b/>
        <color rgb="FF7F1D1D"/>
      </font>
      <fill>
        <patternFill patternType="solid">
          <bgColor rgb="FFFECACA"/>
        </patternFill>
      </fill>
    </dxf>
    <dxf>
      <font>
        <b/>
        <color rgb="FF1E3A8A"/>
      </font>
      <fill>
        <patternFill patternType="solid">
          <bgColor rgb="FFDBEAFE"/>
        </patternFill>
      </fill>
    </dxf>
    <dxf>
      <font>
        <b/>
        <color rgb="FF78350F"/>
      </font>
      <fill>
        <patternFill patternType="solid">
          <bgColor rgb="FFFEF3C7"/>
        </patternFill>
      </fill>
    </dxf>
    <dxf>
      <font>
        <b/>
        <color rgb="FF7F1D1D"/>
      </font>
      <fill>
        <patternFill patternType="solid">
          <bgColor rgb="FFFECACA"/>
        </patternFill>
      </fill>
    </dxf>
    <dxf>
      <font>
        <b/>
        <color rgb="FF14532D"/>
      </font>
      <fill>
        <patternFill patternType="solid">
          <bgColor rgb="FFDCFCE7"/>
        </patternFill>
      </fill>
    </dxf>
    <dxf>
      <font>
        <b/>
        <color rgb="FF4C1D95"/>
      </font>
      <fill>
        <patternFill patternType="solid">
          <bgColor rgb="FFEDE9FE"/>
        </patternFill>
      </fill>
    </dxf>
    <dxf>
      <font>
        <b/>
        <color rgb="FF374151"/>
      </font>
      <fill>
        <patternFill patternType="solid">
          <bgColor rgb="FFE5E7EB"/>
        </patternFill>
      </fill>
    </dxf>
    <dxf>
      <font>
        <b/>
        <color rgb="FF9A3412"/>
      </font>
      <fill>
        <patternFill patternType="solid">
          <bgColor rgb="FFFED7AA"/>
        </patternFill>
      </fill>
    </dxf>
    <dxf>
      <font>
        <b/>
        <color rgb="FF134E4A"/>
      </font>
      <fill>
        <patternFill patternType="solid">
          <bgColor rgb="FFCCFBF1"/>
        </patternFill>
      </fill>
    </dxf>
    <dxf>
      <font>
        <b/>
        <color rgb="FF9A3412"/>
      </font>
      <fill>
        <patternFill patternType="solid">
          <bgColor rgb="FFFED7AA"/>
        </patternFill>
      </fill>
    </dxf>
    <dxf>
      <font>
        <b/>
        <color rgb="FF134E4A"/>
      </font>
      <fill>
        <patternFill patternType="solid">
          <bgColor rgb="FFCCFBF1"/>
        </patternFill>
      </fill>
    </dxf>
    <dxf>
      <font>
        <b/>
        <color rgb="FF4C1D95"/>
      </font>
      <fill>
        <patternFill patternType="solid">
          <bgColor rgb="FFEDE9FE"/>
        </patternFill>
      </fill>
    </dxf>
    <dxf>
      <font>
        <b/>
        <color rgb="FF374151"/>
      </font>
      <fill>
        <patternFill patternType="solid">
          <bgColor rgb="FFE5E7EB"/>
        </patternFill>
      </fill>
    </dxf>
    <dxf>
      <font>
        <b/>
        <color rgb="FF78350F"/>
      </font>
      <fill>
        <patternFill patternType="solid">
          <bgColor rgb="FFFEF3C7"/>
        </patternFill>
      </fill>
    </dxf>
    <dxf>
      <font>
        <b/>
        <color rgb="FF1E3A8A"/>
      </font>
      <fill>
        <patternFill patternType="solid">
          <bgColor rgb="FFDBEAFE"/>
        </patternFill>
      </fill>
    </dxf>
    <dxf>
      <font>
        <b/>
        <color rgb="FF14532D"/>
      </font>
      <fill>
        <patternFill patternType="solid">
          <bgColor rgb="FFDCFCE7"/>
        </patternFill>
      </fill>
    </dxf>
    <dxf>
      <font>
        <b/>
        <color rgb="FF7F1D1D"/>
      </font>
      <fill>
        <patternFill patternType="solid">
          <bgColor rgb="FFFECACA"/>
        </patternFill>
      </fill>
    </dxf>
    <dxf>
      <font>
        <b/>
        <color rgb="FF134E4A"/>
      </font>
      <fill>
        <patternFill patternType="solid">
          <bgColor rgb="FFCCFBF1"/>
        </patternFill>
      </fill>
    </dxf>
    <dxf>
      <font>
        <b/>
        <color rgb="FF4C1D95"/>
      </font>
      <fill>
        <patternFill patternType="solid">
          <bgColor rgb="FFEDE9FE"/>
        </patternFill>
      </fill>
    </dxf>
    <dxf>
      <font>
        <b/>
        <color rgb="FF78350F"/>
      </font>
      <fill>
        <patternFill patternType="solid">
          <bgColor rgb="FFFEF3C7"/>
        </patternFill>
      </fill>
    </dxf>
    <dxf>
      <font>
        <b/>
        <color rgb="FF1E3A8A"/>
      </font>
      <fill>
        <patternFill patternType="solid">
          <bgColor rgb="FFDBEAFE"/>
        </patternFill>
      </fill>
    </dxf>
    <dxf>
      <font>
        <b/>
        <color rgb="FF7F1D1D"/>
      </font>
      <fill>
        <patternFill patternType="solid">
          <bgColor rgb="FFFECACA"/>
        </patternFill>
      </fill>
    </dxf>
    <dxf>
      <font>
        <b/>
        <color rgb="FF14532D"/>
      </font>
      <fill>
        <patternFill patternType="solid">
          <bgColor rgb="FFDCFCE7"/>
        </patternFill>
      </fill>
    </dxf>
    <dxf>
      <font>
        <b/>
        <color rgb="FF9A3412"/>
      </font>
      <fill>
        <patternFill patternType="solid">
          <bgColor rgb="FFFED7AA"/>
        </patternFill>
      </fill>
    </dxf>
    <dxf>
      <font>
        <b/>
        <color rgb="FF374151"/>
      </font>
      <fill>
        <patternFill patternType="solid">
          <bgColor rgb="FFE5E7EB"/>
        </patternFill>
      </fill>
    </dxf>
    <dxf>
      <font>
        <b/>
        <color rgb="FF14532D"/>
      </font>
      <fill>
        <patternFill patternType="solid">
          <bgColor rgb="FFDCFCE7"/>
        </patternFill>
      </fill>
    </dxf>
    <dxf>
      <font>
        <b/>
        <color rgb="FF7F1D1D"/>
      </font>
      <fill>
        <patternFill patternType="solid">
          <bgColor rgb="FFFECACA"/>
        </patternFill>
      </fill>
    </dxf>
    <dxf>
      <font>
        <b/>
        <color rgb="FF1E3A8A"/>
      </font>
      <fill>
        <patternFill patternType="solid">
          <bgColor rgb="FFDBEAFE"/>
        </patternFill>
      </fill>
    </dxf>
    <dxf>
      <font>
        <b/>
        <color rgb="FF78350F"/>
      </font>
      <fill>
        <patternFill patternType="solid">
          <bgColor rgb="FFFEF3C7"/>
        </patternFill>
      </fill>
    </dxf>
    <dxf>
      <font>
        <b/>
        <color rgb="FF374151"/>
      </font>
      <fill>
        <patternFill patternType="solid">
          <bgColor rgb="FFE5E7EB"/>
        </patternFill>
      </fill>
    </dxf>
    <dxf>
      <font>
        <b/>
        <color rgb="FF4C1D95"/>
      </font>
      <fill>
        <patternFill patternType="solid">
          <bgColor rgb="FFEDE9FE"/>
        </patternFill>
      </fill>
    </dxf>
    <dxf>
      <font>
        <b/>
        <color rgb="FF9A3412"/>
      </font>
      <fill>
        <patternFill patternType="solid">
          <bgColor rgb="FFFED7AA"/>
        </patternFill>
      </fill>
    </dxf>
    <dxf>
      <font>
        <b/>
        <color rgb="FF134E4A"/>
      </font>
      <fill>
        <patternFill patternType="solid">
          <bgColor rgb="FFCCFBF1"/>
        </patternFill>
      </fill>
    </dxf>
    <dxf>
      <font>
        <b/>
        <color rgb="FF7F1D1D"/>
      </font>
      <fill>
        <patternFill patternType="solid">
          <bgColor rgb="FFFECACA"/>
        </patternFill>
      </fill>
    </dxf>
    <dxf>
      <font>
        <b/>
        <color rgb="FF374151"/>
      </font>
      <fill>
        <patternFill patternType="solid">
          <bgColor rgb="FFE5E7EB"/>
        </patternFill>
      </fill>
    </dxf>
    <dxf>
      <font>
        <b/>
        <color rgb="FF1E3A8A"/>
      </font>
      <fill>
        <patternFill patternType="solid">
          <bgColor rgb="FFDBEAFE"/>
        </patternFill>
      </fill>
    </dxf>
    <dxf>
      <font>
        <b/>
        <color rgb="FF134E4A"/>
      </font>
      <fill>
        <patternFill patternType="solid">
          <bgColor rgb="FFCCFBF1"/>
        </patternFill>
      </fill>
    </dxf>
    <dxf>
      <font>
        <b/>
        <color rgb="FF4C1D95"/>
      </font>
      <fill>
        <patternFill patternType="solid">
          <bgColor rgb="FFEDE9FE"/>
        </patternFill>
      </fill>
    </dxf>
    <dxf>
      <font>
        <b/>
        <color rgb="FF78350F"/>
      </font>
      <fill>
        <patternFill patternType="solid">
          <bgColor rgb="FFFEF3C7"/>
        </patternFill>
      </fill>
    </dxf>
    <dxf>
      <font>
        <b/>
        <color rgb="FF14532D"/>
      </font>
      <fill>
        <patternFill patternType="solid">
          <bgColor rgb="FFDCFCE7"/>
        </patternFill>
      </fill>
    </dxf>
    <dxf>
      <font>
        <b/>
        <color rgb="FF9A3412"/>
      </font>
      <fill>
        <patternFill patternType="solid">
          <bgColor rgb="FFFED7AA"/>
        </patternFill>
      </fill>
    </dxf>
    <dxf>
      <font>
        <b/>
        <color rgb="FF374151"/>
      </font>
      <fill>
        <patternFill patternType="solid">
          <bgColor rgb="FFE5E7EB"/>
        </patternFill>
      </fill>
    </dxf>
    <dxf>
      <font>
        <b/>
        <color rgb="FF4C1D95"/>
      </font>
      <fill>
        <patternFill patternType="solid">
          <bgColor rgb="FFEDE9FE"/>
        </patternFill>
      </fill>
    </dxf>
    <dxf>
      <font>
        <b/>
        <color rgb="FF78350F"/>
      </font>
      <fill>
        <patternFill patternType="solid">
          <bgColor rgb="FFFEF3C7"/>
        </patternFill>
      </fill>
    </dxf>
    <dxf>
      <font>
        <b/>
        <color rgb="FF1E3A8A"/>
      </font>
      <fill>
        <patternFill patternType="solid">
          <bgColor rgb="FFDBEAFE"/>
        </patternFill>
      </fill>
    </dxf>
    <dxf>
      <font>
        <b/>
        <color rgb="FF7F1D1D"/>
      </font>
      <fill>
        <patternFill patternType="solid">
          <bgColor rgb="FFFECACA"/>
        </patternFill>
      </fill>
    </dxf>
    <dxf>
      <font>
        <b/>
        <color rgb="FF14532D"/>
      </font>
      <fill>
        <patternFill patternType="solid">
          <bgColor rgb="FFDCFCE7"/>
        </patternFill>
      </fill>
    </dxf>
    <dxf>
      <font>
        <b/>
        <color rgb="FF9A3412"/>
      </font>
      <fill>
        <patternFill patternType="solid">
          <bgColor rgb="FFFED7AA"/>
        </patternFill>
      </fill>
    </dxf>
    <dxf>
      <font>
        <b/>
        <color rgb="FF134E4A"/>
      </font>
      <fill>
        <patternFill patternType="solid">
          <bgColor rgb="FFCCFBF1"/>
        </patternFill>
      </fill>
    </dxf>
    <dxf>
      <font>
        <b/>
        <color rgb="FF78350F"/>
      </font>
      <fill>
        <patternFill patternType="solid">
          <bgColor rgb="FFFEF3C7"/>
        </patternFill>
      </fill>
    </dxf>
    <dxf>
      <font>
        <b/>
        <color rgb="FF1E3A8A"/>
      </font>
      <fill>
        <patternFill patternType="solid">
          <bgColor rgb="FFDBEAFE"/>
        </patternFill>
      </fill>
    </dxf>
    <dxf>
      <font>
        <b/>
        <color rgb="FF7F1D1D"/>
      </font>
      <fill>
        <patternFill patternType="solid">
          <bgColor rgb="FFFECACA"/>
        </patternFill>
      </fill>
    </dxf>
    <dxf>
      <font>
        <b/>
        <color rgb="FF9A3412"/>
      </font>
      <fill>
        <patternFill patternType="solid">
          <bgColor rgb="FFFED7AA"/>
        </patternFill>
      </fill>
    </dxf>
    <dxf>
      <font>
        <b/>
        <color rgb="FF134E4A"/>
      </font>
      <fill>
        <patternFill patternType="solid">
          <bgColor rgb="FFCCFBF1"/>
        </patternFill>
      </fill>
    </dxf>
    <dxf>
      <font>
        <b/>
        <color rgb="FF4C1D95"/>
      </font>
      <fill>
        <patternFill patternType="solid">
          <bgColor rgb="FFEDE9FE"/>
        </patternFill>
      </fill>
    </dxf>
    <dxf>
      <font>
        <b/>
        <color rgb="FF374151"/>
      </font>
      <fill>
        <patternFill patternType="solid">
          <bgColor rgb="FFE5E7EB"/>
        </patternFill>
      </fill>
    </dxf>
    <dxf>
      <font>
        <b/>
        <color rgb="FF14532D"/>
      </font>
      <fill>
        <patternFill patternType="solid">
          <bgColor rgb="FFDCFCE7"/>
        </patternFill>
      </fill>
    </dxf>
    <dxf>
      <font>
        <b/>
        <color rgb="FF374151"/>
      </font>
      <fill>
        <patternFill patternType="solid">
          <bgColor rgb="FFE5E7EB"/>
        </patternFill>
      </fill>
    </dxf>
    <dxf>
      <font>
        <b/>
        <color rgb="FF134E4A"/>
      </font>
      <fill>
        <patternFill patternType="solid">
          <bgColor rgb="FFCCFBF1"/>
        </patternFill>
      </fill>
    </dxf>
    <dxf>
      <font>
        <b/>
        <color rgb="FF9A3412"/>
      </font>
      <fill>
        <patternFill patternType="solid">
          <bgColor rgb="FFFED7AA"/>
        </patternFill>
      </fill>
    </dxf>
    <dxf>
      <font>
        <b/>
        <color rgb="FF14532D"/>
      </font>
      <fill>
        <patternFill patternType="solid">
          <bgColor rgb="FFDCFCE7"/>
        </patternFill>
      </fill>
    </dxf>
    <dxf>
      <font>
        <b/>
        <color rgb="FF7F1D1D"/>
      </font>
      <fill>
        <patternFill patternType="solid">
          <bgColor rgb="FFFECACA"/>
        </patternFill>
      </fill>
    </dxf>
    <dxf>
      <font>
        <b/>
        <color rgb="FF1E3A8A"/>
      </font>
      <fill>
        <patternFill patternType="solid">
          <bgColor rgb="FFDBEAFE"/>
        </patternFill>
      </fill>
    </dxf>
    <dxf>
      <font>
        <b/>
        <color rgb="FF78350F"/>
      </font>
      <fill>
        <patternFill patternType="solid">
          <bgColor rgb="FFFEF3C7"/>
        </patternFill>
      </fill>
    </dxf>
    <dxf>
      <font>
        <b/>
        <color rgb="FF4C1D95"/>
      </font>
      <fill>
        <patternFill patternType="solid">
          <bgColor rgb="FFEDE9FE"/>
        </patternFill>
      </fill>
    </dxf>
    <dxf>
      <font>
        <b/>
        <color rgb="FF7F1D1D"/>
      </font>
      <fill>
        <patternFill patternType="solid">
          <bgColor rgb="FFFECACA"/>
        </patternFill>
      </fill>
    </dxf>
    <dxf>
      <font>
        <b/>
        <color rgb="FF9A3412"/>
      </font>
      <fill>
        <patternFill patternType="solid">
          <bgColor rgb="FFFED7AA"/>
        </patternFill>
      </fill>
    </dxf>
    <dxf>
      <font>
        <b/>
        <color rgb="FF14532D"/>
      </font>
      <fill>
        <patternFill patternType="solid">
          <bgColor rgb="FFDCFCE7"/>
        </patternFill>
      </fill>
    </dxf>
    <dxf>
      <font>
        <b/>
        <color rgb="FF134E4A"/>
      </font>
      <fill>
        <patternFill patternType="solid">
          <bgColor rgb="FFCCFBF1"/>
        </patternFill>
      </fill>
    </dxf>
    <dxf>
      <font>
        <b/>
        <color rgb="FF4C1D95"/>
      </font>
      <fill>
        <patternFill patternType="solid">
          <bgColor rgb="FFEDE9FE"/>
        </patternFill>
      </fill>
    </dxf>
    <dxf>
      <font>
        <b/>
        <color rgb="FF374151"/>
      </font>
      <fill>
        <patternFill patternType="solid">
          <bgColor rgb="FFE5E7EB"/>
        </patternFill>
      </fill>
    </dxf>
    <dxf>
      <font>
        <b/>
        <color rgb="FF78350F"/>
      </font>
      <fill>
        <patternFill patternType="solid">
          <bgColor rgb="FFFEF3C7"/>
        </patternFill>
      </fill>
    </dxf>
    <dxf>
      <font>
        <b/>
        <color rgb="FF1E3A8A"/>
      </font>
      <fill>
        <patternFill patternType="solid">
          <bgColor rgb="FFDBEAFE"/>
        </patternFill>
      </fill>
    </dxf>
    <dxf>
      <font>
        <b/>
        <color rgb="FF9A3412"/>
      </font>
      <fill>
        <patternFill patternType="solid">
          <bgColor rgb="FFFED7AA"/>
        </patternFill>
      </fill>
    </dxf>
    <dxf>
      <font>
        <b/>
        <color rgb="FF374151"/>
      </font>
      <fill>
        <patternFill patternType="solid">
          <bgColor rgb="FFE5E7EB"/>
        </patternFill>
      </fill>
    </dxf>
    <dxf>
      <font>
        <b/>
        <color rgb="FF4C1D95"/>
      </font>
      <fill>
        <patternFill patternType="solid">
          <bgColor rgb="FFEDE9FE"/>
        </patternFill>
      </fill>
    </dxf>
    <dxf>
      <font>
        <b/>
        <color rgb="FF134E4A"/>
      </font>
      <fill>
        <patternFill patternType="solid">
          <bgColor rgb="FFCCFBF1"/>
        </patternFill>
      </fill>
    </dxf>
    <dxf>
      <font>
        <b/>
        <color rgb="FF14532D"/>
      </font>
      <fill>
        <patternFill patternType="solid">
          <bgColor rgb="FFDCFCE7"/>
        </patternFill>
      </fill>
    </dxf>
    <dxf>
      <font>
        <b/>
        <color rgb="FF7F1D1D"/>
      </font>
      <fill>
        <patternFill patternType="solid">
          <bgColor rgb="FFFECACA"/>
        </patternFill>
      </fill>
    </dxf>
    <dxf>
      <font>
        <b/>
        <color rgb="FF1E3A8A"/>
      </font>
      <fill>
        <patternFill patternType="solid">
          <bgColor rgb="FFDBEAFE"/>
        </patternFill>
      </fill>
    </dxf>
    <dxf>
      <font>
        <b/>
        <color rgb="FF78350F"/>
      </font>
      <fill>
        <patternFill patternType="solid">
          <bgColor rgb="FFFEF3C7"/>
        </patternFill>
      </fill>
    </dxf>
    <dxf>
      <font>
        <b/>
        <color rgb="FF78350F"/>
      </font>
      <fill>
        <patternFill patternType="solid">
          <bgColor rgb="FFFEF3C7"/>
        </patternFill>
      </fill>
    </dxf>
    <dxf>
      <font>
        <b/>
        <color rgb="FF1E3A8A"/>
      </font>
      <fill>
        <patternFill patternType="solid">
          <bgColor rgb="FFDBEAFE"/>
        </patternFill>
      </fill>
    </dxf>
    <dxf>
      <font>
        <b/>
        <color rgb="FF7F1D1D"/>
      </font>
      <fill>
        <patternFill patternType="solid">
          <bgColor rgb="FFFECACA"/>
        </patternFill>
      </fill>
    </dxf>
    <dxf>
      <font>
        <b/>
        <color rgb="FF14532D"/>
      </font>
      <fill>
        <patternFill patternType="solid">
          <bgColor rgb="FFDCFCE7"/>
        </patternFill>
      </fill>
    </dxf>
    <dxf>
      <font>
        <b/>
        <color rgb="FF9A3412"/>
      </font>
      <fill>
        <patternFill patternType="solid">
          <bgColor rgb="FFFED7AA"/>
        </patternFill>
      </fill>
    </dxf>
    <dxf>
      <font>
        <b/>
        <color rgb="FF134E4A"/>
      </font>
      <fill>
        <patternFill patternType="solid">
          <bgColor rgb="FFCCFBF1"/>
        </patternFill>
      </fill>
    </dxf>
    <dxf>
      <font>
        <b/>
        <color rgb="FF4C1D95"/>
      </font>
      <fill>
        <patternFill patternType="solid">
          <bgColor rgb="FFEDE9FE"/>
        </patternFill>
      </fill>
    </dxf>
    <dxf>
      <font>
        <b/>
        <color rgb="FF374151"/>
      </font>
      <fill>
        <patternFill patternType="solid">
          <bgColor rgb="FFE5E7EB"/>
        </patternFill>
      </fill>
    </dxf>
    <dxf>
      <font>
        <b/>
        <color rgb="FF374151"/>
      </font>
      <fill>
        <patternFill patternType="solid">
          <bgColor rgb="FFE5E7EB"/>
        </patternFill>
      </fill>
    </dxf>
    <dxf>
      <font>
        <b/>
        <color rgb="FF134E4A"/>
      </font>
      <fill>
        <patternFill patternType="solid">
          <bgColor rgb="FFCCFBF1"/>
        </patternFill>
      </fill>
    </dxf>
    <dxf>
      <font>
        <b/>
        <color rgb="FF9A3412"/>
      </font>
      <fill>
        <patternFill patternType="solid">
          <bgColor rgb="FFFED7AA"/>
        </patternFill>
      </fill>
    </dxf>
    <dxf>
      <font>
        <b/>
        <color rgb="FF4C1D95"/>
      </font>
      <fill>
        <patternFill patternType="solid">
          <bgColor rgb="FFEDE9FE"/>
        </patternFill>
      </fill>
    </dxf>
    <dxf>
      <font>
        <b/>
        <color rgb="FF14532D"/>
      </font>
      <fill>
        <patternFill patternType="solid">
          <bgColor rgb="FFDCFCE7"/>
        </patternFill>
      </fill>
    </dxf>
    <dxf>
      <font>
        <b/>
        <color rgb="FF7F1D1D"/>
      </font>
      <fill>
        <patternFill patternType="solid">
          <bgColor rgb="FFFECACA"/>
        </patternFill>
      </fill>
    </dxf>
    <dxf>
      <font>
        <b/>
        <color rgb="FF1E3A8A"/>
      </font>
      <fill>
        <patternFill patternType="solid">
          <bgColor rgb="FFDBEAFE"/>
        </patternFill>
      </fill>
    </dxf>
    <dxf>
      <font>
        <b/>
        <color rgb="FF78350F"/>
      </font>
      <fill>
        <patternFill patternType="solid">
          <bgColor rgb="FFFEF3C7"/>
        </patternFill>
      </fill>
    </dxf>
    <dxf>
      <font>
        <b/>
        <color rgb="FF78350F"/>
      </font>
      <fill>
        <patternFill patternType="solid">
          <bgColor rgb="FFFEF3C7"/>
        </patternFill>
      </fill>
    </dxf>
    <dxf>
      <font>
        <b/>
        <color rgb="FF1E3A8A"/>
      </font>
      <fill>
        <patternFill patternType="solid">
          <bgColor rgb="FFDBEAFE"/>
        </patternFill>
      </fill>
    </dxf>
    <dxf>
      <font>
        <b/>
        <color rgb="FF7F1D1D"/>
      </font>
      <fill>
        <patternFill patternType="solid">
          <bgColor rgb="FFFECACA"/>
        </patternFill>
      </fill>
    </dxf>
    <dxf>
      <font>
        <b/>
        <color rgb="FF14532D"/>
      </font>
      <fill>
        <patternFill patternType="solid">
          <bgColor rgb="FFDCFCE7"/>
        </patternFill>
      </fill>
    </dxf>
    <dxf>
      <font>
        <b/>
        <color rgb="FF9A3412"/>
      </font>
      <fill>
        <patternFill patternType="solid">
          <bgColor rgb="FFFED7AA"/>
        </patternFill>
      </fill>
    </dxf>
    <dxf>
      <font>
        <b/>
        <color rgb="FF134E4A"/>
      </font>
      <fill>
        <patternFill patternType="solid">
          <bgColor rgb="FFCCFBF1"/>
        </patternFill>
      </fill>
    </dxf>
    <dxf>
      <font>
        <b/>
        <color rgb="FF4C1D95"/>
      </font>
      <fill>
        <patternFill patternType="solid">
          <bgColor rgb="FFEDE9FE"/>
        </patternFill>
      </fill>
    </dxf>
    <dxf>
      <font>
        <b/>
        <color rgb="FF374151"/>
      </font>
      <fill>
        <patternFill patternType="solid">
          <bgColor rgb="FFE5E7EB"/>
        </patternFill>
      </fill>
    </dxf>
    <dxf>
      <font>
        <b/>
        <color rgb="FF7F1D1D"/>
      </font>
      <fill>
        <patternFill patternType="solid">
          <bgColor rgb="FFFECACA"/>
        </patternFill>
      </fill>
    </dxf>
    <dxf>
      <font>
        <b/>
        <color rgb="FF14532D"/>
      </font>
      <fill>
        <patternFill patternType="solid">
          <bgColor rgb="FFDCFCE7"/>
        </patternFill>
      </fill>
    </dxf>
    <dxf>
      <font>
        <b/>
        <color rgb="FF9A3412"/>
      </font>
      <fill>
        <patternFill patternType="solid">
          <bgColor rgb="FFFED7AA"/>
        </patternFill>
      </fill>
    </dxf>
    <dxf>
      <font>
        <b/>
        <color rgb="FF134E4A"/>
      </font>
      <fill>
        <patternFill patternType="solid">
          <bgColor rgb="FFCCFBF1"/>
        </patternFill>
      </fill>
    </dxf>
    <dxf>
      <font>
        <b/>
        <color rgb="FF4C1D95"/>
      </font>
      <fill>
        <patternFill patternType="solid">
          <bgColor rgb="FFEDE9FE"/>
        </patternFill>
      </fill>
    </dxf>
    <dxf>
      <font>
        <b/>
        <color rgb="FF374151"/>
      </font>
      <fill>
        <patternFill patternType="solid">
          <bgColor rgb="FFE5E7EB"/>
        </patternFill>
      </fill>
    </dxf>
    <dxf>
      <font>
        <b/>
        <color rgb="FF1E3A8A"/>
      </font>
      <fill>
        <patternFill patternType="solid">
          <bgColor rgb="FFDBEAFE"/>
        </patternFill>
      </fill>
    </dxf>
    <dxf>
      <font>
        <b/>
        <color rgb="FF78350F"/>
      </font>
      <fill>
        <patternFill patternType="solid">
          <bgColor rgb="FFFEF3C7"/>
        </patternFill>
      </fill>
    </dxf>
    <dxf>
      <font>
        <b/>
        <color rgb="FF14532D"/>
      </font>
      <fill>
        <patternFill patternType="solid">
          <bgColor rgb="FFDCFCE7"/>
        </patternFill>
      </fill>
    </dxf>
    <dxf>
      <font>
        <b/>
        <color rgb="FF9A3412"/>
      </font>
      <fill>
        <patternFill patternType="solid">
          <bgColor rgb="FFFED7AA"/>
        </patternFill>
      </fill>
    </dxf>
    <dxf>
      <font>
        <b/>
        <color rgb="FF134E4A"/>
      </font>
      <fill>
        <patternFill patternType="solid">
          <bgColor rgb="FFCCFBF1"/>
        </patternFill>
      </fill>
    </dxf>
    <dxf>
      <font>
        <b/>
        <color rgb="FF78350F"/>
      </font>
      <fill>
        <patternFill patternType="solid">
          <bgColor rgb="FFFEF3C7"/>
        </patternFill>
      </fill>
    </dxf>
    <dxf>
      <font>
        <b/>
        <color rgb="FF4C1D95"/>
      </font>
      <fill>
        <patternFill patternType="solid">
          <bgColor rgb="FFEDE9FE"/>
        </patternFill>
      </fill>
    </dxf>
    <dxf>
      <font>
        <b/>
        <color rgb="FF374151"/>
      </font>
      <fill>
        <patternFill patternType="solid">
          <bgColor rgb="FFE5E7EB"/>
        </patternFill>
      </fill>
    </dxf>
    <dxf>
      <font>
        <b/>
        <color rgb="FF7F1D1D"/>
      </font>
      <fill>
        <patternFill patternType="solid">
          <bgColor rgb="FFFECACA"/>
        </patternFill>
      </fill>
    </dxf>
    <dxf>
      <font>
        <b/>
        <color rgb="FF1E3A8A"/>
      </font>
      <fill>
        <patternFill patternType="solid">
          <bgColor rgb="FFDBEAFE"/>
        </patternFill>
      </fill>
    </dxf>
    <dxf>
      <font>
        <b/>
        <color rgb="FF14532D"/>
      </font>
      <fill>
        <patternFill patternType="solid">
          <bgColor rgb="FFDCFCE7"/>
        </patternFill>
      </fill>
    </dxf>
    <dxf>
      <font>
        <b/>
        <color rgb="FF7F1D1D"/>
      </font>
      <fill>
        <patternFill patternType="solid">
          <bgColor rgb="FFFECACA"/>
        </patternFill>
      </fill>
    </dxf>
    <dxf>
      <font>
        <b/>
        <color rgb="FF1E3A8A"/>
      </font>
      <fill>
        <patternFill patternType="solid">
          <bgColor rgb="FFDBEAFE"/>
        </patternFill>
      </fill>
    </dxf>
    <dxf>
      <font>
        <b/>
        <color rgb="FF134E4A"/>
      </font>
      <fill>
        <patternFill patternType="solid">
          <bgColor rgb="FFCCFBF1"/>
        </patternFill>
      </fill>
    </dxf>
    <dxf>
      <font>
        <b/>
        <color rgb="FF374151"/>
      </font>
      <fill>
        <patternFill patternType="solid">
          <bgColor rgb="FFE5E7EB"/>
        </patternFill>
      </fill>
    </dxf>
    <dxf>
      <font>
        <b/>
        <color rgb="FF4C1D95"/>
      </font>
      <fill>
        <patternFill patternType="solid">
          <bgColor rgb="FFEDE9FE"/>
        </patternFill>
      </fill>
    </dxf>
    <dxf>
      <font>
        <b/>
        <color rgb="FF78350F"/>
      </font>
      <fill>
        <patternFill patternType="solid">
          <bgColor rgb="FFFEF3C7"/>
        </patternFill>
      </fill>
    </dxf>
    <dxf>
      <font>
        <b/>
        <color rgb="FF9A3412"/>
      </font>
      <fill>
        <patternFill patternType="solid">
          <bgColor rgb="FFFED7AA"/>
        </patternFill>
      </fill>
    </dxf>
    <dxf>
      <font>
        <b/>
        <color rgb="FF374151"/>
      </font>
      <fill>
        <patternFill patternType="solid">
          <bgColor rgb="FFE5E7EB"/>
        </patternFill>
      </fill>
    </dxf>
    <dxf>
      <font>
        <b/>
        <color rgb="FF4C1D95"/>
      </font>
      <fill>
        <patternFill patternType="solid">
          <bgColor rgb="FFEDE9FE"/>
        </patternFill>
      </fill>
    </dxf>
    <dxf>
      <font>
        <b/>
        <color rgb="FF134E4A"/>
      </font>
      <fill>
        <patternFill patternType="solid">
          <bgColor rgb="FFCCFBF1"/>
        </patternFill>
      </fill>
    </dxf>
    <dxf>
      <font>
        <b/>
        <color rgb="FF9A3412"/>
      </font>
      <fill>
        <patternFill patternType="solid">
          <bgColor rgb="FFFED7AA"/>
        </patternFill>
      </fill>
    </dxf>
    <dxf>
      <font>
        <b/>
        <color rgb="FF14532D"/>
      </font>
      <fill>
        <patternFill patternType="solid">
          <bgColor rgb="FFDCFCE7"/>
        </patternFill>
      </fill>
    </dxf>
    <dxf>
      <font>
        <b/>
        <color rgb="FF1E3A8A"/>
      </font>
      <fill>
        <patternFill patternType="solid">
          <bgColor rgb="FFDBEAFE"/>
        </patternFill>
      </fill>
    </dxf>
    <dxf>
      <font>
        <b/>
        <color rgb="FF78350F"/>
      </font>
      <fill>
        <patternFill patternType="solid">
          <bgColor rgb="FFFEF3C7"/>
        </patternFill>
      </fill>
    </dxf>
    <dxf>
      <font>
        <b/>
        <color rgb="FF7F1D1D"/>
      </font>
      <fill>
        <patternFill patternType="solid">
          <bgColor rgb="FFFECACA"/>
        </patternFill>
      </fill>
    </dxf>
    <dxf>
      <font>
        <b/>
        <color rgb="FF1E3A8A"/>
      </font>
      <fill>
        <patternFill patternType="solid">
          <bgColor rgb="FFDBEAFE"/>
        </patternFill>
      </fill>
    </dxf>
    <dxf>
      <font>
        <b/>
        <color rgb="FF78350F"/>
      </font>
      <fill>
        <patternFill patternType="solid">
          <bgColor rgb="FFFEF3C7"/>
        </patternFill>
      </fill>
    </dxf>
    <dxf>
      <font>
        <b/>
        <color rgb="FF4C1D95"/>
      </font>
      <fill>
        <patternFill patternType="solid">
          <bgColor rgb="FFEDE9FE"/>
        </patternFill>
      </fill>
    </dxf>
    <dxf>
      <font>
        <b/>
        <color rgb="FF374151"/>
      </font>
      <fill>
        <patternFill patternType="solid">
          <bgColor rgb="FFE5E7EB"/>
        </patternFill>
      </fill>
    </dxf>
    <dxf>
      <font>
        <b/>
        <color rgb="FF134E4A"/>
      </font>
      <fill>
        <patternFill patternType="solid">
          <bgColor rgb="FFCCFBF1"/>
        </patternFill>
      </fill>
    </dxf>
    <dxf>
      <font>
        <b/>
        <color rgb="FF9A3412"/>
      </font>
      <fill>
        <patternFill patternType="solid">
          <bgColor rgb="FFFED7AA"/>
        </patternFill>
      </fill>
    </dxf>
    <dxf>
      <font>
        <b/>
        <color rgb="FF14532D"/>
      </font>
      <fill>
        <patternFill patternType="solid">
          <bgColor rgb="FFDCFCE7"/>
        </patternFill>
      </fill>
    </dxf>
    <dxf>
      <font>
        <b/>
        <color rgb="FF7F1D1D"/>
      </font>
      <fill>
        <patternFill patternType="solid">
          <bgColor rgb="FFFECACA"/>
        </patternFill>
      </fill>
    </dxf>
    <dxf>
      <font>
        <b/>
        <color rgb="FF78350F"/>
      </font>
      <fill>
        <patternFill patternType="solid">
          <bgColor rgb="FFFEF3C7"/>
        </patternFill>
      </fill>
    </dxf>
    <dxf>
      <font>
        <b/>
        <color rgb="FF7F1D1D"/>
      </font>
      <fill>
        <patternFill patternType="solid">
          <bgColor rgb="FFFECACA"/>
        </patternFill>
      </fill>
    </dxf>
    <dxf>
      <font>
        <b/>
        <color rgb="FF14532D"/>
      </font>
      <fill>
        <patternFill patternType="solid">
          <bgColor rgb="FFDCFCE7"/>
        </patternFill>
      </fill>
    </dxf>
    <dxf>
      <font>
        <b/>
        <color rgb="FF9A3412"/>
      </font>
      <fill>
        <patternFill patternType="solid">
          <bgColor rgb="FFFED7AA"/>
        </patternFill>
      </fill>
    </dxf>
    <dxf>
      <font>
        <b/>
        <color rgb="FF134E4A"/>
      </font>
      <fill>
        <patternFill patternType="solid">
          <bgColor rgb="FFCCFBF1"/>
        </patternFill>
      </fill>
    </dxf>
    <dxf>
      <font>
        <b/>
        <color rgb="FF4C1D95"/>
      </font>
      <fill>
        <patternFill patternType="solid">
          <bgColor rgb="FFEDE9FE"/>
        </patternFill>
      </fill>
    </dxf>
    <dxf>
      <font>
        <b/>
        <color rgb="FF374151"/>
      </font>
      <fill>
        <patternFill patternType="solid">
          <bgColor rgb="FFE5E7EB"/>
        </patternFill>
      </fill>
    </dxf>
    <dxf>
      <font>
        <b/>
        <color rgb="FF1E3A8A"/>
      </font>
      <fill>
        <patternFill patternType="solid">
          <bgColor rgb="FFDBEAFE"/>
        </patternFill>
      </fill>
    </dxf>
    <dxf>
      <font>
        <b/>
        <color rgb="FF9A3412"/>
      </font>
      <fill>
        <patternFill patternType="solid">
          <bgColor rgb="FFFED7AA"/>
        </patternFill>
      </fill>
    </dxf>
    <dxf>
      <font>
        <b/>
        <color rgb="FF78350F"/>
      </font>
      <fill>
        <patternFill patternType="solid">
          <bgColor rgb="FFFEF3C7"/>
        </patternFill>
      </fill>
    </dxf>
    <dxf>
      <font>
        <b/>
        <color rgb="FF1E3A8A"/>
      </font>
      <fill>
        <patternFill patternType="solid">
          <bgColor rgb="FFDBEAFE"/>
        </patternFill>
      </fill>
    </dxf>
    <dxf>
      <font>
        <b/>
        <color rgb="FF7F1D1D"/>
      </font>
      <fill>
        <patternFill patternType="solid">
          <bgColor rgb="FFFECACA"/>
        </patternFill>
      </fill>
    </dxf>
    <dxf>
      <font>
        <b/>
        <color rgb="FF14532D"/>
      </font>
      <fill>
        <patternFill patternType="solid">
          <bgColor rgb="FFDCFCE7"/>
        </patternFill>
      </fill>
    </dxf>
    <dxf>
      <font>
        <b/>
        <color rgb="FF134E4A"/>
      </font>
      <fill>
        <patternFill patternType="solid">
          <bgColor rgb="FFCCFBF1"/>
        </patternFill>
      </fill>
    </dxf>
    <dxf>
      <font>
        <b/>
        <color rgb="FF4C1D95"/>
      </font>
      <fill>
        <patternFill patternType="solid">
          <bgColor rgb="FFEDE9FE"/>
        </patternFill>
      </fill>
    </dxf>
    <dxf>
      <font>
        <b/>
        <color rgb="FF374151"/>
      </font>
      <fill>
        <patternFill patternType="solid">
          <bgColor rgb="FFE5E7EB"/>
        </patternFill>
      </fill>
    </dxf>
    <dxf>
      <font>
        <b/>
        <color rgb="FF374151"/>
      </font>
      <fill>
        <patternFill patternType="solid">
          <bgColor rgb="FFE5E7EB"/>
        </patternFill>
      </fill>
    </dxf>
    <dxf>
      <font>
        <b/>
        <color rgb="FF4C1D95"/>
      </font>
      <fill>
        <patternFill patternType="solid">
          <bgColor rgb="FFEDE9FE"/>
        </patternFill>
      </fill>
    </dxf>
    <dxf>
      <font>
        <b/>
        <color rgb="FF134E4A"/>
      </font>
      <fill>
        <patternFill patternType="solid">
          <bgColor rgb="FFCCFBF1"/>
        </patternFill>
      </fill>
    </dxf>
    <dxf>
      <font>
        <b/>
        <color rgb="FF14532D"/>
      </font>
      <fill>
        <patternFill patternType="solid">
          <bgColor rgb="FFDCFCE7"/>
        </patternFill>
      </fill>
    </dxf>
    <dxf>
      <font>
        <b/>
        <color rgb="FF7F1D1D"/>
      </font>
      <fill>
        <patternFill patternType="solid">
          <bgColor rgb="FFFECACA"/>
        </patternFill>
      </fill>
    </dxf>
    <dxf>
      <font>
        <b/>
        <color rgb="FF1E3A8A"/>
      </font>
      <fill>
        <patternFill patternType="solid">
          <bgColor rgb="FFDBEAFE"/>
        </patternFill>
      </fill>
    </dxf>
    <dxf>
      <font>
        <b/>
        <color rgb="FF78350F"/>
      </font>
      <fill>
        <patternFill patternType="solid">
          <bgColor rgb="FFFEF3C7"/>
        </patternFill>
      </fill>
    </dxf>
    <dxf>
      <font>
        <b/>
        <color rgb="FF9A3412"/>
      </font>
      <fill>
        <patternFill patternType="solid">
          <bgColor rgb="FFFED7AA"/>
        </patternFill>
      </fill>
    </dxf>
    <dxf>
      <font>
        <b/>
        <color rgb="FF1E3A8A"/>
      </font>
      <fill>
        <patternFill patternType="solid">
          <bgColor rgb="FFDBEAFE"/>
        </patternFill>
      </fill>
    </dxf>
    <dxf>
      <font>
        <b/>
        <color rgb="FF134E4A"/>
      </font>
      <fill>
        <patternFill patternType="solid">
          <bgColor rgb="FFCCFBF1"/>
        </patternFill>
      </fill>
    </dxf>
    <dxf>
      <font>
        <b/>
        <color rgb="FF9A3412"/>
      </font>
      <fill>
        <patternFill patternType="solid">
          <bgColor rgb="FFFED7AA"/>
        </patternFill>
      </fill>
    </dxf>
    <dxf>
      <font>
        <b/>
        <color rgb="FF14532D"/>
      </font>
      <fill>
        <patternFill patternType="solid">
          <bgColor rgb="FFDCFCE7"/>
        </patternFill>
      </fill>
    </dxf>
    <dxf>
      <font>
        <b/>
        <color rgb="FF7F1D1D"/>
      </font>
      <fill>
        <patternFill patternType="solid">
          <bgColor rgb="FFFECACA"/>
        </patternFill>
      </fill>
    </dxf>
    <dxf>
      <font>
        <b/>
        <color rgb="FF78350F"/>
      </font>
      <fill>
        <patternFill patternType="solid">
          <bgColor rgb="FFFEF3C7"/>
        </patternFill>
      </fill>
    </dxf>
    <dxf>
      <font>
        <b/>
        <color rgb="FF374151"/>
      </font>
      <fill>
        <patternFill patternType="solid">
          <bgColor rgb="FFE5E7EB"/>
        </patternFill>
      </fill>
    </dxf>
    <dxf>
      <font>
        <b/>
        <color rgb="FF4C1D95"/>
      </font>
      <fill>
        <patternFill patternType="solid">
          <bgColor rgb="FFEDE9FE"/>
        </patternFill>
      </fill>
    </dxf>
    <dxf>
      <font>
        <b/>
        <color rgb="FF134E4A"/>
      </font>
      <fill>
        <patternFill patternType="solid">
          <bgColor rgb="FFCCFBF1"/>
        </patternFill>
      </fill>
    </dxf>
    <dxf>
      <font>
        <b/>
        <color rgb="FF9A3412"/>
      </font>
      <fill>
        <patternFill patternType="solid">
          <bgColor rgb="FFFED7AA"/>
        </patternFill>
      </fill>
    </dxf>
    <dxf>
      <font>
        <b/>
        <color rgb="FF4C1D95"/>
      </font>
      <fill>
        <patternFill patternType="solid">
          <bgColor rgb="FFEDE9FE"/>
        </patternFill>
      </fill>
    </dxf>
    <dxf>
      <font>
        <b/>
        <color rgb="FF14532D"/>
      </font>
      <fill>
        <patternFill patternType="solid">
          <bgColor rgb="FFDCFCE7"/>
        </patternFill>
      </fill>
    </dxf>
    <dxf>
      <font>
        <b/>
        <color rgb="FF7F1D1D"/>
      </font>
      <fill>
        <patternFill patternType="solid">
          <bgColor rgb="FFFECACA"/>
        </patternFill>
      </fill>
    </dxf>
    <dxf>
      <font>
        <b/>
        <color rgb="FF1E3A8A"/>
      </font>
      <fill>
        <patternFill patternType="solid">
          <bgColor rgb="FFDBEAFE"/>
        </patternFill>
      </fill>
    </dxf>
    <dxf>
      <font>
        <b/>
        <color rgb="FF78350F"/>
      </font>
      <fill>
        <patternFill patternType="solid">
          <bgColor rgb="FFFEF3C7"/>
        </patternFill>
      </fill>
    </dxf>
    <dxf>
      <font>
        <b/>
        <color rgb="FF374151"/>
      </font>
      <fill>
        <patternFill patternType="solid">
          <bgColor rgb="FFE5E7EB"/>
        </patternFill>
      </fill>
    </dxf>
    <dxf>
      <font>
        <b/>
        <color rgb="FF14532D"/>
      </font>
      <fill>
        <patternFill patternType="solid">
          <bgColor rgb="FFDCFCE7"/>
        </patternFill>
      </fill>
    </dxf>
    <dxf>
      <font>
        <b/>
        <color rgb="FF7F1D1D"/>
      </font>
      <fill>
        <patternFill patternType="solid">
          <bgColor rgb="FFFECACA"/>
        </patternFill>
      </fill>
    </dxf>
    <dxf>
      <font>
        <b/>
        <color rgb="FF1E3A8A"/>
      </font>
      <fill>
        <patternFill patternType="solid">
          <bgColor rgb="FFDBEAFE"/>
        </patternFill>
      </fill>
    </dxf>
    <dxf>
      <font>
        <b/>
        <color rgb="FF78350F"/>
      </font>
      <fill>
        <patternFill patternType="solid">
          <bgColor rgb="FFFEF3C7"/>
        </patternFill>
      </fill>
    </dxf>
    <dxf>
      <font>
        <b/>
        <color rgb="FF374151"/>
      </font>
      <fill>
        <patternFill patternType="solid">
          <bgColor rgb="FFE5E7EB"/>
        </patternFill>
      </fill>
    </dxf>
    <dxf>
      <font>
        <b/>
        <color rgb="FF4C1D95"/>
      </font>
      <fill>
        <patternFill patternType="solid">
          <bgColor rgb="FFEDE9FE"/>
        </patternFill>
      </fill>
    </dxf>
    <dxf>
      <font>
        <b/>
        <color rgb="FF134E4A"/>
      </font>
      <fill>
        <patternFill patternType="solid">
          <bgColor rgb="FFCCFBF1"/>
        </patternFill>
      </fill>
    </dxf>
    <dxf>
      <font>
        <b/>
        <color rgb="FF9A3412"/>
      </font>
      <fill>
        <patternFill patternType="solid">
          <bgColor rgb="FFFED7AA"/>
        </patternFill>
      </fill>
    </dxf>
    <dxf>
      <font>
        <b/>
        <color rgb="FF7F1D1D"/>
      </font>
      <fill>
        <patternFill patternType="solid">
          <bgColor rgb="FFFECACA"/>
        </patternFill>
      </fill>
    </dxf>
    <dxf>
      <font>
        <b/>
        <color rgb="FF374151"/>
      </font>
      <fill>
        <patternFill patternType="solid">
          <bgColor rgb="FFE5E7EB"/>
        </patternFill>
      </fill>
    </dxf>
    <dxf>
      <font>
        <b/>
        <color rgb="FF4C1D95"/>
      </font>
      <fill>
        <patternFill patternType="solid">
          <bgColor rgb="FFEDE9FE"/>
        </patternFill>
      </fill>
    </dxf>
    <dxf>
      <font>
        <b/>
        <color rgb="FF134E4A"/>
      </font>
      <fill>
        <patternFill patternType="solid">
          <bgColor rgb="FFCCFBF1"/>
        </patternFill>
      </fill>
    </dxf>
    <dxf>
      <font>
        <b/>
        <color rgb="FF9A3412"/>
      </font>
      <fill>
        <patternFill patternType="solid">
          <bgColor rgb="FFFED7AA"/>
        </patternFill>
      </fill>
    </dxf>
    <dxf>
      <font>
        <b/>
        <color rgb="FF14532D"/>
      </font>
      <fill>
        <patternFill patternType="solid">
          <bgColor rgb="FFDCFCE7"/>
        </patternFill>
      </fill>
    </dxf>
    <dxf>
      <font>
        <b/>
        <color rgb="FF1E3A8A"/>
      </font>
      <fill>
        <patternFill patternType="solid">
          <bgColor rgb="FFDBEAFE"/>
        </patternFill>
      </fill>
    </dxf>
    <dxf>
      <font>
        <b/>
        <color rgb="FF78350F"/>
      </font>
      <fill>
        <patternFill patternType="solid">
          <bgColor rgb="FFFEF3C7"/>
        </patternFill>
      </fill>
    </dxf>
    <dxf>
      <font>
        <b/>
        <color rgb="FF78350F"/>
      </font>
      <fill>
        <patternFill patternType="solid">
          <bgColor rgb="FFFEF3C7"/>
        </patternFill>
      </fill>
    </dxf>
    <dxf>
      <font>
        <b/>
        <color rgb="FF1E3A8A"/>
      </font>
      <fill>
        <patternFill patternType="solid">
          <bgColor rgb="FFDBEAFE"/>
        </patternFill>
      </fill>
    </dxf>
    <dxf>
      <font>
        <b/>
        <color rgb="FF7F1D1D"/>
      </font>
      <fill>
        <patternFill patternType="solid">
          <bgColor rgb="FFFECACA"/>
        </patternFill>
      </fill>
    </dxf>
    <dxf>
      <font>
        <b/>
        <color rgb="FF14532D"/>
      </font>
      <fill>
        <patternFill patternType="solid">
          <bgColor rgb="FFDCFCE7"/>
        </patternFill>
      </fill>
    </dxf>
    <dxf>
      <font>
        <b/>
        <color rgb="FF134E4A"/>
      </font>
      <fill>
        <patternFill patternType="solid">
          <bgColor rgb="FFCCFBF1"/>
        </patternFill>
      </fill>
    </dxf>
    <dxf>
      <font>
        <b/>
        <color rgb="FF4C1D95"/>
      </font>
      <fill>
        <patternFill patternType="solid">
          <bgColor rgb="FFEDE9FE"/>
        </patternFill>
      </fill>
    </dxf>
    <dxf>
      <font>
        <b/>
        <color rgb="FF374151"/>
      </font>
      <fill>
        <patternFill patternType="solid">
          <bgColor rgb="FFE5E7EB"/>
        </patternFill>
      </fill>
    </dxf>
    <dxf>
      <font>
        <b/>
        <color rgb="FF9A3412"/>
      </font>
      <fill>
        <patternFill patternType="solid">
          <bgColor rgb="FFFED7AA"/>
        </patternFill>
      </fill>
    </dxf>
    <dxf>
      <font>
        <b/>
        <color rgb="FF4C1D95"/>
      </font>
      <fill>
        <patternFill patternType="solid">
          <bgColor rgb="FFEDE9FE"/>
        </patternFill>
      </fill>
    </dxf>
    <dxf>
      <font>
        <b/>
        <color rgb="FF134E4A"/>
      </font>
      <fill>
        <patternFill patternType="solid">
          <bgColor rgb="FFCCFBF1"/>
        </patternFill>
      </fill>
    </dxf>
    <dxf>
      <font>
        <b/>
        <color rgb="FF9A3412"/>
      </font>
      <fill>
        <patternFill patternType="solid">
          <bgColor rgb="FFFED7AA"/>
        </patternFill>
      </fill>
    </dxf>
    <dxf>
      <font>
        <b/>
        <color rgb="FF14532D"/>
      </font>
      <fill>
        <patternFill patternType="solid">
          <bgColor rgb="FFDCFCE7"/>
        </patternFill>
      </fill>
    </dxf>
    <dxf>
      <font>
        <b/>
        <color rgb="FF7F1D1D"/>
      </font>
      <fill>
        <patternFill patternType="solid">
          <bgColor rgb="FFFECACA"/>
        </patternFill>
      </fill>
    </dxf>
    <dxf>
      <font>
        <b/>
        <color rgb="FF1E3A8A"/>
      </font>
      <fill>
        <patternFill patternType="solid">
          <bgColor rgb="FFDBEAFE"/>
        </patternFill>
      </fill>
    </dxf>
    <dxf>
      <font>
        <b/>
        <color rgb="FF78350F"/>
      </font>
      <fill>
        <patternFill patternType="solid">
          <bgColor rgb="FFFEF3C7"/>
        </patternFill>
      </fill>
    </dxf>
    <dxf>
      <font>
        <b/>
        <color rgb="FF374151"/>
      </font>
      <fill>
        <patternFill patternType="solid">
          <bgColor rgb="FFE5E7EB"/>
        </patternFill>
      </fill>
    </dxf>
    <dxf>
      <font>
        <b/>
        <color rgb="FF134E4A"/>
      </font>
      <fill>
        <patternFill patternType="solid">
          <bgColor rgb="FFCCFBF1"/>
        </patternFill>
      </fill>
    </dxf>
    <dxf>
      <font>
        <b/>
        <color rgb="FF374151"/>
      </font>
      <fill>
        <patternFill patternType="solid">
          <bgColor rgb="FFE5E7EB"/>
        </patternFill>
      </fill>
    </dxf>
    <dxf>
      <font>
        <b/>
        <color rgb="FF4C1D95"/>
      </font>
      <fill>
        <patternFill patternType="solid">
          <bgColor rgb="FFEDE9FE"/>
        </patternFill>
      </fill>
    </dxf>
    <dxf>
      <font>
        <b/>
        <color rgb="FF9A3412"/>
      </font>
      <fill>
        <patternFill patternType="solid">
          <bgColor rgb="FFFED7AA"/>
        </patternFill>
      </fill>
    </dxf>
    <dxf>
      <font>
        <b/>
        <color rgb="FF14532D"/>
      </font>
      <fill>
        <patternFill patternType="solid">
          <bgColor rgb="FFDCFCE7"/>
        </patternFill>
      </fill>
    </dxf>
    <dxf>
      <font>
        <b/>
        <color rgb="FF78350F"/>
      </font>
      <fill>
        <patternFill patternType="solid">
          <bgColor rgb="FFFEF3C7"/>
        </patternFill>
      </fill>
    </dxf>
    <dxf>
      <font>
        <b/>
        <color rgb="FF1E3A8A"/>
      </font>
      <fill>
        <patternFill patternType="solid">
          <bgColor rgb="FFDBEAFE"/>
        </patternFill>
      </fill>
    </dxf>
    <dxf>
      <font>
        <b/>
        <color rgb="FF7F1D1D"/>
      </font>
      <fill>
        <patternFill patternType="solid">
          <bgColor rgb="FFFECACA"/>
        </patternFill>
      </fill>
    </dxf>
    <dxf>
      <font>
        <b/>
        <color rgb="FF7F1D1D"/>
      </font>
      <fill>
        <patternFill patternType="solid">
          <bgColor rgb="FFFECACA"/>
        </patternFill>
      </fill>
    </dxf>
    <dxf>
      <font>
        <b/>
        <color rgb="FF1E3A8A"/>
      </font>
      <fill>
        <patternFill patternType="solid">
          <bgColor rgb="FFDBEAFE"/>
        </patternFill>
      </fill>
    </dxf>
    <dxf>
      <font>
        <b/>
        <color rgb="FF78350F"/>
      </font>
      <fill>
        <patternFill patternType="solid">
          <bgColor rgb="FFFEF3C7"/>
        </patternFill>
      </fill>
    </dxf>
    <dxf>
      <font>
        <b/>
        <color rgb="FF374151"/>
      </font>
      <fill>
        <patternFill patternType="solid">
          <bgColor rgb="FFE5E7EB"/>
        </patternFill>
      </fill>
    </dxf>
    <dxf>
      <font>
        <b/>
        <color rgb="FF4C1D95"/>
      </font>
      <fill>
        <patternFill patternType="solid">
          <bgColor rgb="FFEDE9FE"/>
        </patternFill>
      </fill>
    </dxf>
    <dxf>
      <font>
        <b/>
        <color rgb="FF134E4A"/>
      </font>
      <fill>
        <patternFill patternType="solid">
          <bgColor rgb="FFCCFBF1"/>
        </patternFill>
      </fill>
    </dxf>
    <dxf>
      <font>
        <b/>
        <color rgb="FF9A3412"/>
      </font>
      <fill>
        <patternFill patternType="solid">
          <bgColor rgb="FFFED7AA"/>
        </patternFill>
      </fill>
    </dxf>
    <dxf>
      <font>
        <b/>
        <color rgb="FF14532D"/>
      </font>
      <fill>
        <patternFill patternType="solid">
          <bgColor rgb="FFDCFCE7"/>
        </patternFill>
      </fill>
    </dxf>
    <dxf>
      <font>
        <b/>
        <color rgb="FF9A3412"/>
      </font>
      <fill>
        <patternFill patternType="solid">
          <bgColor rgb="FFFED7AA"/>
        </patternFill>
      </fill>
    </dxf>
    <dxf>
      <font>
        <b/>
        <color rgb="FF134E4A"/>
      </font>
      <fill>
        <patternFill patternType="solid">
          <bgColor rgb="FFCCFBF1"/>
        </patternFill>
      </fill>
    </dxf>
    <dxf>
      <font>
        <b/>
        <color rgb="FF4C1D95"/>
      </font>
      <fill>
        <patternFill patternType="solid">
          <bgColor rgb="FFEDE9FE"/>
        </patternFill>
      </fill>
    </dxf>
    <dxf>
      <font>
        <b/>
        <color rgb="FF78350F"/>
      </font>
      <fill>
        <patternFill patternType="solid">
          <bgColor rgb="FFFEF3C7"/>
        </patternFill>
      </fill>
    </dxf>
    <dxf>
      <font>
        <b/>
        <color rgb="FF1E3A8A"/>
      </font>
      <fill>
        <patternFill patternType="solid">
          <bgColor rgb="FFDBEAFE"/>
        </patternFill>
      </fill>
    </dxf>
    <dxf>
      <font>
        <b/>
        <color rgb="FF7F1D1D"/>
      </font>
      <fill>
        <patternFill patternType="solid">
          <bgColor rgb="FFFECACA"/>
        </patternFill>
      </fill>
    </dxf>
    <dxf>
      <font>
        <b/>
        <color rgb="FF14532D"/>
      </font>
      <fill>
        <patternFill patternType="solid">
          <bgColor rgb="FFDCFCE7"/>
        </patternFill>
      </fill>
    </dxf>
    <dxf>
      <font>
        <b/>
        <color rgb="FF374151"/>
      </font>
      <fill>
        <patternFill patternType="solid">
          <bgColor rgb="FFE5E7EB"/>
        </patternFill>
      </fill>
    </dxf>
    <dxf>
      <font>
        <b/>
        <color rgb="FF9A3412"/>
      </font>
      <fill>
        <patternFill patternType="solid">
          <bgColor rgb="FFFED7AA"/>
        </patternFill>
      </fill>
    </dxf>
    <dxf>
      <font>
        <b/>
        <color rgb="FF78350F"/>
      </font>
      <fill>
        <patternFill patternType="solid">
          <bgColor rgb="FFFEF3C7"/>
        </patternFill>
      </fill>
    </dxf>
    <dxf>
      <font>
        <b/>
        <color rgb="FF374151"/>
      </font>
      <fill>
        <patternFill patternType="solid">
          <bgColor rgb="FFE5E7EB"/>
        </patternFill>
      </fill>
    </dxf>
    <dxf>
      <font>
        <b/>
        <color rgb="FF1E3A8A"/>
      </font>
      <fill>
        <patternFill patternType="solid">
          <bgColor rgb="FFDBEAFE"/>
        </patternFill>
      </fill>
    </dxf>
    <dxf>
      <font>
        <b/>
        <color rgb="FF7F1D1D"/>
      </font>
      <fill>
        <patternFill patternType="solid">
          <bgColor rgb="FFFECACA"/>
        </patternFill>
      </fill>
    </dxf>
    <dxf>
      <font>
        <b/>
        <color rgb="FF14532D"/>
      </font>
      <fill>
        <patternFill patternType="solid">
          <bgColor rgb="FFDCFCE7"/>
        </patternFill>
      </fill>
    </dxf>
    <dxf>
      <font>
        <b/>
        <color rgb="FF134E4A"/>
      </font>
      <fill>
        <patternFill patternType="solid">
          <bgColor rgb="FFCCFBF1"/>
        </patternFill>
      </fill>
    </dxf>
    <dxf>
      <font>
        <b/>
        <color rgb="FF4C1D95"/>
      </font>
      <fill>
        <patternFill patternType="solid">
          <bgColor rgb="FFEDE9FE"/>
        </patternFill>
      </fill>
    </dxf>
    <dxf>
      <font>
        <b/>
        <color rgb="FF134E4A"/>
      </font>
      <fill>
        <patternFill patternType="solid">
          <bgColor rgb="FFCCFBF1"/>
        </patternFill>
      </fill>
    </dxf>
    <dxf>
      <font>
        <b/>
        <color rgb="FF4C1D95"/>
      </font>
      <fill>
        <patternFill patternType="solid">
          <bgColor rgb="FFEDE9FE"/>
        </patternFill>
      </fill>
    </dxf>
    <dxf>
      <font>
        <b/>
        <color rgb="FF374151"/>
      </font>
      <fill>
        <patternFill patternType="solid">
          <bgColor rgb="FFE5E7EB"/>
        </patternFill>
      </fill>
    </dxf>
    <dxf>
      <font>
        <b/>
        <color rgb="FF78350F"/>
      </font>
      <fill>
        <patternFill patternType="solid">
          <bgColor rgb="FFFEF3C7"/>
        </patternFill>
      </fill>
    </dxf>
    <dxf>
      <font>
        <b/>
        <color rgb="FF9A3412"/>
      </font>
      <fill>
        <patternFill patternType="solid">
          <bgColor rgb="FFFED7AA"/>
        </patternFill>
      </fill>
    </dxf>
    <dxf>
      <font>
        <b/>
        <color rgb="FF1E3A8A"/>
      </font>
      <fill>
        <patternFill patternType="solid">
          <bgColor rgb="FFDBEAFE"/>
        </patternFill>
      </fill>
    </dxf>
    <dxf>
      <font>
        <b/>
        <color rgb="FF7F1D1D"/>
      </font>
      <fill>
        <patternFill patternType="solid">
          <bgColor rgb="FFFECACA"/>
        </patternFill>
      </fill>
    </dxf>
    <dxf>
      <font>
        <b/>
        <color rgb="FF14532D"/>
      </font>
      <fill>
        <patternFill patternType="solid">
          <bgColor rgb="FFDCFCE7"/>
        </patternFill>
      </fill>
    </dxf>
    <dxf>
      <font>
        <b/>
        <color rgb="FF374151"/>
      </font>
      <fill>
        <patternFill patternType="solid">
          <bgColor rgb="FFE5E7EB"/>
        </patternFill>
      </fill>
    </dxf>
    <dxf>
      <font>
        <b/>
        <color rgb="FF4C1D95"/>
      </font>
      <fill>
        <patternFill patternType="solid">
          <bgColor rgb="FFEDE9FE"/>
        </patternFill>
      </fill>
    </dxf>
    <dxf>
      <font>
        <b/>
        <color rgb="FF134E4A"/>
      </font>
      <fill>
        <patternFill patternType="solid">
          <bgColor rgb="FFCCFBF1"/>
        </patternFill>
      </fill>
    </dxf>
    <dxf>
      <font>
        <b/>
        <color rgb="FF9A3412"/>
      </font>
      <fill>
        <patternFill patternType="solid">
          <bgColor rgb="FFFED7AA"/>
        </patternFill>
      </fill>
    </dxf>
    <dxf>
      <font>
        <b/>
        <color rgb="FF14532D"/>
      </font>
      <fill>
        <patternFill patternType="solid">
          <bgColor rgb="FFDCFCE7"/>
        </patternFill>
      </fill>
    </dxf>
    <dxf>
      <font>
        <b/>
        <color rgb="FF7F1D1D"/>
      </font>
      <fill>
        <patternFill patternType="solid">
          <bgColor rgb="FFFECACA"/>
        </patternFill>
      </fill>
    </dxf>
    <dxf>
      <font>
        <b/>
        <color rgb="FF1E3A8A"/>
      </font>
      <fill>
        <patternFill patternType="solid">
          <bgColor rgb="FFDBEAFE"/>
        </patternFill>
      </fill>
    </dxf>
    <dxf>
      <font>
        <b/>
        <color rgb="FF78350F"/>
      </font>
      <fill>
        <patternFill patternType="solid">
          <bgColor rgb="FFFEF3C7"/>
        </patternFill>
      </fill>
    </dxf>
    <dxf>
      <font>
        <b/>
        <color rgb="FF374151"/>
      </font>
      <fill>
        <patternFill patternType="solid">
          <bgColor rgb="FFE5E7EB"/>
        </patternFill>
      </fill>
    </dxf>
    <dxf>
      <font>
        <b/>
        <color rgb="FF4C1D95"/>
      </font>
      <fill>
        <patternFill patternType="solid">
          <bgColor rgb="FFEDE9FE"/>
        </patternFill>
      </fill>
    </dxf>
    <dxf>
      <font>
        <b/>
        <color rgb="FF134E4A"/>
      </font>
      <fill>
        <patternFill patternType="solid">
          <bgColor rgb="FFCCFBF1"/>
        </patternFill>
      </fill>
    </dxf>
    <dxf>
      <font>
        <b/>
        <color rgb="FF78350F"/>
      </font>
      <fill>
        <patternFill patternType="solid">
          <bgColor rgb="FFFEF3C7"/>
        </patternFill>
      </fill>
    </dxf>
    <dxf>
      <font>
        <b/>
        <color rgb="FF9A3412"/>
      </font>
      <fill>
        <patternFill patternType="solid">
          <bgColor rgb="FFFED7AA"/>
        </patternFill>
      </fill>
    </dxf>
    <dxf>
      <font>
        <b/>
        <color rgb="FF14532D"/>
      </font>
      <fill>
        <patternFill patternType="solid">
          <bgColor rgb="FFDCFCE7"/>
        </patternFill>
      </fill>
    </dxf>
    <dxf>
      <font>
        <b/>
        <color rgb="FF7F1D1D"/>
      </font>
      <fill>
        <patternFill patternType="solid">
          <bgColor rgb="FFFECACA"/>
        </patternFill>
      </fill>
    </dxf>
    <dxf>
      <font>
        <b/>
        <color rgb="FF1E3A8A"/>
      </font>
      <fill>
        <patternFill patternType="solid">
          <bgColor rgb="FFDBEAFE"/>
        </patternFill>
      </fill>
    </dxf>
    <dxf>
      <font>
        <b/>
        <color rgb="FF14532D"/>
      </font>
      <fill>
        <patternFill patternType="solid">
          <bgColor rgb="FFDCFCE7"/>
        </patternFill>
      </fill>
    </dxf>
    <dxf>
      <font>
        <b/>
        <color rgb="FF9A3412"/>
      </font>
      <fill>
        <patternFill patternType="solid">
          <bgColor rgb="FFFED7AA"/>
        </patternFill>
      </fill>
    </dxf>
    <dxf>
      <font>
        <b/>
        <color rgb="FF4C1D95"/>
      </font>
      <fill>
        <patternFill patternType="solid">
          <bgColor rgb="FFEDE9FE"/>
        </patternFill>
      </fill>
    </dxf>
    <dxf>
      <font>
        <b/>
        <color rgb="FF374151"/>
      </font>
      <fill>
        <patternFill patternType="solid">
          <bgColor rgb="FFE5E7EB"/>
        </patternFill>
      </fill>
    </dxf>
    <dxf>
      <font>
        <b/>
        <color rgb="FF134E4A"/>
      </font>
      <fill>
        <patternFill patternType="solid">
          <bgColor rgb="FFCCFBF1"/>
        </patternFill>
      </fill>
    </dxf>
    <dxf>
      <font>
        <b/>
        <color rgb="FF78350F"/>
      </font>
      <fill>
        <patternFill patternType="solid">
          <bgColor rgb="FFFEF3C7"/>
        </patternFill>
      </fill>
    </dxf>
    <dxf>
      <font>
        <b/>
        <color rgb="FF1E3A8A"/>
      </font>
      <fill>
        <patternFill patternType="solid">
          <bgColor rgb="FFDBEAFE"/>
        </patternFill>
      </fill>
    </dxf>
    <dxf>
      <font>
        <b/>
        <color rgb="FF7F1D1D"/>
      </font>
      <fill>
        <patternFill patternType="solid">
          <bgColor rgb="FFFECACA"/>
        </patternFill>
      </fill>
    </dxf>
    <dxf>
      <font>
        <b/>
        <color rgb="FF4C1D95"/>
      </font>
      <fill>
        <patternFill patternType="solid">
          <bgColor rgb="FFEDE9FE"/>
        </patternFill>
      </fill>
    </dxf>
    <dxf>
      <font>
        <b/>
        <color rgb="FF134E4A"/>
      </font>
      <fill>
        <patternFill patternType="solid">
          <bgColor rgb="FFCCFBF1"/>
        </patternFill>
      </fill>
    </dxf>
    <dxf>
      <font>
        <b/>
        <color rgb="FF9A3412"/>
      </font>
      <fill>
        <patternFill patternType="solid">
          <bgColor rgb="FFFED7AA"/>
        </patternFill>
      </fill>
    </dxf>
    <dxf>
      <font>
        <b/>
        <color rgb="FF14532D"/>
      </font>
      <fill>
        <patternFill patternType="solid">
          <bgColor rgb="FFDCFCE7"/>
        </patternFill>
      </fill>
    </dxf>
    <dxf>
      <font>
        <b/>
        <color rgb="FF7F1D1D"/>
      </font>
      <fill>
        <patternFill patternType="solid">
          <bgColor rgb="FFFECACA"/>
        </patternFill>
      </fill>
    </dxf>
    <dxf>
      <font>
        <b/>
        <color rgb="FF1E3A8A"/>
      </font>
      <fill>
        <patternFill patternType="solid">
          <bgColor rgb="FFDBEAFE"/>
        </patternFill>
      </fill>
    </dxf>
    <dxf>
      <font>
        <b/>
        <color rgb="FF78350F"/>
      </font>
      <fill>
        <patternFill patternType="solid">
          <bgColor rgb="FFFEF3C7"/>
        </patternFill>
      </fill>
    </dxf>
    <dxf>
      <font>
        <b/>
        <color rgb="FF374151"/>
      </font>
      <fill>
        <patternFill patternType="solid">
          <bgColor rgb="FFE5E7EB"/>
        </patternFill>
      </fill>
    </dxf>
    <dxf>
      <font>
        <b/>
        <color rgb="FF374151"/>
      </font>
      <fill>
        <patternFill patternType="solid">
          <bgColor rgb="FFE5E7EB"/>
        </patternFill>
      </fill>
    </dxf>
    <dxf>
      <font>
        <b/>
        <color rgb="FF4C1D95"/>
      </font>
      <fill>
        <patternFill patternType="solid">
          <bgColor rgb="FFEDE9FE"/>
        </patternFill>
      </fill>
    </dxf>
    <dxf>
      <font>
        <b/>
        <color rgb="FF134E4A"/>
      </font>
      <fill>
        <patternFill patternType="solid">
          <bgColor rgb="FFCCFBF1"/>
        </patternFill>
      </fill>
    </dxf>
    <dxf>
      <font>
        <b/>
        <color rgb="FF9A3412"/>
      </font>
      <fill>
        <patternFill patternType="solid">
          <bgColor rgb="FFFED7AA"/>
        </patternFill>
      </fill>
    </dxf>
    <dxf>
      <font>
        <b/>
        <color rgb="FF14532D"/>
      </font>
      <fill>
        <patternFill patternType="solid">
          <bgColor rgb="FFDCFCE7"/>
        </patternFill>
      </fill>
    </dxf>
    <dxf>
      <font>
        <b/>
        <color rgb="FF7F1D1D"/>
      </font>
      <fill>
        <patternFill patternType="solid">
          <bgColor rgb="FFFECACA"/>
        </patternFill>
      </fill>
    </dxf>
    <dxf>
      <font>
        <b/>
        <color rgb="FF1E3A8A"/>
      </font>
      <fill>
        <patternFill patternType="solid">
          <bgColor rgb="FFDBEAFE"/>
        </patternFill>
      </fill>
    </dxf>
    <dxf>
      <font>
        <b/>
        <color rgb="FF78350F"/>
      </font>
      <fill>
        <patternFill patternType="solid">
          <bgColor rgb="FFFEF3C7"/>
        </patternFill>
      </fill>
    </dxf>
    <dxf>
      <font>
        <b/>
        <color rgb="FF374151"/>
      </font>
      <fill>
        <patternFill patternType="solid">
          <bgColor rgb="FFE5E7EB"/>
        </patternFill>
      </fill>
    </dxf>
    <dxf>
      <font>
        <b/>
        <color rgb="FF4C1D95"/>
      </font>
      <fill>
        <patternFill patternType="solid">
          <bgColor rgb="FFEDE9FE"/>
        </patternFill>
      </fill>
    </dxf>
    <dxf>
      <font>
        <b/>
        <color rgb="FF134E4A"/>
      </font>
      <fill>
        <patternFill patternType="solid">
          <bgColor rgb="FFCCFBF1"/>
        </patternFill>
      </fill>
    </dxf>
    <dxf>
      <font>
        <b/>
        <color rgb="FF9A3412"/>
      </font>
      <fill>
        <patternFill patternType="solid">
          <bgColor rgb="FFFED7AA"/>
        </patternFill>
      </fill>
    </dxf>
    <dxf>
      <font>
        <b/>
        <color rgb="FF14532D"/>
      </font>
      <fill>
        <patternFill patternType="solid">
          <bgColor rgb="FFDCFCE7"/>
        </patternFill>
      </fill>
    </dxf>
    <dxf>
      <font>
        <b/>
        <color rgb="FF7F1D1D"/>
      </font>
      <fill>
        <patternFill patternType="solid">
          <bgColor rgb="FFFECACA"/>
        </patternFill>
      </fill>
    </dxf>
    <dxf>
      <font>
        <b/>
        <color rgb="FF1E3A8A"/>
      </font>
      <fill>
        <patternFill patternType="solid">
          <bgColor rgb="FFDBEAFE"/>
        </patternFill>
      </fill>
    </dxf>
    <dxf>
      <font>
        <b/>
        <color rgb="FF78350F"/>
      </font>
      <fill>
        <patternFill patternType="solid">
          <bgColor rgb="FFFEF3C7"/>
        </patternFill>
      </fill>
    </dxf>
    <dxf>
      <font>
        <b/>
        <color rgb="FF134E4A"/>
      </font>
      <fill>
        <patternFill patternType="solid">
          <bgColor rgb="FFCCFBF1"/>
        </patternFill>
      </fill>
    </dxf>
    <dxf>
      <font>
        <b/>
        <color rgb="FF1E3A8A"/>
      </font>
      <fill>
        <patternFill patternType="solid">
          <bgColor rgb="FFDBEAFE"/>
        </patternFill>
      </fill>
    </dxf>
    <dxf>
      <font>
        <b/>
        <color rgb="FF78350F"/>
      </font>
      <fill>
        <patternFill patternType="solid">
          <bgColor rgb="FFFEF3C7"/>
        </patternFill>
      </fill>
    </dxf>
    <dxf>
      <font>
        <b/>
        <color rgb="FF9A3412"/>
      </font>
      <fill>
        <patternFill patternType="solid">
          <bgColor rgb="FFFED7AA"/>
        </patternFill>
      </fill>
    </dxf>
    <dxf>
      <font>
        <b/>
        <color rgb="FF14532D"/>
      </font>
      <fill>
        <patternFill patternType="solid">
          <bgColor rgb="FFDCFCE7"/>
        </patternFill>
      </fill>
    </dxf>
    <dxf>
      <font>
        <b/>
        <color rgb="FF374151"/>
      </font>
      <fill>
        <patternFill patternType="solid">
          <bgColor rgb="FFE5E7EB"/>
        </patternFill>
      </fill>
    </dxf>
    <dxf>
      <font>
        <b/>
        <color rgb="FF4C1D95"/>
      </font>
      <fill>
        <patternFill patternType="solid">
          <bgColor rgb="FFEDE9FE"/>
        </patternFill>
      </fill>
    </dxf>
    <dxf>
      <font>
        <b/>
        <color rgb="FF7F1D1D"/>
      </font>
      <fill>
        <patternFill patternType="solid">
          <bgColor rgb="FFFECACA"/>
        </patternFill>
      </fill>
    </dxf>
    <dxf>
      <font>
        <b/>
        <color rgb="FF4C1D95"/>
      </font>
      <fill>
        <patternFill patternType="solid">
          <bgColor rgb="FFEDE9FE"/>
        </patternFill>
      </fill>
    </dxf>
    <dxf>
      <font>
        <b/>
        <color rgb="FF134E4A"/>
      </font>
      <fill>
        <patternFill patternType="solid">
          <bgColor rgb="FFCCFBF1"/>
        </patternFill>
      </fill>
    </dxf>
    <dxf>
      <font>
        <b/>
        <color rgb="FF9A3412"/>
      </font>
      <fill>
        <patternFill patternType="solid">
          <bgColor rgb="FFFED7AA"/>
        </patternFill>
      </fill>
    </dxf>
    <dxf>
      <font>
        <b/>
        <color rgb="FF14532D"/>
      </font>
      <fill>
        <patternFill patternType="solid">
          <bgColor rgb="FFDCFCE7"/>
        </patternFill>
      </fill>
    </dxf>
    <dxf>
      <font>
        <b/>
        <color rgb="FF7F1D1D"/>
      </font>
      <fill>
        <patternFill patternType="solid">
          <bgColor rgb="FFFECACA"/>
        </patternFill>
      </fill>
    </dxf>
    <dxf>
      <font>
        <b/>
        <color rgb="FF1E3A8A"/>
      </font>
      <fill>
        <patternFill patternType="solid">
          <bgColor rgb="FFDBEAFE"/>
        </patternFill>
      </fill>
    </dxf>
    <dxf>
      <font>
        <b/>
        <color rgb="FF78350F"/>
      </font>
      <fill>
        <patternFill patternType="solid">
          <bgColor rgb="FFFEF3C7"/>
        </patternFill>
      </fill>
    </dxf>
    <dxf>
      <font>
        <b/>
        <color rgb="FF374151"/>
      </font>
      <fill>
        <patternFill patternType="solid">
          <bgColor rgb="FFE5E7EB"/>
        </patternFill>
      </fill>
    </dxf>
    <dxf>
      <font>
        <b/>
        <color rgb="FF4C1D95"/>
      </font>
      <fill>
        <patternFill patternType="solid">
          <bgColor rgb="FFEDE9FE"/>
        </patternFill>
      </fill>
    </dxf>
    <dxf>
      <font>
        <b/>
        <color rgb="FF374151"/>
      </font>
      <fill>
        <patternFill patternType="solid">
          <bgColor rgb="FFE5E7EB"/>
        </patternFill>
      </fill>
    </dxf>
    <dxf>
      <font>
        <b/>
        <color rgb="FF78350F"/>
      </font>
      <fill>
        <patternFill patternType="solid">
          <bgColor rgb="FFFEF3C7"/>
        </patternFill>
      </fill>
    </dxf>
    <dxf>
      <font>
        <b/>
        <color rgb="FF1E3A8A"/>
      </font>
      <fill>
        <patternFill patternType="solid">
          <bgColor rgb="FFDBEAFE"/>
        </patternFill>
      </fill>
    </dxf>
    <dxf>
      <font>
        <b/>
        <color rgb="FF7F1D1D"/>
      </font>
      <fill>
        <patternFill patternType="solid">
          <bgColor rgb="FFFECACA"/>
        </patternFill>
      </fill>
    </dxf>
    <dxf>
      <font>
        <b/>
        <color rgb="FF14532D"/>
      </font>
      <fill>
        <patternFill patternType="solid">
          <bgColor rgb="FFDCFCE7"/>
        </patternFill>
      </fill>
    </dxf>
    <dxf>
      <font>
        <b/>
        <color rgb="FF9A3412"/>
      </font>
      <fill>
        <patternFill patternType="solid">
          <bgColor rgb="FFFED7AA"/>
        </patternFill>
      </fill>
    </dxf>
    <dxf>
      <font>
        <b/>
        <color rgb="FF134E4A"/>
      </font>
      <fill>
        <patternFill patternType="solid">
          <bgColor rgb="FFCCFBF1"/>
        </patternFill>
      </fill>
    </dxf>
    <dxf>
      <font>
        <b/>
        <color rgb="FF4C1D95"/>
      </font>
      <fill>
        <patternFill patternType="solid">
          <bgColor rgb="FFEDE9FE"/>
        </patternFill>
      </fill>
    </dxf>
    <dxf>
      <font>
        <b/>
        <color rgb="FF78350F"/>
      </font>
      <fill>
        <patternFill patternType="solid">
          <bgColor rgb="FFFEF3C7"/>
        </patternFill>
      </fill>
    </dxf>
    <dxf>
      <font>
        <b/>
        <color rgb="FF1E3A8A"/>
      </font>
      <fill>
        <patternFill patternType="solid">
          <bgColor rgb="FFDBEAFE"/>
        </patternFill>
      </fill>
    </dxf>
    <dxf>
      <font>
        <b/>
        <color rgb="FF7F1D1D"/>
      </font>
      <fill>
        <patternFill patternType="solid">
          <bgColor rgb="FFFECACA"/>
        </patternFill>
      </fill>
    </dxf>
    <dxf>
      <font>
        <b/>
        <color rgb="FF14532D"/>
      </font>
      <fill>
        <patternFill patternType="solid">
          <bgColor rgb="FFDCFCE7"/>
        </patternFill>
      </fill>
    </dxf>
    <dxf>
      <font>
        <b/>
        <color rgb="FF9A3412"/>
      </font>
      <fill>
        <patternFill patternType="solid">
          <bgColor rgb="FFFED7AA"/>
        </patternFill>
      </fill>
    </dxf>
    <dxf>
      <font>
        <b/>
        <color rgb="FF134E4A"/>
      </font>
      <fill>
        <patternFill patternType="solid">
          <bgColor rgb="FFCCFBF1"/>
        </patternFill>
      </fill>
    </dxf>
    <dxf>
      <font>
        <b/>
        <color rgb="FF374151"/>
      </font>
      <fill>
        <patternFill patternType="solid">
          <bgColor rgb="FFE5E7EB"/>
        </patternFill>
      </fill>
    </dxf>
    <dxf>
      <font>
        <b/>
        <color rgb="FF374151"/>
      </font>
      <fill>
        <patternFill patternType="solid">
          <bgColor rgb="FFE5E7EB"/>
        </patternFill>
      </fill>
    </dxf>
    <dxf>
      <font>
        <b/>
        <color rgb="FF4C1D95"/>
      </font>
      <fill>
        <patternFill patternType="solid">
          <bgColor rgb="FFEDE9FE"/>
        </patternFill>
      </fill>
    </dxf>
    <dxf>
      <font>
        <b/>
        <color rgb="FF134E4A"/>
      </font>
      <fill>
        <patternFill patternType="solid">
          <bgColor rgb="FFCCFBF1"/>
        </patternFill>
      </fill>
    </dxf>
    <dxf>
      <font>
        <b/>
        <color rgb="FF9A3412"/>
      </font>
      <fill>
        <patternFill patternType="solid">
          <bgColor rgb="FFFED7AA"/>
        </patternFill>
      </fill>
    </dxf>
    <dxf>
      <font>
        <b/>
        <color rgb="FF7F1D1D"/>
      </font>
      <fill>
        <patternFill patternType="solid">
          <bgColor rgb="FFFECACA"/>
        </patternFill>
      </fill>
    </dxf>
    <dxf>
      <font>
        <b/>
        <color rgb="FF78350F"/>
      </font>
      <fill>
        <patternFill patternType="solid">
          <bgColor rgb="FFFEF3C7"/>
        </patternFill>
      </fill>
    </dxf>
    <dxf>
      <font>
        <b/>
        <color rgb="FF14532D"/>
      </font>
      <fill>
        <patternFill patternType="solid">
          <bgColor rgb="FFDCFCE7"/>
        </patternFill>
      </fill>
    </dxf>
    <dxf>
      <font>
        <b/>
        <color rgb="FF1E3A8A"/>
      </font>
      <fill>
        <patternFill patternType="solid">
          <bgColor rgb="FFDBEAFE"/>
        </patternFill>
      </fill>
    </dxf>
    <dxf>
      <font>
        <b/>
        <color rgb="FF374151"/>
      </font>
      <fill>
        <patternFill patternType="solid">
          <bgColor rgb="FFE5E7EB"/>
        </patternFill>
      </fill>
    </dxf>
    <dxf>
      <font>
        <b/>
        <color rgb="FF4C1D95"/>
      </font>
      <fill>
        <patternFill patternType="solid">
          <bgColor rgb="FFEDE9FE"/>
        </patternFill>
      </fill>
    </dxf>
    <dxf>
      <font>
        <b/>
        <color rgb="FF134E4A"/>
      </font>
      <fill>
        <patternFill patternType="solid">
          <bgColor rgb="FFCCFBF1"/>
        </patternFill>
      </fill>
    </dxf>
    <dxf>
      <font>
        <b/>
        <color rgb="FF9A3412"/>
      </font>
      <fill>
        <patternFill patternType="solid">
          <bgColor rgb="FFFED7AA"/>
        </patternFill>
      </fill>
    </dxf>
    <dxf>
      <font>
        <b/>
        <color rgb="FF14532D"/>
      </font>
      <fill>
        <patternFill patternType="solid">
          <bgColor rgb="FFDCFCE7"/>
        </patternFill>
      </fill>
    </dxf>
    <dxf>
      <font>
        <b/>
        <color rgb="FF7F1D1D"/>
      </font>
      <fill>
        <patternFill patternType="solid">
          <bgColor rgb="FFFECACA"/>
        </patternFill>
      </fill>
    </dxf>
    <dxf>
      <font>
        <b/>
        <color rgb="FF1E3A8A"/>
      </font>
      <fill>
        <patternFill patternType="solid">
          <bgColor rgb="FFDBEAFE"/>
        </patternFill>
      </fill>
    </dxf>
    <dxf>
      <font>
        <b/>
        <color rgb="FF78350F"/>
      </font>
      <fill>
        <patternFill patternType="solid">
          <bgColor rgb="FFFEF3C7"/>
        </patternFill>
      </fill>
    </dxf>
    <dxf>
      <font>
        <b/>
        <color rgb="FF7F1D1D"/>
      </font>
      <fill>
        <patternFill patternType="solid">
          <bgColor rgb="FFFECACA"/>
        </patternFill>
      </fill>
    </dxf>
    <dxf>
      <font>
        <b/>
        <color rgb="FF14532D"/>
      </font>
      <fill>
        <patternFill patternType="solid">
          <bgColor rgb="FFDCFCE7"/>
        </patternFill>
      </fill>
    </dxf>
    <dxf>
      <font>
        <b/>
        <color rgb="FF9A3412"/>
      </font>
      <fill>
        <patternFill patternType="solid">
          <bgColor rgb="FFFED7AA"/>
        </patternFill>
      </fill>
    </dxf>
    <dxf>
      <font>
        <b/>
        <color rgb="FF78350F"/>
      </font>
      <fill>
        <patternFill patternType="solid">
          <bgColor rgb="FFFEF3C7"/>
        </patternFill>
      </fill>
    </dxf>
    <dxf>
      <font>
        <b/>
        <color rgb="FF1E3A8A"/>
      </font>
      <fill>
        <patternFill patternType="solid">
          <bgColor rgb="FFDBEAFE"/>
        </patternFill>
      </fill>
    </dxf>
    <dxf>
      <font>
        <b/>
        <color rgb="FF134E4A"/>
      </font>
      <fill>
        <patternFill patternType="solid">
          <bgColor rgb="FFCCFBF1"/>
        </patternFill>
      </fill>
    </dxf>
    <dxf>
      <font>
        <b/>
        <color rgb="FF374151"/>
      </font>
      <fill>
        <patternFill patternType="solid">
          <bgColor rgb="FFE5E7EB"/>
        </patternFill>
      </fill>
    </dxf>
    <dxf>
      <font>
        <b/>
        <color rgb="FF4C1D95"/>
      </font>
      <fill>
        <patternFill patternType="solid">
          <bgColor rgb="FFEDE9FE"/>
        </patternFill>
      </fill>
    </dxf>
    <dxf>
      <font>
        <b/>
        <color rgb="FF1E3A8A"/>
      </font>
      <fill>
        <patternFill patternType="solid">
          <bgColor rgb="FFDBEAFE"/>
        </patternFill>
      </fill>
    </dxf>
    <dxf>
      <font>
        <b/>
        <color rgb="FF7F1D1D"/>
      </font>
      <fill>
        <patternFill patternType="solid">
          <bgColor rgb="FFFECACA"/>
        </patternFill>
      </fill>
    </dxf>
    <dxf>
      <font>
        <b/>
        <color rgb="FF14532D"/>
      </font>
      <fill>
        <patternFill patternType="solid">
          <bgColor rgb="FFDCFCE7"/>
        </patternFill>
      </fill>
    </dxf>
    <dxf>
      <font>
        <b/>
        <color rgb="FF9A3412"/>
      </font>
      <fill>
        <patternFill patternType="solid">
          <bgColor rgb="FFFED7AA"/>
        </patternFill>
      </fill>
    </dxf>
    <dxf>
      <font>
        <b/>
        <color rgb="FF134E4A"/>
      </font>
      <fill>
        <patternFill patternType="solid">
          <bgColor rgb="FFCCFBF1"/>
        </patternFill>
      </fill>
    </dxf>
    <dxf>
      <font>
        <b/>
        <color rgb="FF4C1D95"/>
      </font>
      <fill>
        <patternFill patternType="solid">
          <bgColor rgb="FFEDE9FE"/>
        </patternFill>
      </fill>
    </dxf>
    <dxf>
      <font>
        <b/>
        <color rgb="FF78350F"/>
      </font>
      <fill>
        <patternFill patternType="solid">
          <bgColor rgb="FFFEF3C7"/>
        </patternFill>
      </fill>
    </dxf>
    <dxf>
      <font>
        <b/>
        <color rgb="FF374151"/>
      </font>
      <fill>
        <patternFill patternType="solid">
          <bgColor rgb="FFE5E7EB"/>
        </patternFill>
      </fill>
    </dxf>
    <dxf>
      <font>
        <b/>
        <color rgb="FF14532D"/>
      </font>
      <fill>
        <patternFill patternType="solid">
          <bgColor rgb="FFDCFCE7"/>
        </patternFill>
      </fill>
    </dxf>
    <dxf>
      <font>
        <b/>
        <color rgb="FF7F1D1D"/>
      </font>
      <fill>
        <patternFill patternType="solid">
          <bgColor rgb="FFFECACA"/>
        </patternFill>
      </fill>
    </dxf>
    <dxf>
      <font>
        <b/>
        <color rgb="FF78350F"/>
      </font>
      <fill>
        <patternFill patternType="solid">
          <bgColor rgb="FFFEF3C7"/>
        </patternFill>
      </fill>
    </dxf>
    <dxf>
      <font>
        <b/>
        <color rgb="FF1E3A8A"/>
      </font>
      <fill>
        <patternFill patternType="solid">
          <bgColor rgb="FFDBEAFE"/>
        </patternFill>
      </fill>
    </dxf>
    <dxf>
      <font>
        <b/>
        <color rgb="FF4C1D95"/>
      </font>
      <fill>
        <patternFill patternType="solid">
          <bgColor rgb="FFEDE9FE"/>
        </patternFill>
      </fill>
    </dxf>
    <dxf>
      <font>
        <b/>
        <color rgb="FF374151"/>
      </font>
      <fill>
        <patternFill patternType="solid">
          <bgColor rgb="FFE5E7EB"/>
        </patternFill>
      </fill>
    </dxf>
    <dxf>
      <font>
        <b/>
        <color rgb="FF134E4A"/>
      </font>
      <fill>
        <patternFill patternType="solid">
          <bgColor rgb="FFCCFBF1"/>
        </patternFill>
      </fill>
    </dxf>
    <dxf>
      <font>
        <b/>
        <color rgb="FF9A3412"/>
      </font>
      <fill>
        <patternFill patternType="solid">
          <bgColor rgb="FFFED7AA"/>
        </patternFill>
      </fill>
    </dxf>
    <dxf>
      <font>
        <b/>
        <color rgb="FF14532D"/>
      </font>
      <fill>
        <patternFill patternType="solid">
          <bgColor rgb="FFDCFCE7"/>
        </patternFill>
      </fill>
    </dxf>
    <dxf>
      <font>
        <b/>
        <color rgb="FF78350F"/>
      </font>
      <fill>
        <patternFill patternType="solid">
          <bgColor rgb="FFFEF3C7"/>
        </patternFill>
      </fill>
    </dxf>
    <dxf>
      <font>
        <b/>
        <color rgb="FF374151"/>
      </font>
      <fill>
        <patternFill patternType="solid">
          <bgColor rgb="FFE5E7EB"/>
        </patternFill>
      </fill>
    </dxf>
    <dxf>
      <font>
        <b/>
        <color rgb="FF4C1D95"/>
      </font>
      <fill>
        <patternFill patternType="solid">
          <bgColor rgb="FFEDE9FE"/>
        </patternFill>
      </fill>
    </dxf>
    <dxf>
      <font>
        <b/>
        <color rgb="FF9A3412"/>
      </font>
      <fill>
        <patternFill patternType="solid">
          <bgColor rgb="FFFED7AA"/>
        </patternFill>
      </fill>
    </dxf>
    <dxf>
      <font>
        <b/>
        <color rgb="FF134E4A"/>
      </font>
      <fill>
        <patternFill patternType="solid">
          <bgColor rgb="FFCCFBF1"/>
        </patternFill>
      </fill>
    </dxf>
    <dxf>
      <font>
        <b/>
        <color rgb="FF1E3A8A"/>
      </font>
      <fill>
        <patternFill patternType="solid">
          <bgColor rgb="FFDBEAFE"/>
        </patternFill>
      </fill>
    </dxf>
    <dxf>
      <font>
        <b/>
        <color rgb="FF7F1D1D"/>
      </font>
      <fill>
        <patternFill patternType="solid">
          <bgColor rgb="FFFECACA"/>
        </patternFill>
      </fill>
    </dxf>
    <dxf>
      <font>
        <b/>
        <color rgb="FF78350F"/>
      </font>
      <fill>
        <patternFill patternType="solid">
          <bgColor rgb="FFFEF3C7"/>
        </patternFill>
      </fill>
    </dxf>
    <dxf>
      <font>
        <b/>
        <color rgb="FF1E3A8A"/>
      </font>
      <fill>
        <patternFill patternType="solid">
          <bgColor rgb="FFDBEAFE"/>
        </patternFill>
      </fill>
    </dxf>
    <dxf>
      <font>
        <b/>
        <color rgb="FF7F1D1D"/>
      </font>
      <fill>
        <patternFill patternType="solid">
          <bgColor rgb="FFFECACA"/>
        </patternFill>
      </fill>
    </dxf>
    <dxf>
      <font>
        <b/>
        <color rgb="FF14532D"/>
      </font>
      <fill>
        <patternFill patternType="solid">
          <bgColor rgb="FFDCFCE7"/>
        </patternFill>
      </fill>
    </dxf>
    <dxf>
      <font>
        <b/>
        <color rgb="FF9A3412"/>
      </font>
      <fill>
        <patternFill patternType="solid">
          <bgColor rgb="FFFED7AA"/>
        </patternFill>
      </fill>
    </dxf>
    <dxf>
      <font>
        <b/>
        <color rgb="FF134E4A"/>
      </font>
      <fill>
        <patternFill patternType="solid">
          <bgColor rgb="FFCCFBF1"/>
        </patternFill>
      </fill>
    </dxf>
    <dxf>
      <font>
        <b/>
        <color rgb="FF4C1D95"/>
      </font>
      <fill>
        <patternFill patternType="solid">
          <bgColor rgb="FFEDE9FE"/>
        </patternFill>
      </fill>
    </dxf>
    <dxf>
      <font>
        <b/>
        <color rgb="FF374151"/>
      </font>
      <fill>
        <patternFill patternType="solid">
          <bgColor rgb="FFE5E7EB"/>
        </patternFill>
      </fill>
    </dxf>
    <dxf>
      <font>
        <b/>
        <color rgb="FF7F1D1D"/>
      </font>
      <fill>
        <patternFill patternType="solid">
          <bgColor rgb="FFFECACA"/>
        </patternFill>
      </fill>
    </dxf>
    <dxf>
      <font>
        <b/>
        <color rgb="FF1E3A8A"/>
      </font>
      <fill>
        <patternFill patternType="solid">
          <bgColor rgb="FFDBEAFE"/>
        </patternFill>
      </fill>
    </dxf>
    <dxf>
      <font>
        <b/>
        <color rgb="FF78350F"/>
      </font>
      <fill>
        <patternFill patternType="solid">
          <bgColor rgb="FFFEF3C7"/>
        </patternFill>
      </fill>
    </dxf>
    <dxf>
      <font>
        <b/>
        <color rgb="FF4C1D95"/>
      </font>
      <fill>
        <patternFill patternType="solid">
          <bgColor rgb="FFEDE9FE"/>
        </patternFill>
      </fill>
    </dxf>
    <dxf>
      <font>
        <b/>
        <color rgb="FF134E4A"/>
      </font>
      <fill>
        <patternFill patternType="solid">
          <bgColor rgb="FFCCFBF1"/>
        </patternFill>
      </fill>
    </dxf>
    <dxf>
      <font>
        <b/>
        <color rgb="FF14532D"/>
      </font>
      <fill>
        <patternFill patternType="solid">
          <bgColor rgb="FFDCFCE7"/>
        </patternFill>
      </fill>
    </dxf>
    <dxf>
      <font>
        <b/>
        <color rgb="FF9A3412"/>
      </font>
      <fill>
        <patternFill patternType="solid">
          <bgColor rgb="FFFED7AA"/>
        </patternFill>
      </fill>
    </dxf>
    <dxf>
      <font>
        <b/>
        <color rgb="FF374151"/>
      </font>
      <fill>
        <patternFill patternType="solid">
          <bgColor rgb="FFE5E7EB"/>
        </patternFill>
      </fill>
    </dxf>
    <dxf>
      <font>
        <b/>
        <color rgb="FF9A3412"/>
      </font>
      <fill>
        <patternFill patternType="solid">
          <bgColor rgb="FFFED7AA"/>
        </patternFill>
      </fill>
    </dxf>
    <dxf>
      <font>
        <b/>
        <color rgb="FF134E4A"/>
      </font>
      <fill>
        <patternFill patternType="solid">
          <bgColor rgb="FFCCFBF1"/>
        </patternFill>
      </fill>
    </dxf>
    <dxf>
      <font>
        <b/>
        <color rgb="FF374151"/>
      </font>
      <fill>
        <patternFill patternType="solid">
          <bgColor rgb="FFE5E7EB"/>
        </patternFill>
      </fill>
    </dxf>
    <dxf>
      <font>
        <b/>
        <color rgb="FF4C1D95"/>
      </font>
      <fill>
        <patternFill patternType="solid">
          <bgColor rgb="FFEDE9FE"/>
        </patternFill>
      </fill>
    </dxf>
    <dxf>
      <font>
        <b/>
        <color rgb="FF78350F"/>
      </font>
      <fill>
        <patternFill patternType="solid">
          <bgColor rgb="FFFEF3C7"/>
        </patternFill>
      </fill>
    </dxf>
    <dxf>
      <font>
        <b/>
        <color rgb="FF1E3A8A"/>
      </font>
      <fill>
        <patternFill patternType="solid">
          <bgColor rgb="FFDBEAFE"/>
        </patternFill>
      </fill>
    </dxf>
    <dxf>
      <font>
        <b/>
        <color rgb="FF7F1D1D"/>
      </font>
      <fill>
        <patternFill patternType="solid">
          <bgColor rgb="FFFECACA"/>
        </patternFill>
      </fill>
    </dxf>
    <dxf>
      <font>
        <b/>
        <color rgb="FF14532D"/>
      </font>
      <fill>
        <patternFill patternType="solid">
          <bgColor rgb="FFDCFCE7"/>
        </patternFill>
      </fill>
    </dxf>
    <dxf>
      <font>
        <b/>
        <color rgb="FF1E3A8A"/>
      </font>
      <fill>
        <patternFill patternType="solid">
          <bgColor rgb="FFDBEAFE"/>
        </patternFill>
      </fill>
    </dxf>
    <dxf>
      <font>
        <b/>
        <color rgb="FF7F1D1D"/>
      </font>
      <fill>
        <patternFill patternType="solid">
          <bgColor rgb="FFFECACA"/>
        </patternFill>
      </fill>
    </dxf>
    <dxf>
      <font>
        <b/>
        <color rgb="FF14532D"/>
      </font>
      <fill>
        <patternFill patternType="solid">
          <bgColor rgb="FFDCFCE7"/>
        </patternFill>
      </fill>
    </dxf>
    <dxf>
      <font>
        <b/>
        <color rgb="FF134E4A"/>
      </font>
      <fill>
        <patternFill patternType="solid">
          <bgColor rgb="FFCCFBF1"/>
        </patternFill>
      </fill>
    </dxf>
    <dxf>
      <font>
        <b/>
        <color rgb="FF4C1D95"/>
      </font>
      <fill>
        <patternFill patternType="solid">
          <bgColor rgb="FFEDE9FE"/>
        </patternFill>
      </fill>
    </dxf>
    <dxf>
      <font>
        <b/>
        <color rgb="FF374151"/>
      </font>
      <fill>
        <patternFill patternType="solid">
          <bgColor rgb="FFE5E7EB"/>
        </patternFill>
      </fill>
    </dxf>
    <dxf>
      <font>
        <b/>
        <color rgb="FF9A3412"/>
      </font>
      <fill>
        <patternFill patternType="solid">
          <bgColor rgb="FFFED7AA"/>
        </patternFill>
      </fill>
    </dxf>
    <dxf>
      <font>
        <b/>
        <color rgb="FF78350F"/>
      </font>
      <fill>
        <patternFill patternType="solid">
          <bgColor rgb="FFFEF3C7"/>
        </patternFill>
      </fill>
    </dxf>
    <dxf>
      <font>
        <b/>
        <color rgb="FF78350F"/>
      </font>
      <fill>
        <patternFill patternType="solid">
          <bgColor rgb="FFFEF3C7"/>
        </patternFill>
      </fill>
    </dxf>
    <dxf>
      <font>
        <b/>
        <color rgb="FF9A3412"/>
      </font>
      <fill>
        <patternFill patternType="solid">
          <bgColor rgb="FFFED7AA"/>
        </patternFill>
      </fill>
    </dxf>
    <dxf>
      <font>
        <b/>
        <color rgb="FF134E4A"/>
      </font>
      <fill>
        <patternFill patternType="solid">
          <bgColor rgb="FFCCFBF1"/>
        </patternFill>
      </fill>
    </dxf>
    <dxf>
      <font>
        <b/>
        <color rgb="FF4C1D95"/>
      </font>
      <fill>
        <patternFill patternType="solid">
          <bgColor rgb="FFEDE9FE"/>
        </patternFill>
      </fill>
    </dxf>
    <dxf>
      <font>
        <b/>
        <color rgb="FF374151"/>
      </font>
      <fill>
        <patternFill patternType="solid">
          <bgColor rgb="FFE5E7EB"/>
        </patternFill>
      </fill>
    </dxf>
    <dxf>
      <font>
        <b/>
        <color rgb="FF1E3A8A"/>
      </font>
      <fill>
        <patternFill patternType="solid">
          <bgColor rgb="FFDBEAFE"/>
        </patternFill>
      </fill>
    </dxf>
    <dxf>
      <font>
        <b/>
        <color rgb="FF7F1D1D"/>
      </font>
      <fill>
        <patternFill patternType="solid">
          <bgColor rgb="FFFECACA"/>
        </patternFill>
      </fill>
    </dxf>
    <dxf>
      <font>
        <b/>
        <color rgb="FF14532D"/>
      </font>
      <fill>
        <patternFill patternType="solid">
          <bgColor rgb="FFDCFCE7"/>
        </patternFill>
      </fill>
    </dxf>
    <dxf>
      <font>
        <b/>
        <color rgb="FF374151"/>
      </font>
      <fill>
        <patternFill patternType="solid">
          <bgColor rgb="FFE5E7EB"/>
        </patternFill>
      </fill>
    </dxf>
    <dxf>
      <font>
        <b/>
        <color rgb="FF4C1D95"/>
      </font>
      <fill>
        <patternFill patternType="solid">
          <bgColor rgb="FFEDE9FE"/>
        </patternFill>
      </fill>
    </dxf>
    <dxf>
      <font>
        <b/>
        <color rgb="FF134E4A"/>
      </font>
      <fill>
        <patternFill patternType="solid">
          <bgColor rgb="FFCCFBF1"/>
        </patternFill>
      </fill>
    </dxf>
    <dxf>
      <font>
        <b/>
        <color rgb="FF9A3412"/>
      </font>
      <fill>
        <patternFill patternType="solid">
          <bgColor rgb="FFFED7AA"/>
        </patternFill>
      </fill>
    </dxf>
    <dxf>
      <font>
        <b/>
        <color rgb="FF14532D"/>
      </font>
      <fill>
        <patternFill patternType="solid">
          <bgColor rgb="FFDCFCE7"/>
        </patternFill>
      </fill>
    </dxf>
    <dxf>
      <font>
        <b/>
        <color rgb="FF7F1D1D"/>
      </font>
      <fill>
        <patternFill patternType="solid">
          <bgColor rgb="FFFECACA"/>
        </patternFill>
      </fill>
    </dxf>
    <dxf>
      <font>
        <b/>
        <color rgb="FF1E3A8A"/>
      </font>
      <fill>
        <patternFill patternType="solid">
          <bgColor rgb="FFDBEAFE"/>
        </patternFill>
      </fill>
    </dxf>
    <dxf>
      <font>
        <b/>
        <color rgb="FF78350F"/>
      </font>
      <fill>
        <patternFill patternType="solid">
          <bgColor rgb="FFFEF3C7"/>
        </patternFill>
      </fill>
    </dxf>
    <dxf>
      <font>
        <b/>
        <color rgb="FF7F1D1D"/>
      </font>
      <fill>
        <patternFill patternType="solid">
          <bgColor rgb="FFFECACA"/>
        </patternFill>
      </fill>
    </dxf>
    <dxf>
      <font>
        <b/>
        <color rgb="FF1E3A8A"/>
      </font>
      <fill>
        <patternFill patternType="solid">
          <bgColor rgb="FFDBEAFE"/>
        </patternFill>
      </fill>
    </dxf>
    <dxf>
      <font>
        <b/>
        <color rgb="FF78350F"/>
      </font>
      <fill>
        <patternFill patternType="solid">
          <bgColor rgb="FFFEF3C7"/>
        </patternFill>
      </fill>
    </dxf>
    <dxf>
      <font>
        <b/>
        <color rgb="FF374151"/>
      </font>
      <fill>
        <patternFill patternType="solid">
          <bgColor rgb="FFE5E7EB"/>
        </patternFill>
      </fill>
    </dxf>
    <dxf>
      <font>
        <b/>
        <color rgb="FF4C1D95"/>
      </font>
      <fill>
        <patternFill patternType="solid">
          <bgColor rgb="FFEDE9FE"/>
        </patternFill>
      </fill>
    </dxf>
    <dxf>
      <font>
        <b/>
        <color rgb="FF134E4A"/>
      </font>
      <fill>
        <patternFill patternType="solid">
          <bgColor rgb="FFCCFBF1"/>
        </patternFill>
      </fill>
    </dxf>
    <dxf>
      <font>
        <b/>
        <color rgb="FF9A3412"/>
      </font>
      <fill>
        <patternFill patternType="solid">
          <bgColor rgb="FFFED7AA"/>
        </patternFill>
      </fill>
    </dxf>
    <dxf>
      <font>
        <b/>
        <color rgb="FF14532D"/>
      </font>
      <fill>
        <patternFill patternType="solid">
          <bgColor rgb="FFDCFCE7"/>
        </patternFill>
      </fill>
    </dxf>
    <dxf>
      <font>
        <b/>
        <color rgb="FF374151"/>
      </font>
      <fill>
        <patternFill patternType="solid">
          <bgColor rgb="FFE5E7EB"/>
        </patternFill>
      </fill>
    </dxf>
    <dxf>
      <font>
        <b/>
        <color rgb="FF4C1D95"/>
      </font>
      <fill>
        <patternFill patternType="solid">
          <bgColor rgb="FFEDE9FE"/>
        </patternFill>
      </fill>
    </dxf>
    <dxf>
      <font>
        <b/>
        <color rgb="FF134E4A"/>
      </font>
      <fill>
        <patternFill patternType="solid">
          <bgColor rgb="FFCCFBF1"/>
        </patternFill>
      </fill>
    </dxf>
    <dxf>
      <font>
        <b/>
        <color rgb="FF9A3412"/>
      </font>
      <fill>
        <patternFill patternType="solid">
          <bgColor rgb="FFFED7AA"/>
        </patternFill>
      </fill>
    </dxf>
    <dxf>
      <font>
        <b/>
        <color rgb="FF14532D"/>
      </font>
      <fill>
        <patternFill patternType="solid">
          <bgColor rgb="FFDCFCE7"/>
        </patternFill>
      </fill>
    </dxf>
    <dxf>
      <font>
        <b/>
        <color rgb="FF7F1D1D"/>
      </font>
      <fill>
        <patternFill patternType="solid">
          <bgColor rgb="FFFECACA"/>
        </patternFill>
      </fill>
    </dxf>
    <dxf>
      <font>
        <b/>
        <color rgb="FF1E3A8A"/>
      </font>
      <fill>
        <patternFill patternType="solid">
          <bgColor rgb="FFDBEAFE"/>
        </patternFill>
      </fill>
    </dxf>
    <dxf>
      <font>
        <b/>
        <color rgb="FF78350F"/>
      </font>
      <fill>
        <patternFill patternType="solid">
          <bgColor rgb="FFFEF3C7"/>
        </patternFill>
      </fill>
    </dxf>
    <dxf>
      <font>
        <color rgb="FF374151"/>
      </font>
      <fill>
        <patternFill patternType="solid">
          <bgColor rgb="FFE5E7EB"/>
        </patternFill>
      </fill>
    </dxf>
    <dxf>
      <font>
        <color rgb="FF4C1D95"/>
      </font>
      <fill>
        <patternFill patternType="solid">
          <bgColor rgb="FFEDE9FE"/>
        </patternFill>
      </fill>
    </dxf>
    <dxf>
      <font>
        <color rgb="FF134E4A"/>
      </font>
      <fill>
        <patternFill patternType="solid">
          <bgColor rgb="FFCCFBF1"/>
        </patternFill>
      </fill>
    </dxf>
    <dxf>
      <font>
        <color rgb="FF9A3412"/>
      </font>
      <fill>
        <patternFill patternType="solid">
          <bgColor rgb="FFFED7AA"/>
        </patternFill>
      </fill>
    </dxf>
    <dxf>
      <font>
        <color rgb="FF14532D"/>
      </font>
      <fill>
        <patternFill patternType="solid">
          <bgColor rgb="FFDCFCE7"/>
        </patternFill>
      </fill>
    </dxf>
    <dxf>
      <font>
        <color rgb="FF7F1D1D"/>
      </font>
      <fill>
        <patternFill patternType="solid">
          <bgColor rgb="FFFECACA"/>
        </patternFill>
      </fill>
    </dxf>
    <dxf>
      <font>
        <color rgb="FF1E3A8A"/>
      </font>
      <fill>
        <patternFill patternType="solid">
          <bgColor rgb="FFDBEAFE"/>
        </patternFill>
      </fill>
    </dxf>
    <dxf>
      <font>
        <color rgb="FF78350F"/>
      </font>
      <fill>
        <patternFill patternType="solid">
          <bgColor rgb="FFFEF3C7"/>
        </patternFill>
      </fill>
    </dxf>
    <dxf>
      <font>
        <color rgb="FF374151"/>
      </font>
      <fill>
        <patternFill patternType="solid">
          <bgColor rgb="FFE5E7EB"/>
        </patternFill>
      </fill>
    </dxf>
    <dxf>
      <font>
        <color rgb="FF4C1D95"/>
      </font>
      <fill>
        <patternFill patternType="solid">
          <bgColor rgb="FFEDE9FE"/>
        </patternFill>
      </fill>
    </dxf>
    <dxf>
      <font>
        <color rgb="FF134E4A"/>
      </font>
      <fill>
        <patternFill patternType="solid">
          <bgColor rgb="FFCCFBF1"/>
        </patternFill>
      </fill>
    </dxf>
    <dxf>
      <font>
        <color rgb="FF9A3412"/>
      </font>
      <fill>
        <patternFill patternType="solid">
          <bgColor rgb="FFFED7AA"/>
        </patternFill>
      </fill>
    </dxf>
    <dxf>
      <font>
        <color rgb="FF14532D"/>
      </font>
      <fill>
        <patternFill patternType="solid">
          <bgColor rgb="FFDCFCE7"/>
        </patternFill>
      </fill>
    </dxf>
    <dxf>
      <font>
        <color rgb="FF7F1D1D"/>
      </font>
      <fill>
        <patternFill patternType="solid">
          <bgColor rgb="FFFECACA"/>
        </patternFill>
      </fill>
    </dxf>
    <dxf>
      <font>
        <color rgb="FF1E3A8A"/>
      </font>
      <fill>
        <patternFill patternType="solid">
          <bgColor rgb="FFDBEAFE"/>
        </patternFill>
      </fill>
    </dxf>
    <dxf>
      <font>
        <color rgb="FF78350F"/>
      </font>
      <fill>
        <patternFill patternType="solid">
          <bgColor rgb="FFFEF3C7"/>
        </patternFill>
      </fill>
    </dxf>
    <dxf>
      <font>
        <color rgb="FF374151"/>
      </font>
      <fill>
        <patternFill patternType="solid">
          <bgColor rgb="FFE5E7EB"/>
        </patternFill>
      </fill>
    </dxf>
    <dxf>
      <font>
        <color rgb="FF4C1D95"/>
      </font>
      <fill>
        <patternFill patternType="solid">
          <bgColor rgb="FFEDE9FE"/>
        </patternFill>
      </fill>
    </dxf>
    <dxf>
      <font>
        <color rgb="FF134E4A"/>
      </font>
      <fill>
        <patternFill patternType="solid">
          <bgColor rgb="FFCCFBF1"/>
        </patternFill>
      </fill>
    </dxf>
    <dxf>
      <font>
        <color rgb="FF9A3412"/>
      </font>
      <fill>
        <patternFill patternType="solid">
          <bgColor rgb="FFFED7AA"/>
        </patternFill>
      </fill>
    </dxf>
    <dxf>
      <font>
        <color rgb="FF14532D"/>
      </font>
      <fill>
        <patternFill patternType="solid">
          <bgColor rgb="FFDCFCE7"/>
        </patternFill>
      </fill>
    </dxf>
    <dxf>
      <font>
        <color rgb="FF7F1D1D"/>
      </font>
      <fill>
        <patternFill patternType="solid">
          <bgColor rgb="FFFECACA"/>
        </patternFill>
      </fill>
    </dxf>
    <dxf>
      <font>
        <color rgb="FF1E3A8A"/>
      </font>
      <fill>
        <patternFill patternType="solid">
          <bgColor rgb="FFDBEAFE"/>
        </patternFill>
      </fill>
    </dxf>
    <dxf>
      <font>
        <color rgb="FF78350F"/>
      </font>
      <fill>
        <patternFill patternType="solid">
          <bgColor rgb="FFFEF3C7"/>
        </patternFill>
      </fill>
    </dxf>
    <dxf>
      <font>
        <color rgb="FF374151"/>
      </font>
      <fill>
        <patternFill patternType="solid">
          <bgColor rgb="FFE5E7EB"/>
        </patternFill>
      </fill>
    </dxf>
    <dxf>
      <font>
        <color rgb="FF4C1D95"/>
      </font>
      <fill>
        <patternFill patternType="solid">
          <bgColor rgb="FFEDE9FE"/>
        </patternFill>
      </fill>
    </dxf>
    <dxf>
      <font>
        <color rgb="FF134E4A"/>
      </font>
      <fill>
        <patternFill patternType="solid">
          <bgColor rgb="FFCCFBF1"/>
        </patternFill>
      </fill>
    </dxf>
    <dxf>
      <font>
        <color rgb="FF9A3412"/>
      </font>
      <fill>
        <patternFill patternType="solid">
          <bgColor rgb="FFFED7AA"/>
        </patternFill>
      </fill>
    </dxf>
    <dxf>
      <font>
        <color rgb="FF14532D"/>
      </font>
      <fill>
        <patternFill patternType="solid">
          <bgColor rgb="FFDCFCE7"/>
        </patternFill>
      </fill>
    </dxf>
    <dxf>
      <font>
        <color rgb="FF7F1D1D"/>
      </font>
      <fill>
        <patternFill patternType="solid">
          <bgColor rgb="FFFECACA"/>
        </patternFill>
      </fill>
    </dxf>
    <dxf>
      <font>
        <color rgb="FF1E3A8A"/>
      </font>
      <fill>
        <patternFill patternType="solid">
          <bgColor rgb="FFDBEAFE"/>
        </patternFill>
      </fill>
    </dxf>
    <dxf>
      <font>
        <color rgb="FF78350F"/>
      </font>
      <fill>
        <patternFill patternType="solid">
          <bgColor rgb="FFFEF3C7"/>
        </patternFill>
      </fill>
    </dxf>
    <dxf>
      <font>
        <b/>
        <color rgb="FF9A3412"/>
      </font>
      <fill>
        <patternFill patternType="solid">
          <bgColor rgb="FFFED7AA"/>
        </patternFill>
      </fill>
    </dxf>
    <dxf>
      <font>
        <b/>
        <color rgb="FF991B1B"/>
      </font>
      <fill>
        <patternFill patternType="solid">
          <bgColor rgb="FFFECACA"/>
        </patternFill>
      </fill>
    </dxf>
    <dxf>
      <font>
        <b/>
        <color rgb="FF166534"/>
      </font>
      <fill>
        <patternFill patternType="solid">
          <bgColor rgb="FFDCFCE7"/>
        </patternFill>
      </fill>
    </dxf>
    <dxf>
      <font>
        <b/>
        <color rgb="FF991B1B"/>
      </font>
      <fill>
        <patternFill patternType="solid">
          <bgColor rgb="FFFECACA"/>
        </patternFill>
      </fill>
    </dxf>
    <dxf>
      <font>
        <b/>
        <color rgb="FF92400E"/>
      </font>
      <fill>
        <patternFill patternType="solid">
          <bgColor rgb="FFFEF3C7"/>
        </patternFill>
      </fill>
    </dxf>
    <dxf>
      <font>
        <b/>
        <color rgb="FF166534"/>
      </font>
      <fill>
        <patternFill patternType="solid">
          <bgColor rgb="FFDCFCE7"/>
        </patternFill>
      </fill>
    </dxf>
    <dxf>
      <font>
        <b/>
        <color rgb="FF991B1B"/>
      </font>
      <fill>
        <patternFill patternType="solid">
          <bgColor rgb="FFFECACA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StromkreiseTabelle" displayName="StromkreiseTabelle" ref="A11:O71">
  <tableColumns count="15">
    <tableColumn id="1" xr3:uid="{00000000-0010-0000-0000-000001000000}" name="Nr."/>
    <tableColumn id="2" xr3:uid="{00000000-0010-0000-0000-000002000000}" name="Reihe"/>
    <tableColumn id="3" xr3:uid="{00000000-0010-0000-0000-000003000000}" name="Start-TE"/>
    <tableColumn id="4" xr3:uid="{00000000-0010-0000-0000-000004000000}" name="Breite TE"/>
    <tableColumn id="5" xr3:uid="{00000000-0010-0000-0000-000005000000}" name="Stromkreis"/>
    <tableColumn id="6" xr3:uid="{00000000-0010-0000-0000-000006000000}" name="Raum/Bereich"/>
    <tableColumn id="7" xr3:uid="{00000000-0010-0000-0000-000007000000}" name="Verbraucher"/>
    <tableColumn id="8" xr3:uid="{00000000-0010-0000-0000-000008000000}" name="Symbol"/>
    <tableColumn id="9" xr3:uid="{00000000-0010-0000-0000-000009000000}" name="Farbe"/>
    <tableColumn id="10" xr3:uid="{00000000-0010-0000-0000-00000A000000}" name="Schutzgruppe"/>
    <tableColumn id="11" xr3:uid="{00000000-0010-0000-0000-00000B000000}" name="Absicherung"/>
    <tableColumn id="12" xr3:uid="{00000000-0010-0000-0000-00000C000000}" name="Hinweis"/>
    <tableColumn id="13" xr3:uid="{00000000-0010-0000-0000-00000D000000}" name="Ende-TE"/>
    <tableColumn id="14" xr3:uid="{00000000-0010-0000-0000-00000E000000}" name="Prüfung"/>
    <tableColumn id="15" xr3:uid="{00000000-0010-0000-0000-00000F000000}" name="Drucktext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Elektro Klar">
  <a:themeElements>
    <a:clrScheme name="Elektro Klar">
      <a:dk1>
        <a:srgbClr val="111827"/>
      </a:dk1>
      <a:lt1>
        <a:srgbClr val="FFFFFF"/>
      </a:lt1>
      <a:dk2>
        <a:srgbClr val="0E2841"/>
      </a:dk2>
      <a:lt2>
        <a:srgbClr val="E5E7EB"/>
      </a:lt2>
      <a:accent1>
        <a:srgbClr val="0F4C81"/>
      </a:accent1>
      <a:accent2>
        <a:srgbClr val="F59E0B"/>
      </a:accent2>
      <a:accent3>
        <a:srgbClr val="16A34A"/>
      </a:accent3>
      <a:accent4>
        <a:srgbClr val="DC2626"/>
      </a:accent4>
      <a:accent5>
        <a:srgbClr val="0891B2"/>
      </a:accent5>
      <a:accent6>
        <a:srgbClr val="7C3AED"/>
      </a:accent6>
      <a:hlink>
        <a:srgbClr val="2563EB"/>
      </a:hlink>
      <a:folHlink>
        <a:srgbClr val="7C3AE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Elektro Klar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71"/>
  <sheetViews>
    <sheetView workbookViewId="0"/>
  </sheetViews>
  <sheetFormatPr baseColWidth="10" defaultColWidth="9" defaultRowHeight="15" x14ac:dyDescent="0.25"/>
  <cols>
    <col min="1" max="1" width="5" customWidth="1"/>
    <col min="2" max="2" width="7" customWidth="1"/>
    <col min="3" max="4" width="9" customWidth="1"/>
    <col min="5" max="5" width="22" customWidth="1"/>
    <col min="6" max="7" width="18" customWidth="1"/>
    <col min="8" max="8" width="8" customWidth="1"/>
    <col min="9" max="9" width="11" customWidth="1"/>
    <col min="10" max="11" width="13" customWidth="1"/>
    <col min="12" max="12" width="25" customWidth="1"/>
    <col min="13" max="13" width="9" customWidth="1"/>
    <col min="14" max="14" width="15" customWidth="1"/>
    <col min="15" max="15" width="22" customWidth="1"/>
    <col min="17" max="20" width="18" customWidth="1"/>
  </cols>
  <sheetData>
    <row r="1" spans="1:20" ht="30" customHeight="1" x14ac:dyDescent="0.25">
      <c r="A1" s="25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</row>
    <row r="2" spans="1:20" ht="24" customHeight="1" x14ac:dyDescent="0.25">
      <c r="A2" s="26" t="s">
        <v>1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4" spans="1:20" x14ac:dyDescent="0.25">
      <c r="A4" s="2" t="s">
        <v>2</v>
      </c>
      <c r="B4" s="2" t="s">
        <v>3</v>
      </c>
      <c r="C4" s="2"/>
      <c r="D4" s="2" t="s">
        <v>4</v>
      </c>
      <c r="E4" s="2" t="s">
        <v>5</v>
      </c>
      <c r="F4" s="2" t="s">
        <v>6</v>
      </c>
      <c r="G4" s="2" t="s">
        <v>7</v>
      </c>
      <c r="H4" s="2" t="s">
        <v>8</v>
      </c>
      <c r="Q4" s="1" t="s">
        <v>9</v>
      </c>
      <c r="R4" s="1" t="s">
        <v>10</v>
      </c>
      <c r="S4" s="1" t="s">
        <v>11</v>
      </c>
      <c r="T4" s="1" t="s">
        <v>12</v>
      </c>
    </row>
    <row r="5" spans="1:20" ht="30" x14ac:dyDescent="0.25">
      <c r="A5" s="3" t="s">
        <v>13</v>
      </c>
      <c r="B5" s="4">
        <f>COUNTIF(E12:E71,"&lt;&gt;")</f>
        <v>44</v>
      </c>
      <c r="C5" s="4"/>
      <c r="D5" s="3" t="s">
        <v>14</v>
      </c>
      <c r="E5" s="4">
        <f>24-SUMIF($B$12:$B$71,1,$D$12:$D$71)</f>
        <v>0</v>
      </c>
      <c r="F5" s="4">
        <f>24-SUMIF($B$12:$B$71,2,$D$12:$D$71)</f>
        <v>0</v>
      </c>
      <c r="G5" s="4">
        <f>24-SUMIF($B$12:$B$71,3,$D$12:$D$71)</f>
        <v>2</v>
      </c>
      <c r="H5" s="4">
        <f>24-SUMIF($B$12:$B$71,4,$D$12:$D$71)</f>
        <v>24</v>
      </c>
      <c r="Q5" s="12" t="s">
        <v>15</v>
      </c>
      <c r="R5" s="12" t="s">
        <v>16</v>
      </c>
      <c r="S5" s="12" t="s">
        <v>17</v>
      </c>
      <c r="T5" s="12" t="s">
        <v>18</v>
      </c>
    </row>
    <row r="6" spans="1:20" x14ac:dyDescent="0.25">
      <c r="A6" s="3" t="s">
        <v>19</v>
      </c>
      <c r="B6" s="4">
        <f>SUM(D12:D71)</f>
        <v>70</v>
      </c>
      <c r="C6" s="4"/>
      <c r="D6" s="3" t="s">
        <v>20</v>
      </c>
      <c r="E6" s="4" t="str">
        <f>IF(E5&lt;0,"Überbelegt",IF(E5=0,"Voll","OK"))</f>
        <v>Voll</v>
      </c>
      <c r="F6" s="4" t="str">
        <f>IF(F5&lt;0,"Überbelegt",IF(F5=0,"Voll","OK"))</f>
        <v>Voll</v>
      </c>
      <c r="G6" s="4" t="str">
        <f>IF(G5&lt;0,"Überbelegt",IF(G5=0,"Voll","OK"))</f>
        <v>OK</v>
      </c>
      <c r="H6" s="4" t="str">
        <f>IF(H5&lt;0,"Überbelegt",IF(H5=0,"Voll","OK"))</f>
        <v>OK</v>
      </c>
      <c r="Q6" s="12" t="s">
        <v>21</v>
      </c>
      <c r="R6" s="12" t="s">
        <v>22</v>
      </c>
      <c r="S6" s="12" t="s">
        <v>23</v>
      </c>
      <c r="T6" s="12" t="s">
        <v>24</v>
      </c>
    </row>
    <row r="7" spans="1:20" x14ac:dyDescent="0.25">
      <c r="A7" s="3" t="s">
        <v>25</v>
      </c>
      <c r="B7" s="4">
        <f>COUNTIF(N12:N71,"Überschneidung")+COUNTIF(N12:N71,"Außerhalb 24 TE")</f>
        <v>0</v>
      </c>
      <c r="C7" s="4"/>
      <c r="D7" s="3" t="s">
        <v>26</v>
      </c>
      <c r="E7" s="5">
        <f ca="1">TODAY()</f>
        <v>46156</v>
      </c>
      <c r="F7" s="4"/>
      <c r="G7" s="4"/>
      <c r="H7" s="4"/>
      <c r="Q7" s="12" t="s">
        <v>27</v>
      </c>
      <c r="R7" s="12" t="s">
        <v>28</v>
      </c>
      <c r="S7" s="12" t="s">
        <v>29</v>
      </c>
      <c r="T7" s="12" t="s">
        <v>30</v>
      </c>
    </row>
    <row r="8" spans="1:20" ht="30" x14ac:dyDescent="0.25">
      <c r="Q8" s="12" t="s">
        <v>31</v>
      </c>
      <c r="R8" s="12" t="s">
        <v>32</v>
      </c>
      <c r="S8" s="12" t="s">
        <v>33</v>
      </c>
      <c r="T8" s="12" t="s">
        <v>34</v>
      </c>
    </row>
    <row r="10" spans="1:20" x14ac:dyDescent="0.25">
      <c r="Q10" s="27" t="s">
        <v>35</v>
      </c>
      <c r="R10" s="28"/>
      <c r="S10" s="28"/>
      <c r="T10" s="29"/>
    </row>
    <row r="11" spans="1:20" x14ac:dyDescent="0.25">
      <c r="A11" s="6" t="s">
        <v>36</v>
      </c>
      <c r="B11" s="6" t="s">
        <v>37</v>
      </c>
      <c r="C11" s="6" t="s">
        <v>38</v>
      </c>
      <c r="D11" s="6" t="s">
        <v>39</v>
      </c>
      <c r="E11" s="6" t="s">
        <v>40</v>
      </c>
      <c r="F11" s="6" t="s">
        <v>41</v>
      </c>
      <c r="G11" s="6" t="s">
        <v>42</v>
      </c>
      <c r="H11" s="6" t="s">
        <v>15</v>
      </c>
      <c r="I11" s="6" t="s">
        <v>21</v>
      </c>
      <c r="J11" s="6" t="s">
        <v>27</v>
      </c>
      <c r="K11" s="6" t="s">
        <v>43</v>
      </c>
      <c r="L11" s="6" t="s">
        <v>12</v>
      </c>
      <c r="M11" s="6" t="s">
        <v>44</v>
      </c>
      <c r="N11" s="6" t="s">
        <v>45</v>
      </c>
      <c r="O11" s="6" t="s">
        <v>46</v>
      </c>
      <c r="Q11" s="30"/>
      <c r="R11" s="31"/>
      <c r="S11" s="31"/>
      <c r="T11" s="32"/>
    </row>
    <row r="12" spans="1:20" ht="39" customHeight="1" x14ac:dyDescent="0.25">
      <c r="A12" s="9">
        <v>1</v>
      </c>
      <c r="B12" s="10">
        <v>1</v>
      </c>
      <c r="C12" s="10">
        <v>1</v>
      </c>
      <c r="D12" s="10">
        <v>2</v>
      </c>
      <c r="E12" s="7" t="s">
        <v>47</v>
      </c>
      <c r="F12" s="7" t="s">
        <v>48</v>
      </c>
      <c r="G12" s="7" t="s">
        <v>49</v>
      </c>
      <c r="H12" s="10" t="s">
        <v>50</v>
      </c>
      <c r="I12" s="10" t="s">
        <v>51</v>
      </c>
      <c r="J12" s="10" t="s">
        <v>52</v>
      </c>
      <c r="K12" s="10" t="s">
        <v>53</v>
      </c>
      <c r="L12" s="7" t="s">
        <v>54</v>
      </c>
      <c r="M12" s="11">
        <f t="shared" ref="M12:M43" si="0">IF(OR(B12="",C12="",D12=""),"",C12+D12-1)</f>
        <v>2</v>
      </c>
      <c r="N12" s="11" t="str">
        <f t="shared" ref="N12:N43" si="1">IF(E12="","",IF(M12&gt;24,"Außerhalb 24 TE",IF(SUMPRODUCT(($B$12:$B$71=B12)*($A$12:$A$71&lt;&gt;A12)*($C$12:$C$71&lt;=M12)*(($C$12:$C$71+$D$12:$D$71-1)&gt;=C12))&gt;0,"Überschneidung","OK")))</f>
        <v>OK</v>
      </c>
      <c r="O12" s="8" t="str">
        <f t="shared" ref="O12:O43" si="2">IF(E12="","",H12&amp;CHAR(10)&amp;G12&amp;CHAR(10)&amp;F12)</f>
        <v>⚡
Hauptschalter
Eingang</v>
      </c>
      <c r="Q12" s="33"/>
      <c r="R12" s="34"/>
      <c r="S12" s="34"/>
      <c r="T12" s="35"/>
    </row>
    <row r="13" spans="1:20" ht="39" customHeight="1" x14ac:dyDescent="0.25">
      <c r="A13" s="9">
        <v>2</v>
      </c>
      <c r="B13" s="10">
        <v>1</v>
      </c>
      <c r="C13" s="10">
        <v>3</v>
      </c>
      <c r="D13" s="10">
        <v>2</v>
      </c>
      <c r="E13" s="7" t="s">
        <v>55</v>
      </c>
      <c r="F13" s="7" t="s">
        <v>56</v>
      </c>
      <c r="G13" s="7" t="s">
        <v>57</v>
      </c>
      <c r="H13" s="10" t="s">
        <v>58</v>
      </c>
      <c r="I13" s="10" t="s">
        <v>59</v>
      </c>
      <c r="J13" s="10" t="s">
        <v>60</v>
      </c>
      <c r="K13" s="10" t="s">
        <v>61</v>
      </c>
      <c r="L13" s="7" t="s">
        <v>62</v>
      </c>
      <c r="M13" s="11">
        <f t="shared" si="0"/>
        <v>4</v>
      </c>
      <c r="N13" s="11" t="str">
        <f t="shared" si="1"/>
        <v>OK</v>
      </c>
      <c r="O13" s="8" t="str">
        <f t="shared" si="2"/>
        <v>🛡
Fehlerstromschutz
Wohnung</v>
      </c>
    </row>
    <row r="14" spans="1:20" ht="39" customHeight="1" x14ac:dyDescent="0.25">
      <c r="A14" s="9">
        <v>3</v>
      </c>
      <c r="B14" s="10">
        <v>1</v>
      </c>
      <c r="C14" s="10">
        <v>5</v>
      </c>
      <c r="D14" s="10">
        <v>1</v>
      </c>
      <c r="E14" s="7" t="s">
        <v>63</v>
      </c>
      <c r="F14" s="7" t="s">
        <v>64</v>
      </c>
      <c r="G14" s="7" t="s">
        <v>65</v>
      </c>
      <c r="H14" s="10" t="s">
        <v>66</v>
      </c>
      <c r="I14" s="10" t="s">
        <v>67</v>
      </c>
      <c r="J14" s="10" t="s">
        <v>60</v>
      </c>
      <c r="K14" s="10" t="s">
        <v>68</v>
      </c>
      <c r="L14" s="7"/>
      <c r="M14" s="11">
        <f t="shared" si="0"/>
        <v>5</v>
      </c>
      <c r="N14" s="11" t="str">
        <f t="shared" si="1"/>
        <v>OK</v>
      </c>
      <c r="O14" s="8" t="str">
        <f t="shared" si="2"/>
        <v>💡
Deckenlicht
Flur</v>
      </c>
    </row>
    <row r="15" spans="1:20" ht="39" customHeight="1" x14ac:dyDescent="0.25">
      <c r="A15" s="9">
        <v>4</v>
      </c>
      <c r="B15" s="10">
        <v>1</v>
      </c>
      <c r="C15" s="10">
        <v>6</v>
      </c>
      <c r="D15" s="10">
        <v>1</v>
      </c>
      <c r="E15" s="7" t="s">
        <v>69</v>
      </c>
      <c r="F15" s="7" t="s">
        <v>64</v>
      </c>
      <c r="G15" s="7" t="s">
        <v>70</v>
      </c>
      <c r="H15" s="10" t="s">
        <v>71</v>
      </c>
      <c r="I15" s="10" t="s">
        <v>72</v>
      </c>
      <c r="J15" s="10" t="s">
        <v>60</v>
      </c>
      <c r="K15" s="10" t="s">
        <v>73</v>
      </c>
      <c r="L15" s="7"/>
      <c r="M15" s="11">
        <f t="shared" si="0"/>
        <v>6</v>
      </c>
      <c r="N15" s="11" t="str">
        <f t="shared" si="1"/>
        <v>OK</v>
      </c>
      <c r="O15" s="8" t="str">
        <f t="shared" si="2"/>
        <v>🔌
Allgemein
Flur</v>
      </c>
    </row>
    <row r="16" spans="1:20" ht="39" customHeight="1" x14ac:dyDescent="0.25">
      <c r="A16" s="9">
        <v>5</v>
      </c>
      <c r="B16" s="10">
        <v>1</v>
      </c>
      <c r="C16" s="10">
        <v>7</v>
      </c>
      <c r="D16" s="10">
        <v>1</v>
      </c>
      <c r="E16" s="7" t="s">
        <v>74</v>
      </c>
      <c r="F16" s="7" t="s">
        <v>75</v>
      </c>
      <c r="G16" s="7" t="s">
        <v>65</v>
      </c>
      <c r="H16" s="10" t="s">
        <v>66</v>
      </c>
      <c r="I16" s="10" t="s">
        <v>67</v>
      </c>
      <c r="J16" s="10" t="s">
        <v>60</v>
      </c>
      <c r="K16" s="10" t="s">
        <v>68</v>
      </c>
      <c r="L16" s="7"/>
      <c r="M16" s="11">
        <f t="shared" si="0"/>
        <v>7</v>
      </c>
      <c r="N16" s="11" t="str">
        <f t="shared" si="1"/>
        <v>OK</v>
      </c>
      <c r="O16" s="8" t="str">
        <f t="shared" si="2"/>
        <v>💡
Deckenlicht
Wohnzimmer</v>
      </c>
    </row>
    <row r="17" spans="1:15" ht="39" customHeight="1" x14ac:dyDescent="0.25">
      <c r="A17" s="9">
        <v>6</v>
      </c>
      <c r="B17" s="10">
        <v>1</v>
      </c>
      <c r="C17" s="10">
        <v>8</v>
      </c>
      <c r="D17" s="10">
        <v>2</v>
      </c>
      <c r="E17" s="7" t="s">
        <v>76</v>
      </c>
      <c r="F17" s="7" t="s">
        <v>75</v>
      </c>
      <c r="G17" s="7" t="s">
        <v>77</v>
      </c>
      <c r="H17" s="10" t="s">
        <v>71</v>
      </c>
      <c r="I17" s="10" t="s">
        <v>72</v>
      </c>
      <c r="J17" s="10" t="s">
        <v>60</v>
      </c>
      <c r="K17" s="10" t="s">
        <v>73</v>
      </c>
      <c r="L17" s="7" t="s">
        <v>78</v>
      </c>
      <c r="M17" s="11">
        <f t="shared" si="0"/>
        <v>9</v>
      </c>
      <c r="N17" s="11" t="str">
        <f t="shared" si="1"/>
        <v>OK</v>
      </c>
      <c r="O17" s="8" t="str">
        <f t="shared" si="2"/>
        <v>🔌
TV / Router
Wohnzimmer</v>
      </c>
    </row>
    <row r="18" spans="1:15" ht="39" customHeight="1" x14ac:dyDescent="0.25">
      <c r="A18" s="9">
        <v>7</v>
      </c>
      <c r="B18" s="10">
        <v>1</v>
      </c>
      <c r="C18" s="10">
        <v>10</v>
      </c>
      <c r="D18" s="10">
        <v>1</v>
      </c>
      <c r="E18" s="7" t="s">
        <v>79</v>
      </c>
      <c r="F18" s="7" t="s">
        <v>80</v>
      </c>
      <c r="G18" s="7" t="s">
        <v>81</v>
      </c>
      <c r="H18" s="10" t="s">
        <v>82</v>
      </c>
      <c r="I18" s="10" t="s">
        <v>72</v>
      </c>
      <c r="J18" s="10" t="s">
        <v>60</v>
      </c>
      <c r="K18" s="10" t="s">
        <v>73</v>
      </c>
      <c r="L18" s="7"/>
      <c r="M18" s="11">
        <f t="shared" si="0"/>
        <v>10</v>
      </c>
      <c r="N18" s="11" t="str">
        <f t="shared" si="1"/>
        <v>OK</v>
      </c>
      <c r="O18" s="8" t="str">
        <f t="shared" si="2"/>
        <v>💻
Steckdosen
Büro</v>
      </c>
    </row>
    <row r="19" spans="1:15" ht="39" customHeight="1" x14ac:dyDescent="0.25">
      <c r="A19" s="9">
        <v>8</v>
      </c>
      <c r="B19" s="10">
        <v>1</v>
      </c>
      <c r="C19" s="10">
        <v>11</v>
      </c>
      <c r="D19" s="10">
        <v>1</v>
      </c>
      <c r="E19" s="7" t="s">
        <v>83</v>
      </c>
      <c r="F19" s="7" t="s">
        <v>84</v>
      </c>
      <c r="G19" s="7" t="s">
        <v>85</v>
      </c>
      <c r="H19" s="10" t="s">
        <v>86</v>
      </c>
      <c r="I19" s="10" t="s">
        <v>87</v>
      </c>
      <c r="J19" s="10" t="s">
        <v>60</v>
      </c>
      <c r="K19" s="10" t="s">
        <v>73</v>
      </c>
      <c r="L19" s="7" t="s">
        <v>88</v>
      </c>
      <c r="M19" s="11">
        <f t="shared" si="0"/>
        <v>11</v>
      </c>
      <c r="N19" s="11" t="str">
        <f t="shared" si="1"/>
        <v>OK</v>
      </c>
      <c r="O19" s="8" t="str">
        <f t="shared" si="2"/>
        <v>🌿
Steckdose
Außenbereich</v>
      </c>
    </row>
    <row r="20" spans="1:15" ht="39" customHeight="1" x14ac:dyDescent="0.25">
      <c r="A20" s="9">
        <v>9</v>
      </c>
      <c r="B20" s="10">
        <v>1</v>
      </c>
      <c r="C20" s="10">
        <v>12</v>
      </c>
      <c r="D20" s="10">
        <v>1</v>
      </c>
      <c r="E20" s="7" t="s">
        <v>89</v>
      </c>
      <c r="F20" s="7" t="s">
        <v>90</v>
      </c>
      <c r="G20" s="7" t="s">
        <v>91</v>
      </c>
      <c r="H20" s="10" t="s">
        <v>92</v>
      </c>
      <c r="I20" s="10" t="s">
        <v>51</v>
      </c>
      <c r="J20" s="10" t="s">
        <v>60</v>
      </c>
      <c r="K20" s="10" t="s">
        <v>73</v>
      </c>
      <c r="L20" s="7" t="s">
        <v>93</v>
      </c>
      <c r="M20" s="11">
        <f t="shared" si="0"/>
        <v>12</v>
      </c>
      <c r="N20" s="11" t="str">
        <f t="shared" si="1"/>
        <v>OK</v>
      </c>
      <c r="O20" s="8" t="str">
        <f t="shared" si="2"/>
        <v>➕
frei
Reserve</v>
      </c>
    </row>
    <row r="21" spans="1:15" ht="39" customHeight="1" x14ac:dyDescent="0.25">
      <c r="A21" s="9">
        <v>10</v>
      </c>
      <c r="B21" s="10">
        <v>1</v>
      </c>
      <c r="C21" s="10">
        <v>13</v>
      </c>
      <c r="D21" s="10">
        <v>2</v>
      </c>
      <c r="E21" s="7" t="s">
        <v>94</v>
      </c>
      <c r="F21" s="7" t="s">
        <v>95</v>
      </c>
      <c r="G21" s="7" t="s">
        <v>57</v>
      </c>
      <c r="H21" s="10" t="s">
        <v>58</v>
      </c>
      <c r="I21" s="10" t="s">
        <v>59</v>
      </c>
      <c r="J21" s="10" t="s">
        <v>96</v>
      </c>
      <c r="K21" s="10" t="s">
        <v>61</v>
      </c>
      <c r="L21" s="7"/>
      <c r="M21" s="11">
        <f t="shared" si="0"/>
        <v>14</v>
      </c>
      <c r="N21" s="11" t="str">
        <f t="shared" si="1"/>
        <v>OK</v>
      </c>
      <c r="O21" s="8" t="str">
        <f t="shared" si="2"/>
        <v>🛡
Fehlerstromschutz
Küche</v>
      </c>
    </row>
    <row r="22" spans="1:15" ht="39" customHeight="1" x14ac:dyDescent="0.25">
      <c r="A22" s="9">
        <v>11</v>
      </c>
      <c r="B22" s="10">
        <v>1</v>
      </c>
      <c r="C22" s="10">
        <v>15</v>
      </c>
      <c r="D22" s="10">
        <v>1</v>
      </c>
      <c r="E22" s="7" t="s">
        <v>97</v>
      </c>
      <c r="F22" s="7" t="s">
        <v>95</v>
      </c>
      <c r="G22" s="7" t="s">
        <v>65</v>
      </c>
      <c r="H22" s="10" t="s">
        <v>66</v>
      </c>
      <c r="I22" s="10" t="s">
        <v>67</v>
      </c>
      <c r="J22" s="10" t="s">
        <v>96</v>
      </c>
      <c r="K22" s="10" t="s">
        <v>68</v>
      </c>
      <c r="L22" s="7"/>
      <c r="M22" s="11">
        <f t="shared" si="0"/>
        <v>15</v>
      </c>
      <c r="N22" s="11" t="str">
        <f t="shared" si="1"/>
        <v>OK</v>
      </c>
      <c r="O22" s="8" t="str">
        <f t="shared" si="2"/>
        <v>💡
Deckenlicht
Küche</v>
      </c>
    </row>
    <row r="23" spans="1:15" ht="39" customHeight="1" x14ac:dyDescent="0.25">
      <c r="A23" s="9">
        <v>12</v>
      </c>
      <c r="B23" s="10">
        <v>1</v>
      </c>
      <c r="C23" s="10">
        <v>16</v>
      </c>
      <c r="D23" s="10">
        <v>2</v>
      </c>
      <c r="E23" s="7" t="s">
        <v>98</v>
      </c>
      <c r="F23" s="7" t="s">
        <v>95</v>
      </c>
      <c r="G23" s="7" t="s">
        <v>81</v>
      </c>
      <c r="H23" s="10" t="s">
        <v>99</v>
      </c>
      <c r="I23" s="10" t="s">
        <v>100</v>
      </c>
      <c r="J23" s="10" t="s">
        <v>96</v>
      </c>
      <c r="K23" s="10" t="s">
        <v>73</v>
      </c>
      <c r="L23" s="7" t="s">
        <v>101</v>
      </c>
      <c r="M23" s="11">
        <f t="shared" si="0"/>
        <v>17</v>
      </c>
      <c r="N23" s="11" t="str">
        <f t="shared" si="1"/>
        <v>OK</v>
      </c>
      <c r="O23" s="8" t="str">
        <f t="shared" si="2"/>
        <v>☕
Steckdosen
Küche</v>
      </c>
    </row>
    <row r="24" spans="1:15" ht="39" customHeight="1" x14ac:dyDescent="0.25">
      <c r="A24" s="9">
        <v>13</v>
      </c>
      <c r="B24" s="10">
        <v>1</v>
      </c>
      <c r="C24" s="10">
        <v>18</v>
      </c>
      <c r="D24" s="10">
        <v>2</v>
      </c>
      <c r="E24" s="7" t="s">
        <v>102</v>
      </c>
      <c r="F24" s="7" t="s">
        <v>95</v>
      </c>
      <c r="G24" s="7" t="s">
        <v>103</v>
      </c>
      <c r="H24" s="10" t="s">
        <v>104</v>
      </c>
      <c r="I24" s="10" t="s">
        <v>105</v>
      </c>
      <c r="J24" s="10" t="s">
        <v>96</v>
      </c>
      <c r="K24" s="10" t="s">
        <v>73</v>
      </c>
      <c r="L24" s="7"/>
      <c r="M24" s="11">
        <f t="shared" si="0"/>
        <v>19</v>
      </c>
      <c r="N24" s="11" t="str">
        <f t="shared" si="1"/>
        <v>OK</v>
      </c>
      <c r="O24" s="8" t="str">
        <f t="shared" si="2"/>
        <v>🚰
Gerät
Küche</v>
      </c>
    </row>
    <row r="25" spans="1:15" ht="39" customHeight="1" x14ac:dyDescent="0.25">
      <c r="A25" s="9">
        <v>14</v>
      </c>
      <c r="B25" s="10">
        <v>1</v>
      </c>
      <c r="C25" s="10">
        <v>20</v>
      </c>
      <c r="D25" s="10">
        <v>2</v>
      </c>
      <c r="E25" s="7" t="s">
        <v>106</v>
      </c>
      <c r="F25" s="7" t="s">
        <v>95</v>
      </c>
      <c r="G25" s="7" t="s">
        <v>107</v>
      </c>
      <c r="H25" s="10" t="s">
        <v>108</v>
      </c>
      <c r="I25" s="10" t="s">
        <v>87</v>
      </c>
      <c r="J25" s="10" t="s">
        <v>96</v>
      </c>
      <c r="K25" s="10" t="s">
        <v>68</v>
      </c>
      <c r="L25" s="7" t="s">
        <v>109</v>
      </c>
      <c r="M25" s="11">
        <f t="shared" si="0"/>
        <v>21</v>
      </c>
      <c r="N25" s="11" t="str">
        <f t="shared" si="1"/>
        <v>OK</v>
      </c>
      <c r="O25" s="8" t="str">
        <f t="shared" si="2"/>
        <v>❄
Dauerstrom
Küche</v>
      </c>
    </row>
    <row r="26" spans="1:15" ht="39" customHeight="1" x14ac:dyDescent="0.25">
      <c r="A26" s="9">
        <v>15</v>
      </c>
      <c r="B26" s="10">
        <v>1</v>
      </c>
      <c r="C26" s="10">
        <v>22</v>
      </c>
      <c r="D26" s="10">
        <v>3</v>
      </c>
      <c r="E26" s="7" t="s">
        <v>110</v>
      </c>
      <c r="F26" s="7" t="s">
        <v>95</v>
      </c>
      <c r="G26" s="7" t="s">
        <v>111</v>
      </c>
      <c r="H26" s="10" t="s">
        <v>112</v>
      </c>
      <c r="I26" s="10" t="s">
        <v>113</v>
      </c>
      <c r="J26" s="10" t="s">
        <v>96</v>
      </c>
      <c r="K26" s="10" t="s">
        <v>114</v>
      </c>
      <c r="L26" s="7"/>
      <c r="M26" s="11">
        <f t="shared" si="0"/>
        <v>24</v>
      </c>
      <c r="N26" s="11" t="str">
        <f t="shared" si="1"/>
        <v>OK</v>
      </c>
      <c r="O26" s="8" t="str">
        <f t="shared" si="2"/>
        <v>🔥
Drehstrom
Küche</v>
      </c>
    </row>
    <row r="27" spans="1:15" ht="39" customHeight="1" x14ac:dyDescent="0.25">
      <c r="A27" s="9">
        <v>16</v>
      </c>
      <c r="B27" s="10">
        <v>2</v>
      </c>
      <c r="C27" s="10">
        <v>1</v>
      </c>
      <c r="D27" s="10">
        <v>2</v>
      </c>
      <c r="E27" s="7" t="s">
        <v>115</v>
      </c>
      <c r="F27" s="7" t="s">
        <v>116</v>
      </c>
      <c r="G27" s="7" t="s">
        <v>57</v>
      </c>
      <c r="H27" s="10" t="s">
        <v>58</v>
      </c>
      <c r="I27" s="10" t="s">
        <v>59</v>
      </c>
      <c r="J27" s="10" t="s">
        <v>117</v>
      </c>
      <c r="K27" s="10" t="s">
        <v>61</v>
      </c>
      <c r="L27" s="7"/>
      <c r="M27" s="11">
        <f t="shared" si="0"/>
        <v>2</v>
      </c>
      <c r="N27" s="11" t="str">
        <f t="shared" si="1"/>
        <v>OK</v>
      </c>
      <c r="O27" s="8" t="str">
        <f t="shared" si="2"/>
        <v>🛡
Fehlerstromschutz
Bad/Technik</v>
      </c>
    </row>
    <row r="28" spans="1:15" ht="39" customHeight="1" x14ac:dyDescent="0.25">
      <c r="A28" s="9">
        <v>17</v>
      </c>
      <c r="B28" s="10">
        <v>2</v>
      </c>
      <c r="C28" s="10">
        <v>3</v>
      </c>
      <c r="D28" s="10">
        <v>1</v>
      </c>
      <c r="E28" s="7" t="s">
        <v>118</v>
      </c>
      <c r="F28" s="7" t="s">
        <v>119</v>
      </c>
      <c r="G28" s="7" t="s">
        <v>120</v>
      </c>
      <c r="H28" s="10" t="s">
        <v>66</v>
      </c>
      <c r="I28" s="10" t="s">
        <v>67</v>
      </c>
      <c r="J28" s="10" t="s">
        <v>117</v>
      </c>
      <c r="K28" s="10" t="s">
        <v>68</v>
      </c>
      <c r="L28" s="7"/>
      <c r="M28" s="11">
        <f t="shared" si="0"/>
        <v>3</v>
      </c>
      <c r="N28" s="11" t="str">
        <f t="shared" si="1"/>
        <v>OK</v>
      </c>
      <c r="O28" s="8" t="str">
        <f t="shared" si="2"/>
        <v>💡
Spiegel / Decke
Bad</v>
      </c>
    </row>
    <row r="29" spans="1:15" ht="39" customHeight="1" x14ac:dyDescent="0.25">
      <c r="A29" s="9">
        <v>18</v>
      </c>
      <c r="B29" s="10">
        <v>2</v>
      </c>
      <c r="C29" s="10">
        <v>4</v>
      </c>
      <c r="D29" s="10">
        <v>1</v>
      </c>
      <c r="E29" s="7" t="s">
        <v>121</v>
      </c>
      <c r="F29" s="7" t="s">
        <v>119</v>
      </c>
      <c r="G29" s="7" t="s">
        <v>122</v>
      </c>
      <c r="H29" s="10" t="s">
        <v>123</v>
      </c>
      <c r="I29" s="10" t="s">
        <v>72</v>
      </c>
      <c r="J29" s="10" t="s">
        <v>117</v>
      </c>
      <c r="K29" s="10" t="s">
        <v>73</v>
      </c>
      <c r="L29" s="7"/>
      <c r="M29" s="11">
        <f t="shared" si="0"/>
        <v>4</v>
      </c>
      <c r="N29" s="11" t="str">
        <f t="shared" si="1"/>
        <v>OK</v>
      </c>
      <c r="O29" s="8" t="str">
        <f t="shared" si="2"/>
        <v>🛁
Föhn
Bad</v>
      </c>
    </row>
    <row r="30" spans="1:15" ht="39" customHeight="1" x14ac:dyDescent="0.25">
      <c r="A30" s="9">
        <v>19</v>
      </c>
      <c r="B30" s="10">
        <v>2</v>
      </c>
      <c r="C30" s="10">
        <v>5</v>
      </c>
      <c r="D30" s="10">
        <v>2</v>
      </c>
      <c r="E30" s="7" t="s">
        <v>124</v>
      </c>
      <c r="F30" s="7" t="s">
        <v>125</v>
      </c>
      <c r="G30" s="7" t="s">
        <v>103</v>
      </c>
      <c r="H30" s="10" t="s">
        <v>126</v>
      </c>
      <c r="I30" s="10" t="s">
        <v>105</v>
      </c>
      <c r="J30" s="10" t="s">
        <v>117</v>
      </c>
      <c r="K30" s="10" t="s">
        <v>73</v>
      </c>
      <c r="L30" s="7"/>
      <c r="M30" s="11">
        <f t="shared" si="0"/>
        <v>6</v>
      </c>
      <c r="N30" s="11" t="str">
        <f t="shared" si="1"/>
        <v>OK</v>
      </c>
      <c r="O30" s="8" t="str">
        <f t="shared" si="2"/>
        <v>🧺
Gerät
Hauswirtschaft</v>
      </c>
    </row>
    <row r="31" spans="1:15" ht="39" customHeight="1" x14ac:dyDescent="0.25">
      <c r="A31" s="9">
        <v>20</v>
      </c>
      <c r="B31" s="10">
        <v>2</v>
      </c>
      <c r="C31" s="10">
        <v>7</v>
      </c>
      <c r="D31" s="10">
        <v>2</v>
      </c>
      <c r="E31" s="7" t="s">
        <v>127</v>
      </c>
      <c r="F31" s="7" t="s">
        <v>125</v>
      </c>
      <c r="G31" s="7" t="s">
        <v>103</v>
      </c>
      <c r="H31" s="10" t="s">
        <v>128</v>
      </c>
      <c r="I31" s="10" t="s">
        <v>113</v>
      </c>
      <c r="J31" s="10" t="s">
        <v>117</v>
      </c>
      <c r="K31" s="10" t="s">
        <v>73</v>
      </c>
      <c r="L31" s="7"/>
      <c r="M31" s="11">
        <f t="shared" si="0"/>
        <v>8</v>
      </c>
      <c r="N31" s="11" t="str">
        <f t="shared" si="1"/>
        <v>OK</v>
      </c>
      <c r="O31" s="8" t="str">
        <f t="shared" si="2"/>
        <v>♨
Gerät
Hauswirtschaft</v>
      </c>
    </row>
    <row r="32" spans="1:15" ht="39" customHeight="1" x14ac:dyDescent="0.25">
      <c r="A32" s="9">
        <v>21</v>
      </c>
      <c r="B32" s="10">
        <v>2</v>
      </c>
      <c r="C32" s="10">
        <v>9</v>
      </c>
      <c r="D32" s="10">
        <v>1</v>
      </c>
      <c r="E32" s="7" t="s">
        <v>129</v>
      </c>
      <c r="F32" s="7" t="s">
        <v>130</v>
      </c>
      <c r="G32" s="7" t="s">
        <v>131</v>
      </c>
      <c r="H32" s="10" t="s">
        <v>132</v>
      </c>
      <c r="I32" s="10" t="s">
        <v>100</v>
      </c>
      <c r="J32" s="10" t="s">
        <v>117</v>
      </c>
      <c r="K32" s="10" t="s">
        <v>68</v>
      </c>
      <c r="L32" s="7"/>
      <c r="M32" s="11">
        <f t="shared" si="0"/>
        <v>9</v>
      </c>
      <c r="N32" s="11" t="str">
        <f t="shared" si="1"/>
        <v>OK</v>
      </c>
      <c r="O32" s="8" t="str">
        <f t="shared" si="2"/>
        <v>🌡
Regelung
Technikraum</v>
      </c>
    </row>
    <row r="33" spans="1:15" ht="39" customHeight="1" x14ac:dyDescent="0.25">
      <c r="A33" s="9">
        <v>22</v>
      </c>
      <c r="B33" s="10">
        <v>2</v>
      </c>
      <c r="C33" s="10">
        <v>10</v>
      </c>
      <c r="D33" s="10">
        <v>1</v>
      </c>
      <c r="E33" s="7" t="s">
        <v>133</v>
      </c>
      <c r="F33" s="7" t="s">
        <v>130</v>
      </c>
      <c r="G33" s="7" t="s">
        <v>134</v>
      </c>
      <c r="H33" s="10" t="s">
        <v>135</v>
      </c>
      <c r="I33" s="10" t="s">
        <v>105</v>
      </c>
      <c r="J33" s="10" t="s">
        <v>117</v>
      </c>
      <c r="K33" s="10" t="s">
        <v>68</v>
      </c>
      <c r="L33" s="7"/>
      <c r="M33" s="11">
        <f t="shared" si="0"/>
        <v>10</v>
      </c>
      <c r="N33" s="11" t="str">
        <f t="shared" si="1"/>
        <v>OK</v>
      </c>
      <c r="O33" s="8" t="str">
        <f t="shared" si="2"/>
        <v>💧
Pumpe
Technikraum</v>
      </c>
    </row>
    <row r="34" spans="1:15" ht="39" customHeight="1" x14ac:dyDescent="0.25">
      <c r="A34" s="9">
        <v>23</v>
      </c>
      <c r="B34" s="10">
        <v>2</v>
      </c>
      <c r="C34" s="10">
        <v>11</v>
      </c>
      <c r="D34" s="10">
        <v>1</v>
      </c>
      <c r="E34" s="7" t="s">
        <v>136</v>
      </c>
      <c r="F34" s="7" t="s">
        <v>48</v>
      </c>
      <c r="G34" s="7" t="s">
        <v>137</v>
      </c>
      <c r="H34" s="10" t="s">
        <v>138</v>
      </c>
      <c r="I34" s="10" t="s">
        <v>67</v>
      </c>
      <c r="J34" s="10" t="s">
        <v>117</v>
      </c>
      <c r="K34" s="10" t="s">
        <v>68</v>
      </c>
      <c r="L34" s="7"/>
      <c r="M34" s="11">
        <f t="shared" si="0"/>
        <v>11</v>
      </c>
      <c r="N34" s="11" t="str">
        <f t="shared" si="1"/>
        <v>OK</v>
      </c>
      <c r="O34" s="8" t="str">
        <f t="shared" si="2"/>
        <v>🔔
Klingel
Eingang</v>
      </c>
    </row>
    <row r="35" spans="1:15" ht="39" customHeight="1" x14ac:dyDescent="0.25">
      <c r="A35" s="9">
        <v>24</v>
      </c>
      <c r="B35" s="10">
        <v>2</v>
      </c>
      <c r="C35" s="10">
        <v>12</v>
      </c>
      <c r="D35" s="10">
        <v>1</v>
      </c>
      <c r="E35" s="7" t="s">
        <v>139</v>
      </c>
      <c r="F35" s="7" t="s">
        <v>56</v>
      </c>
      <c r="G35" s="7" t="s">
        <v>140</v>
      </c>
      <c r="H35" s="10" t="s">
        <v>141</v>
      </c>
      <c r="I35" s="10" t="s">
        <v>113</v>
      </c>
      <c r="J35" s="10" t="s">
        <v>117</v>
      </c>
      <c r="K35" s="10" t="s">
        <v>68</v>
      </c>
      <c r="L35" s="7"/>
      <c r="M35" s="11">
        <f t="shared" si="0"/>
        <v>12</v>
      </c>
      <c r="N35" s="11" t="str">
        <f t="shared" si="1"/>
        <v>OK</v>
      </c>
      <c r="O35" s="8" t="str">
        <f t="shared" si="2"/>
        <v>🚨
Netzteil
Wohnung</v>
      </c>
    </row>
    <row r="36" spans="1:15" ht="39" customHeight="1" x14ac:dyDescent="0.25">
      <c r="A36" s="9">
        <v>25</v>
      </c>
      <c r="B36" s="10">
        <v>2</v>
      </c>
      <c r="C36" s="10">
        <v>13</v>
      </c>
      <c r="D36" s="10">
        <v>2</v>
      </c>
      <c r="E36" s="7" t="s">
        <v>142</v>
      </c>
      <c r="F36" s="7" t="s">
        <v>143</v>
      </c>
      <c r="G36" s="7" t="s">
        <v>144</v>
      </c>
      <c r="H36" s="10" t="s">
        <v>145</v>
      </c>
      <c r="I36" s="10" t="s">
        <v>72</v>
      </c>
      <c r="J36" s="10" t="s">
        <v>146</v>
      </c>
      <c r="K36" s="10" t="s">
        <v>73</v>
      </c>
      <c r="L36" s="7"/>
      <c r="M36" s="11">
        <f t="shared" si="0"/>
        <v>14</v>
      </c>
      <c r="N36" s="11" t="str">
        <f t="shared" si="1"/>
        <v>OK</v>
      </c>
      <c r="O36" s="8" t="str">
        <f t="shared" si="2"/>
        <v>🔧
Werkbank
Garage</v>
      </c>
    </row>
    <row r="37" spans="1:15" ht="39" customHeight="1" x14ac:dyDescent="0.25">
      <c r="A37" s="9">
        <v>26</v>
      </c>
      <c r="B37" s="10">
        <v>2</v>
      </c>
      <c r="C37" s="10">
        <v>15</v>
      </c>
      <c r="D37" s="10">
        <v>1</v>
      </c>
      <c r="E37" s="7" t="s">
        <v>147</v>
      </c>
      <c r="F37" s="7" t="s">
        <v>143</v>
      </c>
      <c r="G37" s="7" t="s">
        <v>148</v>
      </c>
      <c r="H37" s="10" t="s">
        <v>66</v>
      </c>
      <c r="I37" s="10" t="s">
        <v>67</v>
      </c>
      <c r="J37" s="10" t="s">
        <v>146</v>
      </c>
      <c r="K37" s="10" t="s">
        <v>68</v>
      </c>
      <c r="L37" s="7"/>
      <c r="M37" s="11">
        <f t="shared" si="0"/>
        <v>15</v>
      </c>
      <c r="N37" s="11" t="str">
        <f t="shared" si="1"/>
        <v>OK</v>
      </c>
      <c r="O37" s="8" t="str">
        <f t="shared" si="2"/>
        <v>💡
Leuchten
Garage</v>
      </c>
    </row>
    <row r="38" spans="1:15" ht="39" customHeight="1" x14ac:dyDescent="0.25">
      <c r="A38" s="9">
        <v>27</v>
      </c>
      <c r="B38" s="10">
        <v>2</v>
      </c>
      <c r="C38" s="10">
        <v>16</v>
      </c>
      <c r="D38" s="10">
        <v>2</v>
      </c>
      <c r="E38" s="7" t="s">
        <v>149</v>
      </c>
      <c r="F38" s="7" t="s">
        <v>143</v>
      </c>
      <c r="G38" s="7" t="s">
        <v>90</v>
      </c>
      <c r="H38" s="10" t="s">
        <v>150</v>
      </c>
      <c r="I38" s="10" t="s">
        <v>51</v>
      </c>
      <c r="J38" s="10" t="s">
        <v>146</v>
      </c>
      <c r="K38" s="10" t="s">
        <v>73</v>
      </c>
      <c r="L38" s="7" t="s">
        <v>151</v>
      </c>
      <c r="M38" s="11">
        <f t="shared" si="0"/>
        <v>17</v>
      </c>
      <c r="N38" s="11" t="str">
        <f t="shared" si="1"/>
        <v>OK</v>
      </c>
      <c r="O38" s="8" t="str">
        <f t="shared" si="2"/>
        <v>🚗
Reserve
Garage</v>
      </c>
    </row>
    <row r="39" spans="1:15" ht="39" customHeight="1" x14ac:dyDescent="0.25">
      <c r="A39" s="9">
        <v>28</v>
      </c>
      <c r="B39" s="10">
        <v>2</v>
      </c>
      <c r="C39" s="10">
        <v>18</v>
      </c>
      <c r="D39" s="10">
        <v>1</v>
      </c>
      <c r="E39" s="7" t="s">
        <v>152</v>
      </c>
      <c r="F39" s="7" t="s">
        <v>153</v>
      </c>
      <c r="G39" s="7" t="s">
        <v>154</v>
      </c>
      <c r="H39" s="10" t="s">
        <v>86</v>
      </c>
      <c r="I39" s="10" t="s">
        <v>87</v>
      </c>
      <c r="J39" s="10" t="s">
        <v>146</v>
      </c>
      <c r="K39" s="10" t="s">
        <v>68</v>
      </c>
      <c r="L39" s="7"/>
      <c r="M39" s="11">
        <f t="shared" si="0"/>
        <v>18</v>
      </c>
      <c r="N39" s="11" t="str">
        <f t="shared" si="1"/>
        <v>OK</v>
      </c>
      <c r="O39" s="8" t="str">
        <f t="shared" si="2"/>
        <v>🌿
Außenlicht
Garten</v>
      </c>
    </row>
    <row r="40" spans="1:15" ht="39" customHeight="1" x14ac:dyDescent="0.25">
      <c r="A40" s="9">
        <v>29</v>
      </c>
      <c r="B40" s="10">
        <v>2</v>
      </c>
      <c r="C40" s="10">
        <v>19</v>
      </c>
      <c r="D40" s="10">
        <v>1</v>
      </c>
      <c r="E40" s="7" t="s">
        <v>155</v>
      </c>
      <c r="F40" s="7" t="s">
        <v>153</v>
      </c>
      <c r="G40" s="7" t="s">
        <v>156</v>
      </c>
      <c r="H40" s="10" t="s">
        <v>86</v>
      </c>
      <c r="I40" s="10" t="s">
        <v>87</v>
      </c>
      <c r="J40" s="10" t="s">
        <v>146</v>
      </c>
      <c r="K40" s="10" t="s">
        <v>73</v>
      </c>
      <c r="L40" s="7"/>
      <c r="M40" s="11">
        <f t="shared" si="0"/>
        <v>19</v>
      </c>
      <c r="N40" s="11" t="str">
        <f t="shared" si="1"/>
        <v>OK</v>
      </c>
      <c r="O40" s="8" t="str">
        <f t="shared" si="2"/>
        <v>🌿
Außensteckdose
Garten</v>
      </c>
    </row>
    <row r="41" spans="1:15" ht="39" customHeight="1" x14ac:dyDescent="0.25">
      <c r="A41" s="9">
        <v>30</v>
      </c>
      <c r="B41" s="10">
        <v>2</v>
      </c>
      <c r="C41" s="10">
        <v>20</v>
      </c>
      <c r="D41" s="10">
        <v>2</v>
      </c>
      <c r="E41" s="7" t="s">
        <v>157</v>
      </c>
      <c r="F41" s="7" t="s">
        <v>75</v>
      </c>
      <c r="G41" s="7" t="s">
        <v>158</v>
      </c>
      <c r="H41" s="10" t="s">
        <v>108</v>
      </c>
      <c r="I41" s="10" t="s">
        <v>105</v>
      </c>
      <c r="J41" s="10" t="s">
        <v>146</v>
      </c>
      <c r="K41" s="10" t="s">
        <v>73</v>
      </c>
      <c r="L41" s="7"/>
      <c r="M41" s="11">
        <f t="shared" si="0"/>
        <v>21</v>
      </c>
      <c r="N41" s="11" t="str">
        <f t="shared" si="1"/>
        <v>OK</v>
      </c>
      <c r="O41" s="8" t="str">
        <f t="shared" si="2"/>
        <v>❄
Innengerät
Wohnzimmer</v>
      </c>
    </row>
    <row r="42" spans="1:15" ht="39" customHeight="1" x14ac:dyDescent="0.25">
      <c r="A42" s="9">
        <v>31</v>
      </c>
      <c r="B42" s="10">
        <v>2</v>
      </c>
      <c r="C42" s="10">
        <v>22</v>
      </c>
      <c r="D42" s="10">
        <v>3</v>
      </c>
      <c r="E42" s="7" t="s">
        <v>159</v>
      </c>
      <c r="F42" s="7" t="s">
        <v>130</v>
      </c>
      <c r="G42" s="7" t="s">
        <v>91</v>
      </c>
      <c r="H42" s="10" t="s">
        <v>92</v>
      </c>
      <c r="I42" s="10" t="s">
        <v>51</v>
      </c>
      <c r="J42" s="10" t="s">
        <v>146</v>
      </c>
      <c r="K42" s="10" t="s">
        <v>73</v>
      </c>
      <c r="L42" s="7" t="s">
        <v>160</v>
      </c>
      <c r="M42" s="11">
        <f t="shared" si="0"/>
        <v>24</v>
      </c>
      <c r="N42" s="11" t="str">
        <f t="shared" si="1"/>
        <v>OK</v>
      </c>
      <c r="O42" s="8" t="str">
        <f t="shared" si="2"/>
        <v>➕
frei
Technikraum</v>
      </c>
    </row>
    <row r="43" spans="1:15" ht="39" customHeight="1" x14ac:dyDescent="0.25">
      <c r="A43" s="9">
        <v>32</v>
      </c>
      <c r="B43" s="10">
        <v>3</v>
      </c>
      <c r="C43" s="10">
        <v>1</v>
      </c>
      <c r="D43" s="10">
        <v>2</v>
      </c>
      <c r="E43" s="7" t="s">
        <v>161</v>
      </c>
      <c r="F43" s="7" t="s">
        <v>162</v>
      </c>
      <c r="G43" s="7" t="s">
        <v>57</v>
      </c>
      <c r="H43" s="10" t="s">
        <v>58</v>
      </c>
      <c r="I43" s="10" t="s">
        <v>59</v>
      </c>
      <c r="J43" s="10" t="s">
        <v>163</v>
      </c>
      <c r="K43" s="10" t="s">
        <v>61</v>
      </c>
      <c r="L43" s="7"/>
      <c r="M43" s="11">
        <f t="shared" si="0"/>
        <v>2</v>
      </c>
      <c r="N43" s="11" t="str">
        <f t="shared" si="1"/>
        <v>OK</v>
      </c>
      <c r="O43" s="8" t="str">
        <f t="shared" si="2"/>
        <v>🛡
Fehlerstromschutz
Einliegerbereich</v>
      </c>
    </row>
    <row r="44" spans="1:15" ht="39" customHeight="1" x14ac:dyDescent="0.25">
      <c r="A44" s="9">
        <v>33</v>
      </c>
      <c r="B44" s="10">
        <v>3</v>
      </c>
      <c r="C44" s="10">
        <v>3</v>
      </c>
      <c r="D44" s="10">
        <v>1</v>
      </c>
      <c r="E44" s="7" t="s">
        <v>164</v>
      </c>
      <c r="F44" s="7" t="s">
        <v>165</v>
      </c>
      <c r="G44" s="7" t="s">
        <v>65</v>
      </c>
      <c r="H44" s="10" t="s">
        <v>66</v>
      </c>
      <c r="I44" s="10" t="s">
        <v>67</v>
      </c>
      <c r="J44" s="10" t="s">
        <v>163</v>
      </c>
      <c r="K44" s="10" t="s">
        <v>68</v>
      </c>
      <c r="L44" s="7"/>
      <c r="M44" s="11">
        <f t="shared" ref="M44:M71" si="3">IF(OR(B44="",C44="",D44=""),"",C44+D44-1)</f>
        <v>3</v>
      </c>
      <c r="N44" s="11" t="str">
        <f t="shared" ref="N44:N75" si="4">IF(E44="","",IF(M44&gt;24,"Außerhalb 24 TE",IF(SUMPRODUCT(($B$12:$B$71=B44)*($A$12:$A$71&lt;&gt;A44)*($C$12:$C$71&lt;=M44)*(($C$12:$C$71+$D$12:$D$71-1)&gt;=C44))&gt;0,"Überschneidung","OK")))</f>
        <v>OK</v>
      </c>
      <c r="O44" s="8" t="str">
        <f t="shared" ref="O44:O71" si="5">IF(E44="","",H44&amp;CHAR(10)&amp;G44&amp;CHAR(10)&amp;F44)</f>
        <v>💡
Deckenlicht
Zimmer Nord</v>
      </c>
    </row>
    <row r="45" spans="1:15" ht="39" customHeight="1" x14ac:dyDescent="0.25">
      <c r="A45" s="9">
        <v>34</v>
      </c>
      <c r="B45" s="10">
        <v>3</v>
      </c>
      <c r="C45" s="10">
        <v>4</v>
      </c>
      <c r="D45" s="10">
        <v>1</v>
      </c>
      <c r="E45" s="7" t="s">
        <v>166</v>
      </c>
      <c r="F45" s="7" t="s">
        <v>165</v>
      </c>
      <c r="G45" s="7" t="s">
        <v>70</v>
      </c>
      <c r="H45" s="10" t="s">
        <v>71</v>
      </c>
      <c r="I45" s="10" t="s">
        <v>72</v>
      </c>
      <c r="J45" s="10" t="s">
        <v>163</v>
      </c>
      <c r="K45" s="10" t="s">
        <v>73</v>
      </c>
      <c r="L45" s="7"/>
      <c r="M45" s="11">
        <f t="shared" si="3"/>
        <v>4</v>
      </c>
      <c r="N45" s="11" t="str">
        <f t="shared" si="4"/>
        <v>OK</v>
      </c>
      <c r="O45" s="8" t="str">
        <f t="shared" si="5"/>
        <v>🔌
Allgemein
Zimmer Nord</v>
      </c>
    </row>
    <row r="46" spans="1:15" ht="39" customHeight="1" x14ac:dyDescent="0.25">
      <c r="A46" s="9">
        <v>35</v>
      </c>
      <c r="B46" s="10">
        <v>3</v>
      </c>
      <c r="C46" s="10">
        <v>5</v>
      </c>
      <c r="D46" s="10">
        <v>1</v>
      </c>
      <c r="E46" s="7" t="s">
        <v>167</v>
      </c>
      <c r="F46" s="7" t="s">
        <v>168</v>
      </c>
      <c r="G46" s="7" t="s">
        <v>65</v>
      </c>
      <c r="H46" s="10" t="s">
        <v>66</v>
      </c>
      <c r="I46" s="10" t="s">
        <v>67</v>
      </c>
      <c r="J46" s="10" t="s">
        <v>163</v>
      </c>
      <c r="K46" s="10" t="s">
        <v>68</v>
      </c>
      <c r="L46" s="7"/>
      <c r="M46" s="11">
        <f t="shared" si="3"/>
        <v>5</v>
      </c>
      <c r="N46" s="11" t="str">
        <f t="shared" si="4"/>
        <v>OK</v>
      </c>
      <c r="O46" s="8" t="str">
        <f t="shared" si="5"/>
        <v>💡
Deckenlicht
Zimmer Süd</v>
      </c>
    </row>
    <row r="47" spans="1:15" ht="39" customHeight="1" x14ac:dyDescent="0.25">
      <c r="A47" s="9">
        <v>36</v>
      </c>
      <c r="B47" s="10">
        <v>3</v>
      </c>
      <c r="C47" s="10">
        <v>6</v>
      </c>
      <c r="D47" s="10">
        <v>1</v>
      </c>
      <c r="E47" s="7" t="s">
        <v>169</v>
      </c>
      <c r="F47" s="7" t="s">
        <v>168</v>
      </c>
      <c r="G47" s="7" t="s">
        <v>70</v>
      </c>
      <c r="H47" s="10" t="s">
        <v>71</v>
      </c>
      <c r="I47" s="10" t="s">
        <v>72</v>
      </c>
      <c r="J47" s="10" t="s">
        <v>163</v>
      </c>
      <c r="K47" s="10" t="s">
        <v>73</v>
      </c>
      <c r="L47" s="7"/>
      <c r="M47" s="11">
        <f t="shared" si="3"/>
        <v>6</v>
      </c>
      <c r="N47" s="11" t="str">
        <f t="shared" si="4"/>
        <v>OK</v>
      </c>
      <c r="O47" s="8" t="str">
        <f t="shared" si="5"/>
        <v>🔌
Allgemein
Zimmer Süd</v>
      </c>
    </row>
    <row r="48" spans="1:15" ht="39" customHeight="1" x14ac:dyDescent="0.25">
      <c r="A48" s="9">
        <v>37</v>
      </c>
      <c r="B48" s="10">
        <v>3</v>
      </c>
      <c r="C48" s="10">
        <v>7</v>
      </c>
      <c r="D48" s="10">
        <v>2</v>
      </c>
      <c r="E48" s="7" t="s">
        <v>170</v>
      </c>
      <c r="F48" s="7" t="s">
        <v>171</v>
      </c>
      <c r="G48" s="7" t="s">
        <v>172</v>
      </c>
      <c r="H48" s="10" t="s">
        <v>173</v>
      </c>
      <c r="I48" s="10" t="s">
        <v>72</v>
      </c>
      <c r="J48" s="10" t="s">
        <v>163</v>
      </c>
      <c r="K48" s="10" t="s">
        <v>68</v>
      </c>
      <c r="L48" s="7" t="s">
        <v>174</v>
      </c>
      <c r="M48" s="11">
        <f t="shared" si="3"/>
        <v>8</v>
      </c>
      <c r="N48" s="11" t="str">
        <f t="shared" si="4"/>
        <v>OK</v>
      </c>
      <c r="O48" s="8" t="str">
        <f t="shared" si="5"/>
        <v>🖧
Netzwerk
Abstellraum</v>
      </c>
    </row>
    <row r="49" spans="1:15" ht="39" customHeight="1" x14ac:dyDescent="0.25">
      <c r="A49" s="9">
        <v>38</v>
      </c>
      <c r="B49" s="10">
        <v>3</v>
      </c>
      <c r="C49" s="10">
        <v>9</v>
      </c>
      <c r="D49" s="10">
        <v>2</v>
      </c>
      <c r="E49" s="7" t="s">
        <v>175</v>
      </c>
      <c r="F49" s="7" t="s">
        <v>176</v>
      </c>
      <c r="G49" s="7" t="s">
        <v>177</v>
      </c>
      <c r="H49" s="10" t="s">
        <v>178</v>
      </c>
      <c r="I49" s="10" t="s">
        <v>100</v>
      </c>
      <c r="J49" s="10" t="s">
        <v>163</v>
      </c>
      <c r="K49" s="10" t="s">
        <v>68</v>
      </c>
      <c r="L49" s="7" t="s">
        <v>179</v>
      </c>
      <c r="M49" s="11">
        <f t="shared" si="3"/>
        <v>10</v>
      </c>
      <c r="N49" s="11" t="str">
        <f t="shared" si="4"/>
        <v>OK</v>
      </c>
      <c r="O49" s="8" t="str">
        <f t="shared" si="5"/>
        <v>☀
Anzeige
Technik</v>
      </c>
    </row>
    <row r="50" spans="1:15" ht="39" customHeight="1" x14ac:dyDescent="0.25">
      <c r="A50" s="9">
        <v>39</v>
      </c>
      <c r="B50" s="10">
        <v>3</v>
      </c>
      <c r="C50" s="10">
        <v>11</v>
      </c>
      <c r="D50" s="10">
        <v>2</v>
      </c>
      <c r="E50" s="7" t="s">
        <v>180</v>
      </c>
      <c r="F50" s="7" t="s">
        <v>90</v>
      </c>
      <c r="G50" s="7" t="s">
        <v>91</v>
      </c>
      <c r="H50" s="10" t="s">
        <v>92</v>
      </c>
      <c r="I50" s="10" t="s">
        <v>51</v>
      </c>
      <c r="J50" s="10" t="s">
        <v>163</v>
      </c>
      <c r="K50" s="10" t="s">
        <v>73</v>
      </c>
      <c r="L50" s="7"/>
      <c r="M50" s="11">
        <f t="shared" si="3"/>
        <v>12</v>
      </c>
      <c r="N50" s="11" t="str">
        <f t="shared" si="4"/>
        <v>OK</v>
      </c>
      <c r="O50" s="8" t="str">
        <f t="shared" si="5"/>
        <v>➕
frei
Reserve</v>
      </c>
    </row>
    <row r="51" spans="1:15" ht="39" customHeight="1" x14ac:dyDescent="0.25">
      <c r="A51" s="9">
        <v>40</v>
      </c>
      <c r="B51" s="10">
        <v>3</v>
      </c>
      <c r="C51" s="10">
        <v>13</v>
      </c>
      <c r="D51" s="10">
        <v>2</v>
      </c>
      <c r="E51" s="7" t="s">
        <v>181</v>
      </c>
      <c r="F51" s="7" t="s">
        <v>90</v>
      </c>
      <c r="G51" s="7" t="s">
        <v>91</v>
      </c>
      <c r="H51" s="10" t="s">
        <v>92</v>
      </c>
      <c r="I51" s="10" t="s">
        <v>51</v>
      </c>
      <c r="J51" s="10" t="s">
        <v>163</v>
      </c>
      <c r="K51" s="10" t="s">
        <v>73</v>
      </c>
      <c r="L51" s="7"/>
      <c r="M51" s="11">
        <f t="shared" si="3"/>
        <v>14</v>
      </c>
      <c r="N51" s="11" t="str">
        <f t="shared" si="4"/>
        <v>OK</v>
      </c>
      <c r="O51" s="8" t="str">
        <f t="shared" si="5"/>
        <v>➕
frei
Reserve</v>
      </c>
    </row>
    <row r="52" spans="1:15" ht="39" customHeight="1" x14ac:dyDescent="0.25">
      <c r="A52" s="9">
        <v>41</v>
      </c>
      <c r="B52" s="10">
        <v>3</v>
      </c>
      <c r="C52" s="10">
        <v>15</v>
      </c>
      <c r="D52" s="10">
        <v>2</v>
      </c>
      <c r="E52" s="7" t="s">
        <v>182</v>
      </c>
      <c r="F52" s="7" t="s">
        <v>90</v>
      </c>
      <c r="G52" s="7" t="s">
        <v>91</v>
      </c>
      <c r="H52" s="10" t="s">
        <v>92</v>
      </c>
      <c r="I52" s="10" t="s">
        <v>51</v>
      </c>
      <c r="J52" s="10" t="s">
        <v>163</v>
      </c>
      <c r="K52" s="10" t="s">
        <v>73</v>
      </c>
      <c r="L52" s="7"/>
      <c r="M52" s="11">
        <f t="shared" si="3"/>
        <v>16</v>
      </c>
      <c r="N52" s="11" t="str">
        <f t="shared" si="4"/>
        <v>OK</v>
      </c>
      <c r="O52" s="8" t="str">
        <f t="shared" si="5"/>
        <v>➕
frei
Reserve</v>
      </c>
    </row>
    <row r="53" spans="1:15" ht="39" customHeight="1" x14ac:dyDescent="0.25">
      <c r="A53" s="9">
        <v>42</v>
      </c>
      <c r="B53" s="10">
        <v>3</v>
      </c>
      <c r="C53" s="10">
        <v>17</v>
      </c>
      <c r="D53" s="10">
        <v>2</v>
      </c>
      <c r="E53" s="7" t="s">
        <v>183</v>
      </c>
      <c r="F53" s="7" t="s">
        <v>90</v>
      </c>
      <c r="G53" s="7" t="s">
        <v>91</v>
      </c>
      <c r="H53" s="10" t="s">
        <v>92</v>
      </c>
      <c r="I53" s="10" t="s">
        <v>51</v>
      </c>
      <c r="J53" s="10" t="s">
        <v>163</v>
      </c>
      <c r="K53" s="10" t="s">
        <v>73</v>
      </c>
      <c r="L53" s="7"/>
      <c r="M53" s="11">
        <f t="shared" si="3"/>
        <v>18</v>
      </c>
      <c r="N53" s="11" t="str">
        <f t="shared" si="4"/>
        <v>OK</v>
      </c>
      <c r="O53" s="8" t="str">
        <f t="shared" si="5"/>
        <v>➕
frei
Reserve</v>
      </c>
    </row>
    <row r="54" spans="1:15" ht="39" customHeight="1" x14ac:dyDescent="0.25">
      <c r="A54" s="9">
        <v>43</v>
      </c>
      <c r="B54" s="10">
        <v>3</v>
      </c>
      <c r="C54" s="10">
        <v>19</v>
      </c>
      <c r="D54" s="10">
        <v>2</v>
      </c>
      <c r="E54" s="7" t="s">
        <v>184</v>
      </c>
      <c r="F54" s="7" t="s">
        <v>90</v>
      </c>
      <c r="G54" s="7" t="s">
        <v>91</v>
      </c>
      <c r="H54" s="10" t="s">
        <v>92</v>
      </c>
      <c r="I54" s="10" t="s">
        <v>51</v>
      </c>
      <c r="J54" s="10" t="s">
        <v>163</v>
      </c>
      <c r="K54" s="10" t="s">
        <v>73</v>
      </c>
      <c r="L54" s="7"/>
      <c r="M54" s="11">
        <f t="shared" si="3"/>
        <v>20</v>
      </c>
      <c r="N54" s="11" t="str">
        <f t="shared" si="4"/>
        <v>OK</v>
      </c>
      <c r="O54" s="8" t="str">
        <f t="shared" si="5"/>
        <v>➕
frei
Reserve</v>
      </c>
    </row>
    <row r="55" spans="1:15" ht="39" customHeight="1" x14ac:dyDescent="0.25">
      <c r="A55" s="9">
        <v>44</v>
      </c>
      <c r="B55" s="10">
        <v>3</v>
      </c>
      <c r="C55" s="10">
        <v>21</v>
      </c>
      <c r="D55" s="10">
        <v>2</v>
      </c>
      <c r="E55" s="7" t="s">
        <v>185</v>
      </c>
      <c r="F55" s="7" t="s">
        <v>90</v>
      </c>
      <c r="G55" s="7" t="s">
        <v>91</v>
      </c>
      <c r="H55" s="10" t="s">
        <v>92</v>
      </c>
      <c r="I55" s="10" t="s">
        <v>51</v>
      </c>
      <c r="J55" s="10" t="s">
        <v>163</v>
      </c>
      <c r="K55" s="10" t="s">
        <v>73</v>
      </c>
      <c r="L55" s="7"/>
      <c r="M55" s="11">
        <f t="shared" si="3"/>
        <v>22</v>
      </c>
      <c r="N55" s="11" t="str">
        <f t="shared" si="4"/>
        <v>OK</v>
      </c>
      <c r="O55" s="8" t="str">
        <f t="shared" si="5"/>
        <v>➕
frei
Reserve</v>
      </c>
    </row>
    <row r="56" spans="1:15" ht="39" customHeight="1" x14ac:dyDescent="0.25">
      <c r="A56" s="9">
        <v>45</v>
      </c>
      <c r="B56" s="10"/>
      <c r="C56" s="10"/>
      <c r="D56" s="10"/>
      <c r="E56" s="7"/>
      <c r="F56" s="7"/>
      <c r="G56" s="7"/>
      <c r="H56" s="10"/>
      <c r="I56" s="10"/>
      <c r="J56" s="10"/>
      <c r="K56" s="10"/>
      <c r="L56" s="7"/>
      <c r="M56" s="11" t="str">
        <f t="shared" si="3"/>
        <v/>
      </c>
      <c r="N56" s="11" t="str">
        <f t="shared" si="4"/>
        <v/>
      </c>
      <c r="O56" s="8" t="str">
        <f t="shared" si="5"/>
        <v/>
      </c>
    </row>
    <row r="57" spans="1:15" ht="39" customHeight="1" x14ac:dyDescent="0.25">
      <c r="A57" s="9">
        <v>46</v>
      </c>
      <c r="B57" s="10"/>
      <c r="C57" s="10"/>
      <c r="D57" s="10"/>
      <c r="E57" s="7"/>
      <c r="F57" s="7"/>
      <c r="G57" s="7"/>
      <c r="H57" s="10"/>
      <c r="I57" s="10"/>
      <c r="J57" s="10"/>
      <c r="K57" s="10"/>
      <c r="L57" s="7"/>
      <c r="M57" s="11" t="str">
        <f t="shared" si="3"/>
        <v/>
      </c>
      <c r="N57" s="11" t="str">
        <f t="shared" si="4"/>
        <v/>
      </c>
      <c r="O57" s="8" t="str">
        <f t="shared" si="5"/>
        <v/>
      </c>
    </row>
    <row r="58" spans="1:15" ht="39" customHeight="1" x14ac:dyDescent="0.25">
      <c r="A58" s="9">
        <v>47</v>
      </c>
      <c r="B58" s="10"/>
      <c r="C58" s="10"/>
      <c r="D58" s="10"/>
      <c r="E58" s="7"/>
      <c r="F58" s="7"/>
      <c r="G58" s="7"/>
      <c r="H58" s="10"/>
      <c r="I58" s="10"/>
      <c r="J58" s="10"/>
      <c r="K58" s="10"/>
      <c r="L58" s="7"/>
      <c r="M58" s="11" t="str">
        <f t="shared" si="3"/>
        <v/>
      </c>
      <c r="N58" s="11" t="str">
        <f t="shared" si="4"/>
        <v/>
      </c>
      <c r="O58" s="8" t="str">
        <f t="shared" si="5"/>
        <v/>
      </c>
    </row>
    <row r="59" spans="1:15" ht="39" customHeight="1" x14ac:dyDescent="0.25">
      <c r="A59" s="9">
        <v>48</v>
      </c>
      <c r="B59" s="10"/>
      <c r="C59" s="10"/>
      <c r="D59" s="10"/>
      <c r="E59" s="7"/>
      <c r="F59" s="7"/>
      <c r="G59" s="7"/>
      <c r="H59" s="10"/>
      <c r="I59" s="10"/>
      <c r="J59" s="10"/>
      <c r="K59" s="10"/>
      <c r="L59" s="7"/>
      <c r="M59" s="11" t="str">
        <f t="shared" si="3"/>
        <v/>
      </c>
      <c r="N59" s="11" t="str">
        <f t="shared" si="4"/>
        <v/>
      </c>
      <c r="O59" s="8" t="str">
        <f t="shared" si="5"/>
        <v/>
      </c>
    </row>
    <row r="60" spans="1:15" ht="39" customHeight="1" x14ac:dyDescent="0.25">
      <c r="A60" s="9">
        <v>49</v>
      </c>
      <c r="B60" s="10"/>
      <c r="C60" s="10"/>
      <c r="D60" s="10"/>
      <c r="E60" s="7"/>
      <c r="F60" s="7"/>
      <c r="G60" s="7"/>
      <c r="H60" s="10"/>
      <c r="I60" s="10"/>
      <c r="J60" s="10"/>
      <c r="K60" s="10"/>
      <c r="L60" s="7"/>
      <c r="M60" s="11" t="str">
        <f t="shared" si="3"/>
        <v/>
      </c>
      <c r="N60" s="11" t="str">
        <f t="shared" si="4"/>
        <v/>
      </c>
      <c r="O60" s="8" t="str">
        <f t="shared" si="5"/>
        <v/>
      </c>
    </row>
    <row r="61" spans="1:15" ht="39" customHeight="1" x14ac:dyDescent="0.25">
      <c r="A61" s="9">
        <v>50</v>
      </c>
      <c r="B61" s="10"/>
      <c r="C61" s="10"/>
      <c r="D61" s="10"/>
      <c r="E61" s="7"/>
      <c r="F61" s="7"/>
      <c r="G61" s="7"/>
      <c r="H61" s="10"/>
      <c r="I61" s="10"/>
      <c r="J61" s="10"/>
      <c r="K61" s="10"/>
      <c r="L61" s="7"/>
      <c r="M61" s="11" t="str">
        <f t="shared" si="3"/>
        <v/>
      </c>
      <c r="N61" s="11" t="str">
        <f t="shared" si="4"/>
        <v/>
      </c>
      <c r="O61" s="8" t="str">
        <f t="shared" si="5"/>
        <v/>
      </c>
    </row>
    <row r="62" spans="1:15" ht="39" customHeight="1" x14ac:dyDescent="0.25">
      <c r="A62" s="9">
        <v>51</v>
      </c>
      <c r="B62" s="10"/>
      <c r="C62" s="10"/>
      <c r="D62" s="10"/>
      <c r="E62" s="7"/>
      <c r="F62" s="7"/>
      <c r="G62" s="7"/>
      <c r="H62" s="10"/>
      <c r="I62" s="10"/>
      <c r="J62" s="10"/>
      <c r="K62" s="10"/>
      <c r="L62" s="7"/>
      <c r="M62" s="11" t="str">
        <f t="shared" si="3"/>
        <v/>
      </c>
      <c r="N62" s="11" t="str">
        <f t="shared" si="4"/>
        <v/>
      </c>
      <c r="O62" s="8" t="str">
        <f t="shared" si="5"/>
        <v/>
      </c>
    </row>
    <row r="63" spans="1:15" ht="39" customHeight="1" x14ac:dyDescent="0.25">
      <c r="A63" s="9">
        <v>52</v>
      </c>
      <c r="B63" s="10"/>
      <c r="C63" s="10"/>
      <c r="D63" s="10"/>
      <c r="E63" s="7"/>
      <c r="F63" s="7"/>
      <c r="G63" s="7"/>
      <c r="H63" s="10"/>
      <c r="I63" s="10"/>
      <c r="J63" s="10"/>
      <c r="K63" s="10"/>
      <c r="L63" s="7"/>
      <c r="M63" s="11" t="str">
        <f t="shared" si="3"/>
        <v/>
      </c>
      <c r="N63" s="11" t="str">
        <f t="shared" si="4"/>
        <v/>
      </c>
      <c r="O63" s="8" t="str">
        <f t="shared" si="5"/>
        <v/>
      </c>
    </row>
    <row r="64" spans="1:15" ht="39" customHeight="1" x14ac:dyDescent="0.25">
      <c r="A64" s="9">
        <v>53</v>
      </c>
      <c r="B64" s="10"/>
      <c r="C64" s="10"/>
      <c r="D64" s="10"/>
      <c r="E64" s="7"/>
      <c r="F64" s="7"/>
      <c r="G64" s="7"/>
      <c r="H64" s="10"/>
      <c r="I64" s="10"/>
      <c r="J64" s="10"/>
      <c r="K64" s="10"/>
      <c r="L64" s="7"/>
      <c r="M64" s="11" t="str">
        <f t="shared" si="3"/>
        <v/>
      </c>
      <c r="N64" s="11" t="str">
        <f t="shared" si="4"/>
        <v/>
      </c>
      <c r="O64" s="8" t="str">
        <f t="shared" si="5"/>
        <v/>
      </c>
    </row>
    <row r="65" spans="1:15" ht="39" customHeight="1" x14ac:dyDescent="0.25">
      <c r="A65" s="9">
        <v>54</v>
      </c>
      <c r="B65" s="10"/>
      <c r="C65" s="10"/>
      <c r="D65" s="10"/>
      <c r="E65" s="7"/>
      <c r="F65" s="7"/>
      <c r="G65" s="7"/>
      <c r="H65" s="10"/>
      <c r="I65" s="10"/>
      <c r="J65" s="10"/>
      <c r="K65" s="10"/>
      <c r="L65" s="7"/>
      <c r="M65" s="11" t="str">
        <f t="shared" si="3"/>
        <v/>
      </c>
      <c r="N65" s="11" t="str">
        <f t="shared" si="4"/>
        <v/>
      </c>
      <c r="O65" s="8" t="str">
        <f t="shared" si="5"/>
        <v/>
      </c>
    </row>
    <row r="66" spans="1:15" ht="39" customHeight="1" x14ac:dyDescent="0.25">
      <c r="A66" s="9">
        <v>55</v>
      </c>
      <c r="B66" s="10"/>
      <c r="C66" s="10"/>
      <c r="D66" s="10"/>
      <c r="E66" s="7"/>
      <c r="F66" s="7"/>
      <c r="G66" s="7"/>
      <c r="H66" s="10"/>
      <c r="I66" s="10"/>
      <c r="J66" s="10"/>
      <c r="K66" s="10"/>
      <c r="L66" s="7"/>
      <c r="M66" s="11" t="str">
        <f t="shared" si="3"/>
        <v/>
      </c>
      <c r="N66" s="11" t="str">
        <f t="shared" si="4"/>
        <v/>
      </c>
      <c r="O66" s="8" t="str">
        <f t="shared" si="5"/>
        <v/>
      </c>
    </row>
    <row r="67" spans="1:15" ht="39" customHeight="1" x14ac:dyDescent="0.25">
      <c r="A67" s="9">
        <v>56</v>
      </c>
      <c r="B67" s="10"/>
      <c r="C67" s="10"/>
      <c r="D67" s="10"/>
      <c r="E67" s="7"/>
      <c r="F67" s="7"/>
      <c r="G67" s="7"/>
      <c r="H67" s="10"/>
      <c r="I67" s="10"/>
      <c r="J67" s="10"/>
      <c r="K67" s="10"/>
      <c r="L67" s="7"/>
      <c r="M67" s="11" t="str">
        <f t="shared" si="3"/>
        <v/>
      </c>
      <c r="N67" s="11" t="str">
        <f t="shared" si="4"/>
        <v/>
      </c>
      <c r="O67" s="8" t="str">
        <f t="shared" si="5"/>
        <v/>
      </c>
    </row>
    <row r="68" spans="1:15" ht="39" customHeight="1" x14ac:dyDescent="0.25">
      <c r="A68" s="9">
        <v>57</v>
      </c>
      <c r="B68" s="10"/>
      <c r="C68" s="10"/>
      <c r="D68" s="10"/>
      <c r="E68" s="7"/>
      <c r="F68" s="7"/>
      <c r="G68" s="7"/>
      <c r="H68" s="10"/>
      <c r="I68" s="10"/>
      <c r="J68" s="10"/>
      <c r="K68" s="10"/>
      <c r="L68" s="7"/>
      <c r="M68" s="11" t="str">
        <f t="shared" si="3"/>
        <v/>
      </c>
      <c r="N68" s="11" t="str">
        <f t="shared" si="4"/>
        <v/>
      </c>
      <c r="O68" s="8" t="str">
        <f t="shared" si="5"/>
        <v/>
      </c>
    </row>
    <row r="69" spans="1:15" ht="39" customHeight="1" x14ac:dyDescent="0.25">
      <c r="A69" s="9">
        <v>58</v>
      </c>
      <c r="B69" s="10"/>
      <c r="C69" s="10"/>
      <c r="D69" s="10"/>
      <c r="E69" s="7"/>
      <c r="F69" s="7"/>
      <c r="G69" s="7"/>
      <c r="H69" s="10"/>
      <c r="I69" s="10"/>
      <c r="J69" s="10"/>
      <c r="K69" s="10"/>
      <c r="L69" s="7"/>
      <c r="M69" s="11" t="str">
        <f t="shared" si="3"/>
        <v/>
      </c>
      <c r="N69" s="11" t="str">
        <f t="shared" si="4"/>
        <v/>
      </c>
      <c r="O69" s="8" t="str">
        <f t="shared" si="5"/>
        <v/>
      </c>
    </row>
    <row r="70" spans="1:15" ht="39" customHeight="1" x14ac:dyDescent="0.25">
      <c r="A70" s="9">
        <v>59</v>
      </c>
      <c r="B70" s="10"/>
      <c r="C70" s="10"/>
      <c r="D70" s="10"/>
      <c r="E70" s="7"/>
      <c r="F70" s="7"/>
      <c r="G70" s="7"/>
      <c r="H70" s="10"/>
      <c r="I70" s="10"/>
      <c r="J70" s="10"/>
      <c r="K70" s="10"/>
      <c r="L70" s="7"/>
      <c r="M70" s="11" t="str">
        <f t="shared" si="3"/>
        <v/>
      </c>
      <c r="N70" s="11" t="str">
        <f t="shared" si="4"/>
        <v/>
      </c>
      <c r="O70" s="8" t="str">
        <f t="shared" si="5"/>
        <v/>
      </c>
    </row>
    <row r="71" spans="1:15" ht="39" customHeight="1" x14ac:dyDescent="0.25">
      <c r="A71" s="9">
        <v>60</v>
      </c>
      <c r="B71" s="10"/>
      <c r="C71" s="10"/>
      <c r="D71" s="10"/>
      <c r="E71" s="7"/>
      <c r="F71" s="7"/>
      <c r="G71" s="7"/>
      <c r="H71" s="10"/>
      <c r="I71" s="10"/>
      <c r="J71" s="10"/>
      <c r="K71" s="10"/>
      <c r="L71" s="7"/>
      <c r="M71" s="11" t="str">
        <f t="shared" si="3"/>
        <v/>
      </c>
      <c r="N71" s="11" t="str">
        <f t="shared" si="4"/>
        <v/>
      </c>
      <c r="O71" s="8" t="str">
        <f t="shared" si="5"/>
        <v/>
      </c>
    </row>
  </sheetData>
  <mergeCells count="3">
    <mergeCell ref="A1:O1"/>
    <mergeCell ref="A2:O2"/>
    <mergeCell ref="Q10:T12"/>
  </mergeCells>
  <conditionalFormatting sqref="B7">
    <cfRule type="cellIs" dxfId="518" priority="4" operator="greaterThan">
      <formula>0</formula>
    </cfRule>
  </conditionalFormatting>
  <conditionalFormatting sqref="E6:H6">
    <cfRule type="containsText" dxfId="517" priority="5" operator="containsText" text="OK"/>
    <cfRule type="containsText" dxfId="516" priority="6" operator="containsText" text="Voll"/>
    <cfRule type="containsText" dxfId="515" priority="7" operator="containsText" text="Überbelegt"/>
  </conditionalFormatting>
  <conditionalFormatting sqref="N12:N71">
    <cfRule type="containsText" dxfId="514" priority="1" operator="containsText" text="OK"/>
    <cfRule type="containsText" dxfId="513" priority="2" operator="containsText" text="Überschneidung"/>
    <cfRule type="containsText" dxfId="512" priority="3" operator="containsText" text="Außerhalb"/>
  </conditionalFormatting>
  <dataValidations count="6">
    <dataValidation type="list" sqref="B12:B71 D12:D71" xr:uid="{00000000-0002-0000-0000-000000000000}">
      <formula1>"1,2,3,4"</formula1>
    </dataValidation>
    <dataValidation type="list" sqref="C12:C71" xr:uid="{00000000-0002-0000-0000-000001000000}">
      <formula1>"1,2,3,4,5,6,7,8,9,10,11,12,13,14,15,16,17,18,19,20,21,22,23,24"</formula1>
    </dataValidation>
    <dataValidation type="list" sqref="H12:H71" xr:uid="{00000000-0002-0000-0000-000003000000}">
      <formula1>"⚡,🛡,💡,🔌,💻,☕,🚰,❄,🔥,🛁,🧺,♨,🌡,💧,🔔,🚨,🔧,🚗,🌿,🖧,☀,➕"</formula1>
    </dataValidation>
    <dataValidation type="list" sqref="I12:I71" xr:uid="{00000000-0002-0000-0000-000004000000}">
      <formula1>"Gelb,Blau,Rot,Grün,Orange,Türkis,Violett,Grau"</formula1>
    </dataValidation>
    <dataValidation type="list" sqref="J12:J71" xr:uid="{00000000-0002-0000-0000-000005000000}">
      <formula1>"Haupt,FI-1,FI-2,FI-3,FI-4,FI-5,FI-6,Kein FI"</formula1>
    </dataValidation>
    <dataValidation type="list" sqref="K12:K71" xr:uid="{00000000-0002-0000-0000-000006000000}">
      <formula1>"B10,B13,B16,B20,C16,C20,3×B16,3×C16,40 A / 30 mA,63 A"</formula1>
    </dataValidation>
  </dataValidations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17"/>
  <sheetViews>
    <sheetView tabSelected="1" workbookViewId="0">
      <selection sqref="A1:Y1"/>
    </sheetView>
  </sheetViews>
  <sheetFormatPr baseColWidth="10" defaultColWidth="9" defaultRowHeight="15" x14ac:dyDescent="0.25"/>
  <cols>
    <col min="1" max="1" width="10" customWidth="1"/>
    <col min="2" max="25" width="5" customWidth="1"/>
  </cols>
  <sheetData>
    <row r="1" spans="1:25" ht="27.95" customHeight="1" x14ac:dyDescent="0.25">
      <c r="A1" s="36" t="s">
        <v>186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</row>
    <row r="2" spans="1:25" ht="24" customHeight="1" x14ac:dyDescent="0.25">
      <c r="A2" s="26" t="s">
        <v>187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</row>
    <row r="4" spans="1:25" ht="15.95" customHeight="1" x14ac:dyDescent="0.25">
      <c r="A4" s="13" t="s">
        <v>31</v>
      </c>
      <c r="B4" s="13">
        <v>1</v>
      </c>
      <c r="C4" s="13">
        <v>2</v>
      </c>
      <c r="D4" s="13">
        <v>3</v>
      </c>
      <c r="E4" s="13">
        <v>4</v>
      </c>
      <c r="F4" s="13">
        <v>5</v>
      </c>
      <c r="G4" s="13">
        <v>6</v>
      </c>
      <c r="H4" s="13">
        <v>7</v>
      </c>
      <c r="I4" s="13">
        <v>8</v>
      </c>
      <c r="J4" s="13">
        <v>9</v>
      </c>
      <c r="K4" s="13">
        <v>10</v>
      </c>
      <c r="L4" s="13">
        <v>11</v>
      </c>
      <c r="M4" s="13">
        <v>12</v>
      </c>
      <c r="N4" s="13">
        <v>13</v>
      </c>
      <c r="O4" s="13">
        <v>14</v>
      </c>
      <c r="P4" s="13">
        <v>15</v>
      </c>
      <c r="Q4" s="13">
        <v>16</v>
      </c>
      <c r="R4" s="13">
        <v>17</v>
      </c>
      <c r="S4" s="13">
        <v>18</v>
      </c>
      <c r="T4" s="13">
        <v>19</v>
      </c>
      <c r="U4" s="13">
        <v>20</v>
      </c>
      <c r="V4" s="13">
        <v>21</v>
      </c>
      <c r="W4" s="13">
        <v>22</v>
      </c>
      <c r="X4" s="13">
        <v>23</v>
      </c>
      <c r="Y4" s="13">
        <v>24</v>
      </c>
    </row>
    <row r="5" spans="1:25" ht="75" customHeight="1" x14ac:dyDescent="0.25">
      <c r="A5" s="15">
        <v>1</v>
      </c>
      <c r="B5" s="14" t="str">
        <f>IF(SUMPRODUCT((Eingabe!$B$12:$B$71=$A5)*(Eingabe!$C$12:$C$71&lt;=B$4)*(Eingabe!$M$12:$M$71&gt;=B$4))=0,"",INDEX(Eingabe!$O$12:$O$71,SUMPRODUCT((Eingabe!$B$12:$B$71=$A5)*(Eingabe!$C$12:$C$71&lt;=B$4)*(Eingabe!$M$12:$M$71&gt;=B$4)*(ROW(Eingabe!$O$12:$O$71)-ROW(Eingabe!$O$12)+1))))</f>
        <v>⚡
Hauptschalter
Eingang</v>
      </c>
      <c r="C5" s="14" t="str">
        <f>IF(SUMPRODUCT((Eingabe!$B$12:$B$71=$A5)*(Eingabe!$C$12:$C$71&lt;=C$4)*(Eingabe!$M$12:$M$71&gt;=C$4))=0,"",INDEX(Eingabe!$O$12:$O$71,SUMPRODUCT((Eingabe!$B$12:$B$71=$A5)*(Eingabe!$C$12:$C$71&lt;=C$4)*(Eingabe!$M$12:$M$71&gt;=C$4)*(ROW(Eingabe!$O$12:$O$71)-ROW(Eingabe!$O$12)+1))))</f>
        <v>⚡
Hauptschalter
Eingang</v>
      </c>
      <c r="D5" s="14" t="str">
        <f>IF(SUMPRODUCT((Eingabe!$B$12:$B$71=$A5)*(Eingabe!$C$12:$C$71&lt;=D$4)*(Eingabe!$M$12:$M$71&gt;=D$4))=0,"",INDEX(Eingabe!$O$12:$O$71,SUMPRODUCT((Eingabe!$B$12:$B$71=$A5)*(Eingabe!$C$12:$C$71&lt;=D$4)*(Eingabe!$M$12:$M$71&gt;=D$4)*(ROW(Eingabe!$O$12:$O$71)-ROW(Eingabe!$O$12)+1))))</f>
        <v>🛡
Fehlerstromschutz
Wohnung</v>
      </c>
      <c r="E5" s="14" t="str">
        <f>IF(SUMPRODUCT((Eingabe!$B$12:$B$71=$A5)*(Eingabe!$C$12:$C$71&lt;=E$4)*(Eingabe!$M$12:$M$71&gt;=E$4))=0,"",INDEX(Eingabe!$O$12:$O$71,SUMPRODUCT((Eingabe!$B$12:$B$71=$A5)*(Eingabe!$C$12:$C$71&lt;=E$4)*(Eingabe!$M$12:$M$71&gt;=E$4)*(ROW(Eingabe!$O$12:$O$71)-ROW(Eingabe!$O$12)+1))))</f>
        <v>🛡
Fehlerstromschutz
Wohnung</v>
      </c>
      <c r="F5" s="14" t="str">
        <f>IF(SUMPRODUCT((Eingabe!$B$12:$B$71=$A5)*(Eingabe!$C$12:$C$71&lt;=F$4)*(Eingabe!$M$12:$M$71&gt;=F$4))=0,"",INDEX(Eingabe!$O$12:$O$71,SUMPRODUCT((Eingabe!$B$12:$B$71=$A5)*(Eingabe!$C$12:$C$71&lt;=F$4)*(Eingabe!$M$12:$M$71&gt;=F$4)*(ROW(Eingabe!$O$12:$O$71)-ROW(Eingabe!$O$12)+1))))</f>
        <v>💡
Deckenlicht
Flur</v>
      </c>
      <c r="G5" s="14" t="str">
        <f>IF(SUMPRODUCT((Eingabe!$B$12:$B$71=$A5)*(Eingabe!$C$12:$C$71&lt;=G$4)*(Eingabe!$M$12:$M$71&gt;=G$4))=0,"",INDEX(Eingabe!$O$12:$O$71,SUMPRODUCT((Eingabe!$B$12:$B$71=$A5)*(Eingabe!$C$12:$C$71&lt;=G$4)*(Eingabe!$M$12:$M$71&gt;=G$4)*(ROW(Eingabe!$O$12:$O$71)-ROW(Eingabe!$O$12)+1))))</f>
        <v>🔌
Allgemein
Flur</v>
      </c>
      <c r="H5" s="14" t="str">
        <f>IF(SUMPRODUCT((Eingabe!$B$12:$B$71=$A5)*(Eingabe!$C$12:$C$71&lt;=H$4)*(Eingabe!$M$12:$M$71&gt;=H$4))=0,"",INDEX(Eingabe!$O$12:$O$71,SUMPRODUCT((Eingabe!$B$12:$B$71=$A5)*(Eingabe!$C$12:$C$71&lt;=H$4)*(Eingabe!$M$12:$M$71&gt;=H$4)*(ROW(Eingabe!$O$12:$O$71)-ROW(Eingabe!$O$12)+1))))</f>
        <v>💡
Deckenlicht
Wohnzimmer</v>
      </c>
      <c r="I5" s="14" t="str">
        <f>IF(SUMPRODUCT((Eingabe!$B$12:$B$71=$A5)*(Eingabe!$C$12:$C$71&lt;=I$4)*(Eingabe!$M$12:$M$71&gt;=I$4))=0,"",INDEX(Eingabe!$O$12:$O$71,SUMPRODUCT((Eingabe!$B$12:$B$71=$A5)*(Eingabe!$C$12:$C$71&lt;=I$4)*(Eingabe!$M$12:$M$71&gt;=I$4)*(ROW(Eingabe!$O$12:$O$71)-ROW(Eingabe!$O$12)+1))))</f>
        <v>🔌
TV / Router
Wohnzimmer</v>
      </c>
      <c r="J5" s="14" t="str">
        <f>IF(SUMPRODUCT((Eingabe!$B$12:$B$71=$A5)*(Eingabe!$C$12:$C$71&lt;=J$4)*(Eingabe!$M$12:$M$71&gt;=J$4))=0,"",INDEX(Eingabe!$O$12:$O$71,SUMPRODUCT((Eingabe!$B$12:$B$71=$A5)*(Eingabe!$C$12:$C$71&lt;=J$4)*(Eingabe!$M$12:$M$71&gt;=J$4)*(ROW(Eingabe!$O$12:$O$71)-ROW(Eingabe!$O$12)+1))))</f>
        <v>🔌
TV / Router
Wohnzimmer</v>
      </c>
      <c r="K5" s="14" t="str">
        <f>IF(SUMPRODUCT((Eingabe!$B$12:$B$71=$A5)*(Eingabe!$C$12:$C$71&lt;=K$4)*(Eingabe!$M$12:$M$71&gt;=K$4))=0,"",INDEX(Eingabe!$O$12:$O$71,SUMPRODUCT((Eingabe!$B$12:$B$71=$A5)*(Eingabe!$C$12:$C$71&lt;=K$4)*(Eingabe!$M$12:$M$71&gt;=K$4)*(ROW(Eingabe!$O$12:$O$71)-ROW(Eingabe!$O$12)+1))))</f>
        <v>💻
Steckdosen
Büro</v>
      </c>
      <c r="L5" s="14" t="str">
        <f>IF(SUMPRODUCT((Eingabe!$B$12:$B$71=$A5)*(Eingabe!$C$12:$C$71&lt;=L$4)*(Eingabe!$M$12:$M$71&gt;=L$4))=0,"",INDEX(Eingabe!$O$12:$O$71,SUMPRODUCT((Eingabe!$B$12:$B$71=$A5)*(Eingabe!$C$12:$C$71&lt;=L$4)*(Eingabe!$M$12:$M$71&gt;=L$4)*(ROW(Eingabe!$O$12:$O$71)-ROW(Eingabe!$O$12)+1))))</f>
        <v>🌿
Steckdose
Außenbereich</v>
      </c>
      <c r="M5" s="14" t="str">
        <f>IF(SUMPRODUCT((Eingabe!$B$12:$B$71=$A5)*(Eingabe!$C$12:$C$71&lt;=M$4)*(Eingabe!$M$12:$M$71&gt;=M$4))=0,"",INDEX(Eingabe!$O$12:$O$71,SUMPRODUCT((Eingabe!$B$12:$B$71=$A5)*(Eingabe!$C$12:$C$71&lt;=M$4)*(Eingabe!$M$12:$M$71&gt;=M$4)*(ROW(Eingabe!$O$12:$O$71)-ROW(Eingabe!$O$12)+1))))</f>
        <v>➕
frei
Reserve</v>
      </c>
      <c r="N5" s="14" t="str">
        <f>IF(SUMPRODUCT((Eingabe!$B$12:$B$71=$A5)*(Eingabe!$C$12:$C$71&lt;=N$4)*(Eingabe!$M$12:$M$71&gt;=N$4))=0,"",INDEX(Eingabe!$O$12:$O$71,SUMPRODUCT((Eingabe!$B$12:$B$71=$A5)*(Eingabe!$C$12:$C$71&lt;=N$4)*(Eingabe!$M$12:$M$71&gt;=N$4)*(ROW(Eingabe!$O$12:$O$71)-ROW(Eingabe!$O$12)+1))))</f>
        <v>🛡
Fehlerstromschutz
Küche</v>
      </c>
      <c r="O5" s="14" t="str">
        <f>IF(SUMPRODUCT((Eingabe!$B$12:$B$71=$A5)*(Eingabe!$C$12:$C$71&lt;=O$4)*(Eingabe!$M$12:$M$71&gt;=O$4))=0,"",INDEX(Eingabe!$O$12:$O$71,SUMPRODUCT((Eingabe!$B$12:$B$71=$A5)*(Eingabe!$C$12:$C$71&lt;=O$4)*(Eingabe!$M$12:$M$71&gt;=O$4)*(ROW(Eingabe!$O$12:$O$71)-ROW(Eingabe!$O$12)+1))))</f>
        <v>🛡
Fehlerstromschutz
Küche</v>
      </c>
      <c r="P5" s="14" t="str">
        <f>IF(SUMPRODUCT((Eingabe!$B$12:$B$71=$A5)*(Eingabe!$C$12:$C$71&lt;=P$4)*(Eingabe!$M$12:$M$71&gt;=P$4))=0,"",INDEX(Eingabe!$O$12:$O$71,SUMPRODUCT((Eingabe!$B$12:$B$71=$A5)*(Eingabe!$C$12:$C$71&lt;=P$4)*(Eingabe!$M$12:$M$71&gt;=P$4)*(ROW(Eingabe!$O$12:$O$71)-ROW(Eingabe!$O$12)+1))))</f>
        <v>💡
Deckenlicht
Küche</v>
      </c>
      <c r="Q5" s="14" t="str">
        <f>IF(SUMPRODUCT((Eingabe!$B$12:$B$71=$A5)*(Eingabe!$C$12:$C$71&lt;=Q$4)*(Eingabe!$M$12:$M$71&gt;=Q$4))=0,"",INDEX(Eingabe!$O$12:$O$71,SUMPRODUCT((Eingabe!$B$12:$B$71=$A5)*(Eingabe!$C$12:$C$71&lt;=Q$4)*(Eingabe!$M$12:$M$71&gt;=Q$4)*(ROW(Eingabe!$O$12:$O$71)-ROW(Eingabe!$O$12)+1))))</f>
        <v>☕
Steckdosen
Küche</v>
      </c>
      <c r="R5" s="14" t="str">
        <f>IF(SUMPRODUCT((Eingabe!$B$12:$B$71=$A5)*(Eingabe!$C$12:$C$71&lt;=R$4)*(Eingabe!$M$12:$M$71&gt;=R$4))=0,"",INDEX(Eingabe!$O$12:$O$71,SUMPRODUCT((Eingabe!$B$12:$B$71=$A5)*(Eingabe!$C$12:$C$71&lt;=R$4)*(Eingabe!$M$12:$M$71&gt;=R$4)*(ROW(Eingabe!$O$12:$O$71)-ROW(Eingabe!$O$12)+1))))</f>
        <v>☕
Steckdosen
Küche</v>
      </c>
      <c r="S5" s="14" t="str">
        <f>IF(SUMPRODUCT((Eingabe!$B$12:$B$71=$A5)*(Eingabe!$C$12:$C$71&lt;=S$4)*(Eingabe!$M$12:$M$71&gt;=S$4))=0,"",INDEX(Eingabe!$O$12:$O$71,SUMPRODUCT((Eingabe!$B$12:$B$71=$A5)*(Eingabe!$C$12:$C$71&lt;=S$4)*(Eingabe!$M$12:$M$71&gt;=S$4)*(ROW(Eingabe!$O$12:$O$71)-ROW(Eingabe!$O$12)+1))))</f>
        <v>🚰
Gerät
Küche</v>
      </c>
      <c r="T5" s="14" t="str">
        <f>IF(SUMPRODUCT((Eingabe!$B$12:$B$71=$A5)*(Eingabe!$C$12:$C$71&lt;=T$4)*(Eingabe!$M$12:$M$71&gt;=T$4))=0,"",INDEX(Eingabe!$O$12:$O$71,SUMPRODUCT((Eingabe!$B$12:$B$71=$A5)*(Eingabe!$C$12:$C$71&lt;=T$4)*(Eingabe!$M$12:$M$71&gt;=T$4)*(ROW(Eingabe!$O$12:$O$71)-ROW(Eingabe!$O$12)+1))))</f>
        <v>🚰
Gerät
Küche</v>
      </c>
      <c r="U5" s="14" t="str">
        <f>IF(SUMPRODUCT((Eingabe!$B$12:$B$71=$A5)*(Eingabe!$C$12:$C$71&lt;=U$4)*(Eingabe!$M$12:$M$71&gt;=U$4))=0,"",INDEX(Eingabe!$O$12:$O$71,SUMPRODUCT((Eingabe!$B$12:$B$71=$A5)*(Eingabe!$C$12:$C$71&lt;=U$4)*(Eingabe!$M$12:$M$71&gt;=U$4)*(ROW(Eingabe!$O$12:$O$71)-ROW(Eingabe!$O$12)+1))))</f>
        <v>❄
Dauerstrom
Küche</v>
      </c>
      <c r="V5" s="14" t="str">
        <f>IF(SUMPRODUCT((Eingabe!$B$12:$B$71=$A5)*(Eingabe!$C$12:$C$71&lt;=V$4)*(Eingabe!$M$12:$M$71&gt;=V$4))=0,"",INDEX(Eingabe!$O$12:$O$71,SUMPRODUCT((Eingabe!$B$12:$B$71=$A5)*(Eingabe!$C$12:$C$71&lt;=V$4)*(Eingabe!$M$12:$M$71&gt;=V$4)*(ROW(Eingabe!$O$12:$O$71)-ROW(Eingabe!$O$12)+1))))</f>
        <v>❄
Dauerstrom
Küche</v>
      </c>
      <c r="W5" s="14" t="str">
        <f>IF(SUMPRODUCT((Eingabe!$B$12:$B$71=$A5)*(Eingabe!$C$12:$C$71&lt;=W$4)*(Eingabe!$M$12:$M$71&gt;=W$4))=0,"",INDEX(Eingabe!$O$12:$O$71,SUMPRODUCT((Eingabe!$B$12:$B$71=$A5)*(Eingabe!$C$12:$C$71&lt;=W$4)*(Eingabe!$M$12:$M$71&gt;=W$4)*(ROW(Eingabe!$O$12:$O$71)-ROW(Eingabe!$O$12)+1))))</f>
        <v>🔥
Drehstrom
Küche</v>
      </c>
      <c r="X5" s="14" t="str">
        <f>IF(SUMPRODUCT((Eingabe!$B$12:$B$71=$A5)*(Eingabe!$C$12:$C$71&lt;=X$4)*(Eingabe!$M$12:$M$71&gt;=X$4))=0,"",INDEX(Eingabe!$O$12:$O$71,SUMPRODUCT((Eingabe!$B$12:$B$71=$A5)*(Eingabe!$C$12:$C$71&lt;=X$4)*(Eingabe!$M$12:$M$71&gt;=X$4)*(ROW(Eingabe!$O$12:$O$71)-ROW(Eingabe!$O$12)+1))))</f>
        <v>🔥
Drehstrom
Küche</v>
      </c>
      <c r="Y5" s="14" t="str">
        <f>IF(SUMPRODUCT((Eingabe!$B$12:$B$71=$A5)*(Eingabe!$C$12:$C$71&lt;=Y$4)*(Eingabe!$M$12:$M$71&gt;=Y$4))=0,"",INDEX(Eingabe!$O$12:$O$71,SUMPRODUCT((Eingabe!$B$12:$B$71=$A5)*(Eingabe!$C$12:$C$71&lt;=Y$4)*(Eingabe!$M$12:$M$71&gt;=Y$4)*(ROW(Eingabe!$O$12:$O$71)-ROW(Eingabe!$O$12)+1))))</f>
        <v>🔥
Drehstrom
Küche</v>
      </c>
    </row>
    <row r="7" spans="1:25" ht="15.95" customHeight="1" x14ac:dyDescent="0.25">
      <c r="A7" s="13" t="s">
        <v>31</v>
      </c>
      <c r="B7" s="13">
        <v>1</v>
      </c>
      <c r="C7" s="13">
        <v>2</v>
      </c>
      <c r="D7" s="13">
        <v>3</v>
      </c>
      <c r="E7" s="13">
        <v>4</v>
      </c>
      <c r="F7" s="13">
        <v>5</v>
      </c>
      <c r="G7" s="13">
        <v>6</v>
      </c>
      <c r="H7" s="13">
        <v>7</v>
      </c>
      <c r="I7" s="13">
        <v>8</v>
      </c>
      <c r="J7" s="13">
        <v>9</v>
      </c>
      <c r="K7" s="13">
        <v>10</v>
      </c>
      <c r="L7" s="13">
        <v>11</v>
      </c>
      <c r="M7" s="13">
        <v>12</v>
      </c>
      <c r="N7" s="13">
        <v>13</v>
      </c>
      <c r="O7" s="13">
        <v>14</v>
      </c>
      <c r="P7" s="13">
        <v>15</v>
      </c>
      <c r="Q7" s="13">
        <v>16</v>
      </c>
      <c r="R7" s="13">
        <v>17</v>
      </c>
      <c r="S7" s="13">
        <v>18</v>
      </c>
      <c r="T7" s="13">
        <v>19</v>
      </c>
      <c r="U7" s="13">
        <v>20</v>
      </c>
      <c r="V7" s="13">
        <v>21</v>
      </c>
      <c r="W7" s="13">
        <v>22</v>
      </c>
      <c r="X7" s="13">
        <v>23</v>
      </c>
      <c r="Y7" s="13">
        <v>24</v>
      </c>
    </row>
    <row r="8" spans="1:25" ht="75" customHeight="1" x14ac:dyDescent="0.25">
      <c r="A8" s="15">
        <v>2</v>
      </c>
      <c r="B8" s="14" t="str">
        <f>IF(SUMPRODUCT((Eingabe!$B$12:$B$71=$A8)*(Eingabe!$C$12:$C$71&lt;=B$7)*(Eingabe!$M$12:$M$71&gt;=B$7))=0,"",INDEX(Eingabe!$O$12:$O$71,SUMPRODUCT((Eingabe!$B$12:$B$71=$A8)*(Eingabe!$C$12:$C$71&lt;=B$7)*(Eingabe!$M$12:$M$71&gt;=B$7)*(ROW(Eingabe!$O$12:$O$71)-ROW(Eingabe!$O$12)+1))))</f>
        <v>🛡
Fehlerstromschutz
Bad/Technik</v>
      </c>
      <c r="C8" s="14" t="str">
        <f>IF(SUMPRODUCT((Eingabe!$B$12:$B$71=$A8)*(Eingabe!$C$12:$C$71&lt;=C$7)*(Eingabe!$M$12:$M$71&gt;=C$7))=0,"",INDEX(Eingabe!$O$12:$O$71,SUMPRODUCT((Eingabe!$B$12:$B$71=$A8)*(Eingabe!$C$12:$C$71&lt;=C$7)*(Eingabe!$M$12:$M$71&gt;=C$7)*(ROW(Eingabe!$O$12:$O$71)-ROW(Eingabe!$O$12)+1))))</f>
        <v>🛡
Fehlerstromschutz
Bad/Technik</v>
      </c>
      <c r="D8" s="14" t="str">
        <f>IF(SUMPRODUCT((Eingabe!$B$12:$B$71=$A8)*(Eingabe!$C$12:$C$71&lt;=D$7)*(Eingabe!$M$12:$M$71&gt;=D$7))=0,"",INDEX(Eingabe!$O$12:$O$71,SUMPRODUCT((Eingabe!$B$12:$B$71=$A8)*(Eingabe!$C$12:$C$71&lt;=D$7)*(Eingabe!$M$12:$M$71&gt;=D$7)*(ROW(Eingabe!$O$12:$O$71)-ROW(Eingabe!$O$12)+1))))</f>
        <v>💡
Spiegel / Decke
Bad</v>
      </c>
      <c r="E8" s="14" t="str">
        <f>IF(SUMPRODUCT((Eingabe!$B$12:$B$71=$A8)*(Eingabe!$C$12:$C$71&lt;=E$7)*(Eingabe!$M$12:$M$71&gt;=E$7))=0,"",INDEX(Eingabe!$O$12:$O$71,SUMPRODUCT((Eingabe!$B$12:$B$71=$A8)*(Eingabe!$C$12:$C$71&lt;=E$7)*(Eingabe!$M$12:$M$71&gt;=E$7)*(ROW(Eingabe!$O$12:$O$71)-ROW(Eingabe!$O$12)+1))))</f>
        <v>🛁
Föhn
Bad</v>
      </c>
      <c r="F8" s="14" t="str">
        <f>IF(SUMPRODUCT((Eingabe!$B$12:$B$71=$A8)*(Eingabe!$C$12:$C$71&lt;=F$7)*(Eingabe!$M$12:$M$71&gt;=F$7))=0,"",INDEX(Eingabe!$O$12:$O$71,SUMPRODUCT((Eingabe!$B$12:$B$71=$A8)*(Eingabe!$C$12:$C$71&lt;=F$7)*(Eingabe!$M$12:$M$71&gt;=F$7)*(ROW(Eingabe!$O$12:$O$71)-ROW(Eingabe!$O$12)+1))))</f>
        <v>🧺
Gerät
Hauswirtschaft</v>
      </c>
      <c r="G8" s="14" t="str">
        <f>IF(SUMPRODUCT((Eingabe!$B$12:$B$71=$A8)*(Eingabe!$C$12:$C$71&lt;=G$7)*(Eingabe!$M$12:$M$71&gt;=G$7))=0,"",INDEX(Eingabe!$O$12:$O$71,SUMPRODUCT((Eingabe!$B$12:$B$71=$A8)*(Eingabe!$C$12:$C$71&lt;=G$7)*(Eingabe!$M$12:$M$71&gt;=G$7)*(ROW(Eingabe!$O$12:$O$71)-ROW(Eingabe!$O$12)+1))))</f>
        <v>🧺
Gerät
Hauswirtschaft</v>
      </c>
      <c r="H8" s="14" t="str">
        <f>IF(SUMPRODUCT((Eingabe!$B$12:$B$71=$A8)*(Eingabe!$C$12:$C$71&lt;=H$7)*(Eingabe!$M$12:$M$71&gt;=H$7))=0,"",INDEX(Eingabe!$O$12:$O$71,SUMPRODUCT((Eingabe!$B$12:$B$71=$A8)*(Eingabe!$C$12:$C$71&lt;=H$7)*(Eingabe!$M$12:$M$71&gt;=H$7)*(ROW(Eingabe!$O$12:$O$71)-ROW(Eingabe!$O$12)+1))))</f>
        <v>♨
Gerät
Hauswirtschaft</v>
      </c>
      <c r="I8" s="14" t="str">
        <f>IF(SUMPRODUCT((Eingabe!$B$12:$B$71=$A8)*(Eingabe!$C$12:$C$71&lt;=I$7)*(Eingabe!$M$12:$M$71&gt;=I$7))=0,"",INDEX(Eingabe!$O$12:$O$71,SUMPRODUCT((Eingabe!$B$12:$B$71=$A8)*(Eingabe!$C$12:$C$71&lt;=I$7)*(Eingabe!$M$12:$M$71&gt;=I$7)*(ROW(Eingabe!$O$12:$O$71)-ROW(Eingabe!$O$12)+1))))</f>
        <v>♨
Gerät
Hauswirtschaft</v>
      </c>
      <c r="J8" s="14" t="str">
        <f>IF(SUMPRODUCT((Eingabe!$B$12:$B$71=$A8)*(Eingabe!$C$12:$C$71&lt;=J$7)*(Eingabe!$M$12:$M$71&gt;=J$7))=0,"",INDEX(Eingabe!$O$12:$O$71,SUMPRODUCT((Eingabe!$B$12:$B$71=$A8)*(Eingabe!$C$12:$C$71&lt;=J$7)*(Eingabe!$M$12:$M$71&gt;=J$7)*(ROW(Eingabe!$O$12:$O$71)-ROW(Eingabe!$O$12)+1))))</f>
        <v>🌡
Regelung
Technikraum</v>
      </c>
      <c r="K8" s="14" t="str">
        <f>IF(SUMPRODUCT((Eingabe!$B$12:$B$71=$A8)*(Eingabe!$C$12:$C$71&lt;=K$7)*(Eingabe!$M$12:$M$71&gt;=K$7))=0,"",INDEX(Eingabe!$O$12:$O$71,SUMPRODUCT((Eingabe!$B$12:$B$71=$A8)*(Eingabe!$C$12:$C$71&lt;=K$7)*(Eingabe!$M$12:$M$71&gt;=K$7)*(ROW(Eingabe!$O$12:$O$71)-ROW(Eingabe!$O$12)+1))))</f>
        <v>💧
Pumpe
Technikraum</v>
      </c>
      <c r="L8" s="14" t="str">
        <f>IF(SUMPRODUCT((Eingabe!$B$12:$B$71=$A8)*(Eingabe!$C$12:$C$71&lt;=L$7)*(Eingabe!$M$12:$M$71&gt;=L$7))=0,"",INDEX(Eingabe!$O$12:$O$71,SUMPRODUCT((Eingabe!$B$12:$B$71=$A8)*(Eingabe!$C$12:$C$71&lt;=L$7)*(Eingabe!$M$12:$M$71&gt;=L$7)*(ROW(Eingabe!$O$12:$O$71)-ROW(Eingabe!$O$12)+1))))</f>
        <v>🔔
Klingel
Eingang</v>
      </c>
      <c r="M8" s="14" t="str">
        <f>IF(SUMPRODUCT((Eingabe!$B$12:$B$71=$A8)*(Eingabe!$C$12:$C$71&lt;=M$7)*(Eingabe!$M$12:$M$71&gt;=M$7))=0,"",INDEX(Eingabe!$O$12:$O$71,SUMPRODUCT((Eingabe!$B$12:$B$71=$A8)*(Eingabe!$C$12:$C$71&lt;=M$7)*(Eingabe!$M$12:$M$71&gt;=M$7)*(ROW(Eingabe!$O$12:$O$71)-ROW(Eingabe!$O$12)+1))))</f>
        <v>🚨
Netzteil
Wohnung</v>
      </c>
      <c r="N8" s="14" t="str">
        <f>IF(SUMPRODUCT((Eingabe!$B$12:$B$71=$A8)*(Eingabe!$C$12:$C$71&lt;=N$7)*(Eingabe!$M$12:$M$71&gt;=N$7))=0,"",INDEX(Eingabe!$O$12:$O$71,SUMPRODUCT((Eingabe!$B$12:$B$71=$A8)*(Eingabe!$C$12:$C$71&lt;=N$7)*(Eingabe!$M$12:$M$71&gt;=N$7)*(ROW(Eingabe!$O$12:$O$71)-ROW(Eingabe!$O$12)+1))))</f>
        <v>🔧
Werkbank
Garage</v>
      </c>
      <c r="O8" s="14" t="str">
        <f>IF(SUMPRODUCT((Eingabe!$B$12:$B$71=$A8)*(Eingabe!$C$12:$C$71&lt;=O$7)*(Eingabe!$M$12:$M$71&gt;=O$7))=0,"",INDEX(Eingabe!$O$12:$O$71,SUMPRODUCT((Eingabe!$B$12:$B$71=$A8)*(Eingabe!$C$12:$C$71&lt;=O$7)*(Eingabe!$M$12:$M$71&gt;=O$7)*(ROW(Eingabe!$O$12:$O$71)-ROW(Eingabe!$O$12)+1))))</f>
        <v>🔧
Werkbank
Garage</v>
      </c>
      <c r="P8" s="14" t="str">
        <f>IF(SUMPRODUCT((Eingabe!$B$12:$B$71=$A8)*(Eingabe!$C$12:$C$71&lt;=P$7)*(Eingabe!$M$12:$M$71&gt;=P$7))=0,"",INDEX(Eingabe!$O$12:$O$71,SUMPRODUCT((Eingabe!$B$12:$B$71=$A8)*(Eingabe!$C$12:$C$71&lt;=P$7)*(Eingabe!$M$12:$M$71&gt;=P$7)*(ROW(Eingabe!$O$12:$O$71)-ROW(Eingabe!$O$12)+1))))</f>
        <v>💡
Leuchten
Garage</v>
      </c>
      <c r="Q8" s="14" t="str">
        <f>IF(SUMPRODUCT((Eingabe!$B$12:$B$71=$A8)*(Eingabe!$C$12:$C$71&lt;=Q$7)*(Eingabe!$M$12:$M$71&gt;=Q$7))=0,"",INDEX(Eingabe!$O$12:$O$71,SUMPRODUCT((Eingabe!$B$12:$B$71=$A8)*(Eingabe!$C$12:$C$71&lt;=Q$7)*(Eingabe!$M$12:$M$71&gt;=Q$7)*(ROW(Eingabe!$O$12:$O$71)-ROW(Eingabe!$O$12)+1))))</f>
        <v>🚗
Reserve
Garage</v>
      </c>
      <c r="R8" s="14" t="str">
        <f>IF(SUMPRODUCT((Eingabe!$B$12:$B$71=$A8)*(Eingabe!$C$12:$C$71&lt;=R$7)*(Eingabe!$M$12:$M$71&gt;=R$7))=0,"",INDEX(Eingabe!$O$12:$O$71,SUMPRODUCT((Eingabe!$B$12:$B$71=$A8)*(Eingabe!$C$12:$C$71&lt;=R$7)*(Eingabe!$M$12:$M$71&gt;=R$7)*(ROW(Eingabe!$O$12:$O$71)-ROW(Eingabe!$O$12)+1))))</f>
        <v>🚗
Reserve
Garage</v>
      </c>
      <c r="S8" s="14" t="str">
        <f>IF(SUMPRODUCT((Eingabe!$B$12:$B$71=$A8)*(Eingabe!$C$12:$C$71&lt;=S$7)*(Eingabe!$M$12:$M$71&gt;=S$7))=0,"",INDEX(Eingabe!$O$12:$O$71,SUMPRODUCT((Eingabe!$B$12:$B$71=$A8)*(Eingabe!$C$12:$C$71&lt;=S$7)*(Eingabe!$M$12:$M$71&gt;=S$7)*(ROW(Eingabe!$O$12:$O$71)-ROW(Eingabe!$O$12)+1))))</f>
        <v>🌿
Außenlicht
Garten</v>
      </c>
      <c r="T8" s="14" t="str">
        <f>IF(SUMPRODUCT((Eingabe!$B$12:$B$71=$A8)*(Eingabe!$C$12:$C$71&lt;=T$7)*(Eingabe!$M$12:$M$71&gt;=T$7))=0,"",INDEX(Eingabe!$O$12:$O$71,SUMPRODUCT((Eingabe!$B$12:$B$71=$A8)*(Eingabe!$C$12:$C$71&lt;=T$7)*(Eingabe!$M$12:$M$71&gt;=T$7)*(ROW(Eingabe!$O$12:$O$71)-ROW(Eingabe!$O$12)+1))))</f>
        <v>🌿
Außensteckdose
Garten</v>
      </c>
      <c r="U8" s="14" t="str">
        <f>IF(SUMPRODUCT((Eingabe!$B$12:$B$71=$A8)*(Eingabe!$C$12:$C$71&lt;=U$7)*(Eingabe!$M$12:$M$71&gt;=U$7))=0,"",INDEX(Eingabe!$O$12:$O$71,SUMPRODUCT((Eingabe!$B$12:$B$71=$A8)*(Eingabe!$C$12:$C$71&lt;=U$7)*(Eingabe!$M$12:$M$71&gt;=U$7)*(ROW(Eingabe!$O$12:$O$71)-ROW(Eingabe!$O$12)+1))))</f>
        <v>❄
Innengerät
Wohnzimmer</v>
      </c>
      <c r="V8" s="14" t="str">
        <f>IF(SUMPRODUCT((Eingabe!$B$12:$B$71=$A8)*(Eingabe!$C$12:$C$71&lt;=V$7)*(Eingabe!$M$12:$M$71&gt;=V$7))=0,"",INDEX(Eingabe!$O$12:$O$71,SUMPRODUCT((Eingabe!$B$12:$B$71=$A8)*(Eingabe!$C$12:$C$71&lt;=V$7)*(Eingabe!$M$12:$M$71&gt;=V$7)*(ROW(Eingabe!$O$12:$O$71)-ROW(Eingabe!$O$12)+1))))</f>
        <v>❄
Innengerät
Wohnzimmer</v>
      </c>
      <c r="W8" s="14" t="str">
        <f>IF(SUMPRODUCT((Eingabe!$B$12:$B$71=$A8)*(Eingabe!$C$12:$C$71&lt;=W$7)*(Eingabe!$M$12:$M$71&gt;=W$7))=0,"",INDEX(Eingabe!$O$12:$O$71,SUMPRODUCT((Eingabe!$B$12:$B$71=$A8)*(Eingabe!$C$12:$C$71&lt;=W$7)*(Eingabe!$M$12:$M$71&gt;=W$7)*(ROW(Eingabe!$O$12:$O$71)-ROW(Eingabe!$O$12)+1))))</f>
        <v>➕
frei
Technikraum</v>
      </c>
      <c r="X8" s="14" t="str">
        <f>IF(SUMPRODUCT((Eingabe!$B$12:$B$71=$A8)*(Eingabe!$C$12:$C$71&lt;=X$7)*(Eingabe!$M$12:$M$71&gt;=X$7))=0,"",INDEX(Eingabe!$O$12:$O$71,SUMPRODUCT((Eingabe!$B$12:$B$71=$A8)*(Eingabe!$C$12:$C$71&lt;=X$7)*(Eingabe!$M$12:$M$71&gt;=X$7)*(ROW(Eingabe!$O$12:$O$71)-ROW(Eingabe!$O$12)+1))))</f>
        <v>➕
frei
Technikraum</v>
      </c>
      <c r="Y8" s="14" t="str">
        <f>IF(SUMPRODUCT((Eingabe!$B$12:$B$71=$A8)*(Eingabe!$C$12:$C$71&lt;=Y$7)*(Eingabe!$M$12:$M$71&gt;=Y$7))=0,"",INDEX(Eingabe!$O$12:$O$71,SUMPRODUCT((Eingabe!$B$12:$B$71=$A8)*(Eingabe!$C$12:$C$71&lt;=Y$7)*(Eingabe!$M$12:$M$71&gt;=Y$7)*(ROW(Eingabe!$O$12:$O$71)-ROW(Eingabe!$O$12)+1))))</f>
        <v>➕
frei
Technikraum</v>
      </c>
    </row>
    <row r="10" spans="1:25" ht="15.95" customHeight="1" x14ac:dyDescent="0.25">
      <c r="A10" s="13" t="s">
        <v>31</v>
      </c>
      <c r="B10" s="13">
        <v>1</v>
      </c>
      <c r="C10" s="13">
        <v>2</v>
      </c>
      <c r="D10" s="13">
        <v>3</v>
      </c>
      <c r="E10" s="13">
        <v>4</v>
      </c>
      <c r="F10" s="13">
        <v>5</v>
      </c>
      <c r="G10" s="13">
        <v>6</v>
      </c>
      <c r="H10" s="13">
        <v>7</v>
      </c>
      <c r="I10" s="13">
        <v>8</v>
      </c>
      <c r="J10" s="13">
        <v>9</v>
      </c>
      <c r="K10" s="13">
        <v>10</v>
      </c>
      <c r="L10" s="13">
        <v>11</v>
      </c>
      <c r="M10" s="13">
        <v>12</v>
      </c>
      <c r="N10" s="13">
        <v>13</v>
      </c>
      <c r="O10" s="13">
        <v>14</v>
      </c>
      <c r="P10" s="13">
        <v>15</v>
      </c>
      <c r="Q10" s="13">
        <v>16</v>
      </c>
      <c r="R10" s="13">
        <v>17</v>
      </c>
      <c r="S10" s="13">
        <v>18</v>
      </c>
      <c r="T10" s="13">
        <v>19</v>
      </c>
      <c r="U10" s="13">
        <v>20</v>
      </c>
      <c r="V10" s="13">
        <v>21</v>
      </c>
      <c r="W10" s="13">
        <v>22</v>
      </c>
      <c r="X10" s="13">
        <v>23</v>
      </c>
      <c r="Y10" s="13">
        <v>24</v>
      </c>
    </row>
    <row r="11" spans="1:25" ht="75" customHeight="1" x14ac:dyDescent="0.25">
      <c r="A11" s="15">
        <v>3</v>
      </c>
      <c r="B11" s="14" t="str">
        <f>IF(SUMPRODUCT((Eingabe!$B$12:$B$71=$A11)*(Eingabe!$C$12:$C$71&lt;=B$10)*(Eingabe!$M$12:$M$71&gt;=B$10))=0,"",INDEX(Eingabe!$O$12:$O$71,SUMPRODUCT((Eingabe!$B$12:$B$71=$A11)*(Eingabe!$C$12:$C$71&lt;=B$10)*(Eingabe!$M$12:$M$71&gt;=B$10)*(ROW(Eingabe!$O$12:$O$71)-ROW(Eingabe!$O$12)+1))))</f>
        <v>🛡
Fehlerstromschutz
Einliegerbereich</v>
      </c>
      <c r="C11" s="14" t="str">
        <f>IF(SUMPRODUCT((Eingabe!$B$12:$B$71=$A11)*(Eingabe!$C$12:$C$71&lt;=C$10)*(Eingabe!$M$12:$M$71&gt;=C$10))=0,"",INDEX(Eingabe!$O$12:$O$71,SUMPRODUCT((Eingabe!$B$12:$B$71=$A11)*(Eingabe!$C$12:$C$71&lt;=C$10)*(Eingabe!$M$12:$M$71&gt;=C$10)*(ROW(Eingabe!$O$12:$O$71)-ROW(Eingabe!$O$12)+1))))</f>
        <v>🛡
Fehlerstromschutz
Einliegerbereich</v>
      </c>
      <c r="D11" s="14" t="str">
        <f>IF(SUMPRODUCT((Eingabe!$B$12:$B$71=$A11)*(Eingabe!$C$12:$C$71&lt;=D$10)*(Eingabe!$M$12:$M$71&gt;=D$10))=0,"",INDEX(Eingabe!$O$12:$O$71,SUMPRODUCT((Eingabe!$B$12:$B$71=$A11)*(Eingabe!$C$12:$C$71&lt;=D$10)*(Eingabe!$M$12:$M$71&gt;=D$10)*(ROW(Eingabe!$O$12:$O$71)-ROW(Eingabe!$O$12)+1))))</f>
        <v>💡
Deckenlicht
Zimmer Nord</v>
      </c>
      <c r="E11" s="14" t="str">
        <f>IF(SUMPRODUCT((Eingabe!$B$12:$B$71=$A11)*(Eingabe!$C$12:$C$71&lt;=E$10)*(Eingabe!$M$12:$M$71&gt;=E$10))=0,"",INDEX(Eingabe!$O$12:$O$71,SUMPRODUCT((Eingabe!$B$12:$B$71=$A11)*(Eingabe!$C$12:$C$71&lt;=E$10)*(Eingabe!$M$12:$M$71&gt;=E$10)*(ROW(Eingabe!$O$12:$O$71)-ROW(Eingabe!$O$12)+1))))</f>
        <v>🔌
Allgemein
Zimmer Nord</v>
      </c>
      <c r="F11" s="14" t="str">
        <f>IF(SUMPRODUCT((Eingabe!$B$12:$B$71=$A11)*(Eingabe!$C$12:$C$71&lt;=F$10)*(Eingabe!$M$12:$M$71&gt;=F$10))=0,"",INDEX(Eingabe!$O$12:$O$71,SUMPRODUCT((Eingabe!$B$12:$B$71=$A11)*(Eingabe!$C$12:$C$71&lt;=F$10)*(Eingabe!$M$12:$M$71&gt;=F$10)*(ROW(Eingabe!$O$12:$O$71)-ROW(Eingabe!$O$12)+1))))</f>
        <v>💡
Deckenlicht
Zimmer Süd</v>
      </c>
      <c r="G11" s="14" t="str">
        <f>IF(SUMPRODUCT((Eingabe!$B$12:$B$71=$A11)*(Eingabe!$C$12:$C$71&lt;=G$10)*(Eingabe!$M$12:$M$71&gt;=G$10))=0,"",INDEX(Eingabe!$O$12:$O$71,SUMPRODUCT((Eingabe!$B$12:$B$71=$A11)*(Eingabe!$C$12:$C$71&lt;=G$10)*(Eingabe!$M$12:$M$71&gt;=G$10)*(ROW(Eingabe!$O$12:$O$71)-ROW(Eingabe!$O$12)+1))))</f>
        <v>🔌
Allgemein
Zimmer Süd</v>
      </c>
      <c r="H11" s="14" t="str">
        <f>IF(SUMPRODUCT((Eingabe!$B$12:$B$71=$A11)*(Eingabe!$C$12:$C$71&lt;=H$10)*(Eingabe!$M$12:$M$71&gt;=H$10))=0,"",INDEX(Eingabe!$O$12:$O$71,SUMPRODUCT((Eingabe!$B$12:$B$71=$A11)*(Eingabe!$C$12:$C$71&lt;=H$10)*(Eingabe!$M$12:$M$71&gt;=H$10)*(ROW(Eingabe!$O$12:$O$71)-ROW(Eingabe!$O$12)+1))))</f>
        <v>🖧
Netzwerk
Abstellraum</v>
      </c>
      <c r="I11" s="14" t="str">
        <f>IF(SUMPRODUCT((Eingabe!$B$12:$B$71=$A11)*(Eingabe!$C$12:$C$71&lt;=I$10)*(Eingabe!$M$12:$M$71&gt;=I$10))=0,"",INDEX(Eingabe!$O$12:$O$71,SUMPRODUCT((Eingabe!$B$12:$B$71=$A11)*(Eingabe!$C$12:$C$71&lt;=I$10)*(Eingabe!$M$12:$M$71&gt;=I$10)*(ROW(Eingabe!$O$12:$O$71)-ROW(Eingabe!$O$12)+1))))</f>
        <v>🖧
Netzwerk
Abstellraum</v>
      </c>
      <c r="J11" s="14" t="str">
        <f>IF(SUMPRODUCT((Eingabe!$B$12:$B$71=$A11)*(Eingabe!$C$12:$C$71&lt;=J$10)*(Eingabe!$M$12:$M$71&gt;=J$10))=0,"",INDEX(Eingabe!$O$12:$O$71,SUMPRODUCT((Eingabe!$B$12:$B$71=$A11)*(Eingabe!$C$12:$C$71&lt;=J$10)*(Eingabe!$M$12:$M$71&gt;=J$10)*(ROW(Eingabe!$O$12:$O$71)-ROW(Eingabe!$O$12)+1))))</f>
        <v>☀
Anzeige
Technik</v>
      </c>
      <c r="K11" s="14" t="str">
        <f>IF(SUMPRODUCT((Eingabe!$B$12:$B$71=$A11)*(Eingabe!$C$12:$C$71&lt;=K$10)*(Eingabe!$M$12:$M$71&gt;=K$10))=0,"",INDEX(Eingabe!$O$12:$O$71,SUMPRODUCT((Eingabe!$B$12:$B$71=$A11)*(Eingabe!$C$12:$C$71&lt;=K$10)*(Eingabe!$M$12:$M$71&gt;=K$10)*(ROW(Eingabe!$O$12:$O$71)-ROW(Eingabe!$O$12)+1))))</f>
        <v>☀
Anzeige
Technik</v>
      </c>
      <c r="L11" s="14" t="str">
        <f>IF(SUMPRODUCT((Eingabe!$B$12:$B$71=$A11)*(Eingabe!$C$12:$C$71&lt;=L$10)*(Eingabe!$M$12:$M$71&gt;=L$10))=0,"",INDEX(Eingabe!$O$12:$O$71,SUMPRODUCT((Eingabe!$B$12:$B$71=$A11)*(Eingabe!$C$12:$C$71&lt;=L$10)*(Eingabe!$M$12:$M$71&gt;=L$10)*(ROW(Eingabe!$O$12:$O$71)-ROW(Eingabe!$O$12)+1))))</f>
        <v>➕
frei
Reserve</v>
      </c>
      <c r="M11" s="14" t="str">
        <f>IF(SUMPRODUCT((Eingabe!$B$12:$B$71=$A11)*(Eingabe!$C$12:$C$71&lt;=M$10)*(Eingabe!$M$12:$M$71&gt;=M$10))=0,"",INDEX(Eingabe!$O$12:$O$71,SUMPRODUCT((Eingabe!$B$12:$B$71=$A11)*(Eingabe!$C$12:$C$71&lt;=M$10)*(Eingabe!$M$12:$M$71&gt;=M$10)*(ROW(Eingabe!$O$12:$O$71)-ROW(Eingabe!$O$12)+1))))</f>
        <v>➕
frei
Reserve</v>
      </c>
      <c r="N11" s="14" t="str">
        <f>IF(SUMPRODUCT((Eingabe!$B$12:$B$71=$A11)*(Eingabe!$C$12:$C$71&lt;=N$10)*(Eingabe!$M$12:$M$71&gt;=N$10))=0,"",INDEX(Eingabe!$O$12:$O$71,SUMPRODUCT((Eingabe!$B$12:$B$71=$A11)*(Eingabe!$C$12:$C$71&lt;=N$10)*(Eingabe!$M$12:$M$71&gt;=N$10)*(ROW(Eingabe!$O$12:$O$71)-ROW(Eingabe!$O$12)+1))))</f>
        <v>➕
frei
Reserve</v>
      </c>
      <c r="O11" s="14" t="str">
        <f>IF(SUMPRODUCT((Eingabe!$B$12:$B$71=$A11)*(Eingabe!$C$12:$C$71&lt;=O$10)*(Eingabe!$M$12:$M$71&gt;=O$10))=0,"",INDEX(Eingabe!$O$12:$O$71,SUMPRODUCT((Eingabe!$B$12:$B$71=$A11)*(Eingabe!$C$12:$C$71&lt;=O$10)*(Eingabe!$M$12:$M$71&gt;=O$10)*(ROW(Eingabe!$O$12:$O$71)-ROW(Eingabe!$O$12)+1))))</f>
        <v>➕
frei
Reserve</v>
      </c>
      <c r="P11" s="14" t="str">
        <f>IF(SUMPRODUCT((Eingabe!$B$12:$B$71=$A11)*(Eingabe!$C$12:$C$71&lt;=P$10)*(Eingabe!$M$12:$M$71&gt;=P$10))=0,"",INDEX(Eingabe!$O$12:$O$71,SUMPRODUCT((Eingabe!$B$12:$B$71=$A11)*(Eingabe!$C$12:$C$71&lt;=P$10)*(Eingabe!$M$12:$M$71&gt;=P$10)*(ROW(Eingabe!$O$12:$O$71)-ROW(Eingabe!$O$12)+1))))</f>
        <v>➕
frei
Reserve</v>
      </c>
      <c r="Q11" s="14" t="str">
        <f>IF(SUMPRODUCT((Eingabe!$B$12:$B$71=$A11)*(Eingabe!$C$12:$C$71&lt;=Q$10)*(Eingabe!$M$12:$M$71&gt;=Q$10))=0,"",INDEX(Eingabe!$O$12:$O$71,SUMPRODUCT((Eingabe!$B$12:$B$71=$A11)*(Eingabe!$C$12:$C$71&lt;=Q$10)*(Eingabe!$M$12:$M$71&gt;=Q$10)*(ROW(Eingabe!$O$12:$O$71)-ROW(Eingabe!$O$12)+1))))</f>
        <v>➕
frei
Reserve</v>
      </c>
      <c r="R11" s="14" t="str">
        <f>IF(SUMPRODUCT((Eingabe!$B$12:$B$71=$A11)*(Eingabe!$C$12:$C$71&lt;=R$10)*(Eingabe!$M$12:$M$71&gt;=R$10))=0,"",INDEX(Eingabe!$O$12:$O$71,SUMPRODUCT((Eingabe!$B$12:$B$71=$A11)*(Eingabe!$C$12:$C$71&lt;=R$10)*(Eingabe!$M$12:$M$71&gt;=R$10)*(ROW(Eingabe!$O$12:$O$71)-ROW(Eingabe!$O$12)+1))))</f>
        <v>➕
frei
Reserve</v>
      </c>
      <c r="S11" s="14" t="str">
        <f>IF(SUMPRODUCT((Eingabe!$B$12:$B$71=$A11)*(Eingabe!$C$12:$C$71&lt;=S$10)*(Eingabe!$M$12:$M$71&gt;=S$10))=0,"",INDEX(Eingabe!$O$12:$O$71,SUMPRODUCT((Eingabe!$B$12:$B$71=$A11)*(Eingabe!$C$12:$C$71&lt;=S$10)*(Eingabe!$M$12:$M$71&gt;=S$10)*(ROW(Eingabe!$O$12:$O$71)-ROW(Eingabe!$O$12)+1))))</f>
        <v>➕
frei
Reserve</v>
      </c>
      <c r="T11" s="14" t="str">
        <f>IF(SUMPRODUCT((Eingabe!$B$12:$B$71=$A11)*(Eingabe!$C$12:$C$71&lt;=T$10)*(Eingabe!$M$12:$M$71&gt;=T$10))=0,"",INDEX(Eingabe!$O$12:$O$71,SUMPRODUCT((Eingabe!$B$12:$B$71=$A11)*(Eingabe!$C$12:$C$71&lt;=T$10)*(Eingabe!$M$12:$M$71&gt;=T$10)*(ROW(Eingabe!$O$12:$O$71)-ROW(Eingabe!$O$12)+1))))</f>
        <v>➕
frei
Reserve</v>
      </c>
      <c r="U11" s="14" t="str">
        <f>IF(SUMPRODUCT((Eingabe!$B$12:$B$71=$A11)*(Eingabe!$C$12:$C$71&lt;=U$10)*(Eingabe!$M$12:$M$71&gt;=U$10))=0,"",INDEX(Eingabe!$O$12:$O$71,SUMPRODUCT((Eingabe!$B$12:$B$71=$A11)*(Eingabe!$C$12:$C$71&lt;=U$10)*(Eingabe!$M$12:$M$71&gt;=U$10)*(ROW(Eingabe!$O$12:$O$71)-ROW(Eingabe!$O$12)+1))))</f>
        <v>➕
frei
Reserve</v>
      </c>
      <c r="V11" s="14" t="str">
        <f>IF(SUMPRODUCT((Eingabe!$B$12:$B$71=$A11)*(Eingabe!$C$12:$C$71&lt;=V$10)*(Eingabe!$M$12:$M$71&gt;=V$10))=0,"",INDEX(Eingabe!$O$12:$O$71,SUMPRODUCT((Eingabe!$B$12:$B$71=$A11)*(Eingabe!$C$12:$C$71&lt;=V$10)*(Eingabe!$M$12:$M$71&gt;=V$10)*(ROW(Eingabe!$O$12:$O$71)-ROW(Eingabe!$O$12)+1))))</f>
        <v>➕
frei
Reserve</v>
      </c>
      <c r="W11" s="14" t="str">
        <f>IF(SUMPRODUCT((Eingabe!$B$12:$B$71=$A11)*(Eingabe!$C$12:$C$71&lt;=W$10)*(Eingabe!$M$12:$M$71&gt;=W$10))=0,"",INDEX(Eingabe!$O$12:$O$71,SUMPRODUCT((Eingabe!$B$12:$B$71=$A11)*(Eingabe!$C$12:$C$71&lt;=W$10)*(Eingabe!$M$12:$M$71&gt;=W$10)*(ROW(Eingabe!$O$12:$O$71)-ROW(Eingabe!$O$12)+1))))</f>
        <v>➕
frei
Reserve</v>
      </c>
      <c r="X11" s="14" t="str">
        <f>IF(SUMPRODUCT((Eingabe!$B$12:$B$71=$A11)*(Eingabe!$C$12:$C$71&lt;=X$10)*(Eingabe!$M$12:$M$71&gt;=X$10))=0,"",INDEX(Eingabe!$O$12:$O$71,SUMPRODUCT((Eingabe!$B$12:$B$71=$A11)*(Eingabe!$C$12:$C$71&lt;=X$10)*(Eingabe!$M$12:$M$71&gt;=X$10)*(ROW(Eingabe!$O$12:$O$71)-ROW(Eingabe!$O$12)+1))))</f>
        <v/>
      </c>
      <c r="Y11" s="14" t="str">
        <f>IF(SUMPRODUCT((Eingabe!$B$12:$B$71=$A11)*(Eingabe!$C$12:$C$71&lt;=Y$10)*(Eingabe!$M$12:$M$71&gt;=Y$10))=0,"",INDEX(Eingabe!$O$12:$O$71,SUMPRODUCT((Eingabe!$B$12:$B$71=$A11)*(Eingabe!$C$12:$C$71&lt;=Y$10)*(Eingabe!$M$12:$M$71&gt;=Y$10)*(ROW(Eingabe!$O$12:$O$71)-ROW(Eingabe!$O$12)+1))))</f>
        <v/>
      </c>
    </row>
    <row r="13" spans="1:25" ht="15.95" customHeight="1" x14ac:dyDescent="0.25">
      <c r="A13" s="13" t="s">
        <v>31</v>
      </c>
      <c r="B13" s="13">
        <v>1</v>
      </c>
      <c r="C13" s="13">
        <v>2</v>
      </c>
      <c r="D13" s="13">
        <v>3</v>
      </c>
      <c r="E13" s="13">
        <v>4</v>
      </c>
      <c r="F13" s="13">
        <v>5</v>
      </c>
      <c r="G13" s="13">
        <v>6</v>
      </c>
      <c r="H13" s="13">
        <v>7</v>
      </c>
      <c r="I13" s="13">
        <v>8</v>
      </c>
      <c r="J13" s="13">
        <v>9</v>
      </c>
      <c r="K13" s="13">
        <v>10</v>
      </c>
      <c r="L13" s="13">
        <v>11</v>
      </c>
      <c r="M13" s="13">
        <v>12</v>
      </c>
      <c r="N13" s="13">
        <v>13</v>
      </c>
      <c r="O13" s="13">
        <v>14</v>
      </c>
      <c r="P13" s="13">
        <v>15</v>
      </c>
      <c r="Q13" s="13">
        <v>16</v>
      </c>
      <c r="R13" s="13">
        <v>17</v>
      </c>
      <c r="S13" s="13">
        <v>18</v>
      </c>
      <c r="T13" s="13">
        <v>19</v>
      </c>
      <c r="U13" s="13">
        <v>20</v>
      </c>
      <c r="V13" s="13">
        <v>21</v>
      </c>
      <c r="W13" s="13">
        <v>22</v>
      </c>
      <c r="X13" s="13">
        <v>23</v>
      </c>
      <c r="Y13" s="13">
        <v>24</v>
      </c>
    </row>
    <row r="14" spans="1:25" ht="75" customHeight="1" x14ac:dyDescent="0.25">
      <c r="A14" s="15">
        <v>4</v>
      </c>
      <c r="B14" s="14" t="str">
        <f>IF(SUMPRODUCT((Eingabe!$B$12:$B$71=$A14)*(Eingabe!$C$12:$C$71&lt;=B$13)*(Eingabe!$M$12:$M$71&gt;=B$13))=0,"",INDEX(Eingabe!$O$12:$O$71,SUMPRODUCT((Eingabe!$B$12:$B$71=$A14)*(Eingabe!$C$12:$C$71&lt;=B$13)*(Eingabe!$M$12:$M$71&gt;=B$13)*(ROW(Eingabe!$O$12:$O$71)-ROW(Eingabe!$O$12)+1))))</f>
        <v/>
      </c>
      <c r="C14" s="14" t="str">
        <f>IF(SUMPRODUCT((Eingabe!$B$12:$B$71=$A14)*(Eingabe!$C$12:$C$71&lt;=C$13)*(Eingabe!$M$12:$M$71&gt;=C$13))=0,"",INDEX(Eingabe!$O$12:$O$71,SUMPRODUCT((Eingabe!$B$12:$B$71=$A14)*(Eingabe!$C$12:$C$71&lt;=C$13)*(Eingabe!$M$12:$M$71&gt;=C$13)*(ROW(Eingabe!$O$12:$O$71)-ROW(Eingabe!$O$12)+1))))</f>
        <v/>
      </c>
      <c r="D14" s="14" t="str">
        <f>IF(SUMPRODUCT((Eingabe!$B$12:$B$71=$A14)*(Eingabe!$C$12:$C$71&lt;=D$13)*(Eingabe!$M$12:$M$71&gt;=D$13))=0,"",INDEX(Eingabe!$O$12:$O$71,SUMPRODUCT((Eingabe!$B$12:$B$71=$A14)*(Eingabe!$C$12:$C$71&lt;=D$13)*(Eingabe!$M$12:$M$71&gt;=D$13)*(ROW(Eingabe!$O$12:$O$71)-ROW(Eingabe!$O$12)+1))))</f>
        <v/>
      </c>
      <c r="E14" s="14" t="str">
        <f>IF(SUMPRODUCT((Eingabe!$B$12:$B$71=$A14)*(Eingabe!$C$12:$C$71&lt;=E$13)*(Eingabe!$M$12:$M$71&gt;=E$13))=0,"",INDEX(Eingabe!$O$12:$O$71,SUMPRODUCT((Eingabe!$B$12:$B$71=$A14)*(Eingabe!$C$12:$C$71&lt;=E$13)*(Eingabe!$M$12:$M$71&gt;=E$13)*(ROW(Eingabe!$O$12:$O$71)-ROW(Eingabe!$O$12)+1))))</f>
        <v/>
      </c>
      <c r="F14" s="14" t="str">
        <f>IF(SUMPRODUCT((Eingabe!$B$12:$B$71=$A14)*(Eingabe!$C$12:$C$71&lt;=F$13)*(Eingabe!$M$12:$M$71&gt;=F$13))=0,"",INDEX(Eingabe!$O$12:$O$71,SUMPRODUCT((Eingabe!$B$12:$B$71=$A14)*(Eingabe!$C$12:$C$71&lt;=F$13)*(Eingabe!$M$12:$M$71&gt;=F$13)*(ROW(Eingabe!$O$12:$O$71)-ROW(Eingabe!$O$12)+1))))</f>
        <v/>
      </c>
      <c r="G14" s="14" t="str">
        <f>IF(SUMPRODUCT((Eingabe!$B$12:$B$71=$A14)*(Eingabe!$C$12:$C$71&lt;=G$13)*(Eingabe!$M$12:$M$71&gt;=G$13))=0,"",INDEX(Eingabe!$O$12:$O$71,SUMPRODUCT((Eingabe!$B$12:$B$71=$A14)*(Eingabe!$C$12:$C$71&lt;=G$13)*(Eingabe!$M$12:$M$71&gt;=G$13)*(ROW(Eingabe!$O$12:$O$71)-ROW(Eingabe!$O$12)+1))))</f>
        <v/>
      </c>
      <c r="H14" s="14" t="str">
        <f>IF(SUMPRODUCT((Eingabe!$B$12:$B$71=$A14)*(Eingabe!$C$12:$C$71&lt;=H$13)*(Eingabe!$M$12:$M$71&gt;=H$13))=0,"",INDEX(Eingabe!$O$12:$O$71,SUMPRODUCT((Eingabe!$B$12:$B$71=$A14)*(Eingabe!$C$12:$C$71&lt;=H$13)*(Eingabe!$M$12:$M$71&gt;=H$13)*(ROW(Eingabe!$O$12:$O$71)-ROW(Eingabe!$O$12)+1))))</f>
        <v/>
      </c>
      <c r="I14" s="14" t="str">
        <f>IF(SUMPRODUCT((Eingabe!$B$12:$B$71=$A14)*(Eingabe!$C$12:$C$71&lt;=I$13)*(Eingabe!$M$12:$M$71&gt;=I$13))=0,"",INDEX(Eingabe!$O$12:$O$71,SUMPRODUCT((Eingabe!$B$12:$B$71=$A14)*(Eingabe!$C$12:$C$71&lt;=I$13)*(Eingabe!$M$12:$M$71&gt;=I$13)*(ROW(Eingabe!$O$12:$O$71)-ROW(Eingabe!$O$12)+1))))</f>
        <v/>
      </c>
      <c r="J14" s="14" t="str">
        <f>IF(SUMPRODUCT((Eingabe!$B$12:$B$71=$A14)*(Eingabe!$C$12:$C$71&lt;=J$13)*(Eingabe!$M$12:$M$71&gt;=J$13))=0,"",INDEX(Eingabe!$O$12:$O$71,SUMPRODUCT((Eingabe!$B$12:$B$71=$A14)*(Eingabe!$C$12:$C$71&lt;=J$13)*(Eingabe!$M$12:$M$71&gt;=J$13)*(ROW(Eingabe!$O$12:$O$71)-ROW(Eingabe!$O$12)+1))))</f>
        <v/>
      </c>
      <c r="K14" s="14" t="str">
        <f>IF(SUMPRODUCT((Eingabe!$B$12:$B$71=$A14)*(Eingabe!$C$12:$C$71&lt;=K$13)*(Eingabe!$M$12:$M$71&gt;=K$13))=0,"",INDEX(Eingabe!$O$12:$O$71,SUMPRODUCT((Eingabe!$B$12:$B$71=$A14)*(Eingabe!$C$12:$C$71&lt;=K$13)*(Eingabe!$M$12:$M$71&gt;=K$13)*(ROW(Eingabe!$O$12:$O$71)-ROW(Eingabe!$O$12)+1))))</f>
        <v/>
      </c>
      <c r="L14" s="14" t="str">
        <f>IF(SUMPRODUCT((Eingabe!$B$12:$B$71=$A14)*(Eingabe!$C$12:$C$71&lt;=L$13)*(Eingabe!$M$12:$M$71&gt;=L$13))=0,"",INDEX(Eingabe!$O$12:$O$71,SUMPRODUCT((Eingabe!$B$12:$B$71=$A14)*(Eingabe!$C$12:$C$71&lt;=L$13)*(Eingabe!$M$12:$M$71&gt;=L$13)*(ROW(Eingabe!$O$12:$O$71)-ROW(Eingabe!$O$12)+1))))</f>
        <v/>
      </c>
      <c r="M14" s="14" t="str">
        <f>IF(SUMPRODUCT((Eingabe!$B$12:$B$71=$A14)*(Eingabe!$C$12:$C$71&lt;=M$13)*(Eingabe!$M$12:$M$71&gt;=M$13))=0,"",INDEX(Eingabe!$O$12:$O$71,SUMPRODUCT((Eingabe!$B$12:$B$71=$A14)*(Eingabe!$C$12:$C$71&lt;=M$13)*(Eingabe!$M$12:$M$71&gt;=M$13)*(ROW(Eingabe!$O$12:$O$71)-ROW(Eingabe!$O$12)+1))))</f>
        <v/>
      </c>
      <c r="N14" s="14" t="str">
        <f>IF(SUMPRODUCT((Eingabe!$B$12:$B$71=$A14)*(Eingabe!$C$12:$C$71&lt;=N$13)*(Eingabe!$M$12:$M$71&gt;=N$13))=0,"",INDEX(Eingabe!$O$12:$O$71,SUMPRODUCT((Eingabe!$B$12:$B$71=$A14)*(Eingabe!$C$12:$C$71&lt;=N$13)*(Eingabe!$M$12:$M$71&gt;=N$13)*(ROW(Eingabe!$O$12:$O$71)-ROW(Eingabe!$O$12)+1))))</f>
        <v/>
      </c>
      <c r="O14" s="14" t="str">
        <f>IF(SUMPRODUCT((Eingabe!$B$12:$B$71=$A14)*(Eingabe!$C$12:$C$71&lt;=O$13)*(Eingabe!$M$12:$M$71&gt;=O$13))=0,"",INDEX(Eingabe!$O$12:$O$71,SUMPRODUCT((Eingabe!$B$12:$B$71=$A14)*(Eingabe!$C$12:$C$71&lt;=O$13)*(Eingabe!$M$12:$M$71&gt;=O$13)*(ROW(Eingabe!$O$12:$O$71)-ROW(Eingabe!$O$12)+1))))</f>
        <v/>
      </c>
      <c r="P14" s="14" t="str">
        <f>IF(SUMPRODUCT((Eingabe!$B$12:$B$71=$A14)*(Eingabe!$C$12:$C$71&lt;=P$13)*(Eingabe!$M$12:$M$71&gt;=P$13))=0,"",INDEX(Eingabe!$O$12:$O$71,SUMPRODUCT((Eingabe!$B$12:$B$71=$A14)*(Eingabe!$C$12:$C$71&lt;=P$13)*(Eingabe!$M$12:$M$71&gt;=P$13)*(ROW(Eingabe!$O$12:$O$71)-ROW(Eingabe!$O$12)+1))))</f>
        <v/>
      </c>
      <c r="Q14" s="14" t="str">
        <f>IF(SUMPRODUCT((Eingabe!$B$12:$B$71=$A14)*(Eingabe!$C$12:$C$71&lt;=Q$13)*(Eingabe!$M$12:$M$71&gt;=Q$13))=0,"",INDEX(Eingabe!$O$12:$O$71,SUMPRODUCT((Eingabe!$B$12:$B$71=$A14)*(Eingabe!$C$12:$C$71&lt;=Q$13)*(Eingabe!$M$12:$M$71&gt;=Q$13)*(ROW(Eingabe!$O$12:$O$71)-ROW(Eingabe!$O$12)+1))))</f>
        <v/>
      </c>
      <c r="R14" s="14" t="str">
        <f>IF(SUMPRODUCT((Eingabe!$B$12:$B$71=$A14)*(Eingabe!$C$12:$C$71&lt;=R$13)*(Eingabe!$M$12:$M$71&gt;=R$13))=0,"",INDEX(Eingabe!$O$12:$O$71,SUMPRODUCT((Eingabe!$B$12:$B$71=$A14)*(Eingabe!$C$12:$C$71&lt;=R$13)*(Eingabe!$M$12:$M$71&gt;=R$13)*(ROW(Eingabe!$O$12:$O$71)-ROW(Eingabe!$O$12)+1))))</f>
        <v/>
      </c>
      <c r="S14" s="14" t="str">
        <f>IF(SUMPRODUCT((Eingabe!$B$12:$B$71=$A14)*(Eingabe!$C$12:$C$71&lt;=S$13)*(Eingabe!$M$12:$M$71&gt;=S$13))=0,"",INDEX(Eingabe!$O$12:$O$71,SUMPRODUCT((Eingabe!$B$12:$B$71=$A14)*(Eingabe!$C$12:$C$71&lt;=S$13)*(Eingabe!$M$12:$M$71&gt;=S$13)*(ROW(Eingabe!$O$12:$O$71)-ROW(Eingabe!$O$12)+1))))</f>
        <v/>
      </c>
      <c r="T14" s="14" t="str">
        <f>IF(SUMPRODUCT((Eingabe!$B$12:$B$71=$A14)*(Eingabe!$C$12:$C$71&lt;=T$13)*(Eingabe!$M$12:$M$71&gt;=T$13))=0,"",INDEX(Eingabe!$O$12:$O$71,SUMPRODUCT((Eingabe!$B$12:$B$71=$A14)*(Eingabe!$C$12:$C$71&lt;=T$13)*(Eingabe!$M$12:$M$71&gt;=T$13)*(ROW(Eingabe!$O$12:$O$71)-ROW(Eingabe!$O$12)+1))))</f>
        <v/>
      </c>
      <c r="U14" s="14" t="str">
        <f>IF(SUMPRODUCT((Eingabe!$B$12:$B$71=$A14)*(Eingabe!$C$12:$C$71&lt;=U$13)*(Eingabe!$M$12:$M$71&gt;=U$13))=0,"",INDEX(Eingabe!$O$12:$O$71,SUMPRODUCT((Eingabe!$B$12:$B$71=$A14)*(Eingabe!$C$12:$C$71&lt;=U$13)*(Eingabe!$M$12:$M$71&gt;=U$13)*(ROW(Eingabe!$O$12:$O$71)-ROW(Eingabe!$O$12)+1))))</f>
        <v/>
      </c>
      <c r="V14" s="14" t="str">
        <f>IF(SUMPRODUCT((Eingabe!$B$12:$B$71=$A14)*(Eingabe!$C$12:$C$71&lt;=V$13)*(Eingabe!$M$12:$M$71&gt;=V$13))=0,"",INDEX(Eingabe!$O$12:$O$71,SUMPRODUCT((Eingabe!$B$12:$B$71=$A14)*(Eingabe!$C$12:$C$71&lt;=V$13)*(Eingabe!$M$12:$M$71&gt;=V$13)*(ROW(Eingabe!$O$12:$O$71)-ROW(Eingabe!$O$12)+1))))</f>
        <v/>
      </c>
      <c r="W14" s="14" t="str">
        <f>IF(SUMPRODUCT((Eingabe!$B$12:$B$71=$A14)*(Eingabe!$C$12:$C$71&lt;=W$13)*(Eingabe!$M$12:$M$71&gt;=W$13))=0,"",INDEX(Eingabe!$O$12:$O$71,SUMPRODUCT((Eingabe!$B$12:$B$71=$A14)*(Eingabe!$C$12:$C$71&lt;=W$13)*(Eingabe!$M$12:$M$71&gt;=W$13)*(ROW(Eingabe!$O$12:$O$71)-ROW(Eingabe!$O$12)+1))))</f>
        <v/>
      </c>
      <c r="X14" s="14" t="str">
        <f>IF(SUMPRODUCT((Eingabe!$B$12:$B$71=$A14)*(Eingabe!$C$12:$C$71&lt;=X$13)*(Eingabe!$M$12:$M$71&gt;=X$13))=0,"",INDEX(Eingabe!$O$12:$O$71,SUMPRODUCT((Eingabe!$B$12:$B$71=$A14)*(Eingabe!$C$12:$C$71&lt;=X$13)*(Eingabe!$M$12:$M$71&gt;=X$13)*(ROW(Eingabe!$O$12:$O$71)-ROW(Eingabe!$O$12)+1))))</f>
        <v/>
      </c>
      <c r="Y14" s="14" t="str">
        <f>IF(SUMPRODUCT((Eingabe!$B$12:$B$71=$A14)*(Eingabe!$C$12:$C$71&lt;=Y$13)*(Eingabe!$M$12:$M$71&gt;=Y$13))=0,"",INDEX(Eingabe!$O$12:$O$71,SUMPRODUCT((Eingabe!$B$12:$B$71=$A14)*(Eingabe!$C$12:$C$71&lt;=Y$13)*(Eingabe!$M$12:$M$71&gt;=Y$13)*(ROW(Eingabe!$O$12:$O$71)-ROW(Eingabe!$O$12)+1))))</f>
        <v/>
      </c>
    </row>
    <row r="17" spans="1:9" x14ac:dyDescent="0.25">
      <c r="A17" s="16" t="s">
        <v>188</v>
      </c>
      <c r="B17" s="17" t="s">
        <v>67</v>
      </c>
      <c r="C17" s="18" t="s">
        <v>72</v>
      </c>
      <c r="D17" s="19" t="s">
        <v>113</v>
      </c>
      <c r="E17" s="20" t="s">
        <v>87</v>
      </c>
      <c r="F17" s="21" t="s">
        <v>100</v>
      </c>
      <c r="G17" s="22" t="s">
        <v>105</v>
      </c>
      <c r="H17" s="23" t="s">
        <v>59</v>
      </c>
      <c r="I17" s="24" t="s">
        <v>51</v>
      </c>
    </row>
  </sheetData>
  <mergeCells count="2">
    <mergeCell ref="A1:Y1"/>
    <mergeCell ref="A2:Y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00000000-000E-0000-0100-000001000000}">
            <xm:f>IF(SUMPRODUCT((Eingabe!$B$12:$B$71=$A5)*(Eingabe!$C$12:$C$71&lt;=B$4)*(Eingabe!$M$12:$M$71&gt;=B$4))=0,FALSE,INDEX(Eingabe!$I$12:$I$71,SUMPRODUCT((Eingabe!$B$12:$B$71=$A5)*(Eingabe!$C$12:$C$71&lt;=B$4)*(Eingabe!$M$12:$M$71&gt;=B$4)*(ROW(Eingabe!$I$12:$I$71)-ROW(Eingabe!$I$12)+1)))="Gelb")</xm:f>
            <x14:dxf>
              <font>
                <color rgb="FF78350F"/>
              </font>
              <fill>
                <patternFill patternType="solid">
                  <bgColor rgb="FFFEF3C7"/>
                </patternFill>
              </fill>
            </x14:dxf>
          </x14:cfRule>
          <x14:cfRule type="expression" priority="2" id="{00000000-000E-0000-0100-000002000000}">
            <xm:f>IF(SUMPRODUCT((Eingabe!$B$12:$B$71=$A5)*(Eingabe!$C$12:$C$71&lt;=B$4)*(Eingabe!$M$12:$M$71&gt;=B$4))=0,FALSE,INDEX(Eingabe!$I$12:$I$71,SUMPRODUCT((Eingabe!$B$12:$B$71=$A5)*(Eingabe!$C$12:$C$71&lt;=B$4)*(Eingabe!$M$12:$M$71&gt;=B$4)*(ROW(Eingabe!$I$12:$I$71)-ROW(Eingabe!$I$12)+1)))="Blau")</xm:f>
            <x14:dxf>
              <font>
                <color rgb="FF1E3A8A"/>
              </font>
              <fill>
                <patternFill patternType="solid">
                  <bgColor rgb="FFDBEAFE"/>
                </patternFill>
              </fill>
            </x14:dxf>
          </x14:cfRule>
          <x14:cfRule type="expression" priority="3" id="{00000000-000E-0000-0100-000003000000}">
            <xm:f>IF(SUMPRODUCT((Eingabe!$B$12:$B$71=$A5)*(Eingabe!$C$12:$C$71&lt;=B$4)*(Eingabe!$M$12:$M$71&gt;=B$4))=0,FALSE,INDEX(Eingabe!$I$12:$I$71,SUMPRODUCT((Eingabe!$B$12:$B$71=$A5)*(Eingabe!$C$12:$C$71&lt;=B$4)*(Eingabe!$M$12:$M$71&gt;=B$4)*(ROW(Eingabe!$I$12:$I$71)-ROW(Eingabe!$I$12)+1)))="Rot")</xm:f>
            <x14:dxf>
              <font>
                <color rgb="FF7F1D1D"/>
              </font>
              <fill>
                <patternFill patternType="solid">
                  <bgColor rgb="FFFECACA"/>
                </patternFill>
              </fill>
            </x14:dxf>
          </x14:cfRule>
          <x14:cfRule type="expression" priority="4" id="{00000000-000E-0000-0100-000004000000}">
            <xm:f>IF(SUMPRODUCT((Eingabe!$B$12:$B$71=$A5)*(Eingabe!$C$12:$C$71&lt;=B$4)*(Eingabe!$M$12:$M$71&gt;=B$4))=0,FALSE,INDEX(Eingabe!$I$12:$I$71,SUMPRODUCT((Eingabe!$B$12:$B$71=$A5)*(Eingabe!$C$12:$C$71&lt;=B$4)*(Eingabe!$M$12:$M$71&gt;=B$4)*(ROW(Eingabe!$I$12:$I$71)-ROW(Eingabe!$I$12)+1)))="Grün")</xm:f>
            <x14:dxf>
              <font>
                <color rgb="FF14532D"/>
              </font>
              <fill>
                <patternFill patternType="solid">
                  <bgColor rgb="FFDCFCE7"/>
                </patternFill>
              </fill>
            </x14:dxf>
          </x14:cfRule>
          <x14:cfRule type="expression" priority="5" id="{00000000-000E-0000-0100-000005000000}">
            <xm:f>IF(SUMPRODUCT((Eingabe!$B$12:$B$71=$A5)*(Eingabe!$C$12:$C$71&lt;=B$4)*(Eingabe!$M$12:$M$71&gt;=B$4))=0,FALSE,INDEX(Eingabe!$I$12:$I$71,SUMPRODUCT((Eingabe!$B$12:$B$71=$A5)*(Eingabe!$C$12:$C$71&lt;=B$4)*(Eingabe!$M$12:$M$71&gt;=B$4)*(ROW(Eingabe!$I$12:$I$71)-ROW(Eingabe!$I$12)+1)))="Orange")</xm:f>
            <x14:dxf>
              <font>
                <color rgb="FF9A3412"/>
              </font>
              <fill>
                <patternFill patternType="solid">
                  <bgColor rgb="FFFED7AA"/>
                </patternFill>
              </fill>
            </x14:dxf>
          </x14:cfRule>
          <x14:cfRule type="expression" priority="6" id="{00000000-000E-0000-0100-000006000000}">
            <xm:f>IF(SUMPRODUCT((Eingabe!$B$12:$B$71=$A5)*(Eingabe!$C$12:$C$71&lt;=B$4)*(Eingabe!$M$12:$M$71&gt;=B$4))=0,FALSE,INDEX(Eingabe!$I$12:$I$71,SUMPRODUCT((Eingabe!$B$12:$B$71=$A5)*(Eingabe!$C$12:$C$71&lt;=B$4)*(Eingabe!$M$12:$M$71&gt;=B$4)*(ROW(Eingabe!$I$12:$I$71)-ROW(Eingabe!$I$12)+1)))="Türkis")</xm:f>
            <x14:dxf>
              <font>
                <color rgb="FF134E4A"/>
              </font>
              <fill>
                <patternFill patternType="solid">
                  <bgColor rgb="FFCCFBF1"/>
                </patternFill>
              </fill>
            </x14:dxf>
          </x14:cfRule>
          <x14:cfRule type="expression" priority="7" id="{00000000-000E-0000-0100-000007000000}">
            <xm:f>IF(SUMPRODUCT((Eingabe!$B$12:$B$71=$A5)*(Eingabe!$C$12:$C$71&lt;=B$4)*(Eingabe!$M$12:$M$71&gt;=B$4))=0,FALSE,INDEX(Eingabe!$I$12:$I$71,SUMPRODUCT((Eingabe!$B$12:$B$71=$A5)*(Eingabe!$C$12:$C$71&lt;=B$4)*(Eingabe!$M$12:$M$71&gt;=B$4)*(ROW(Eingabe!$I$12:$I$71)-ROW(Eingabe!$I$12)+1)))="Violett")</xm:f>
            <x14:dxf>
              <font>
                <color rgb="FF4C1D95"/>
              </font>
              <fill>
                <patternFill patternType="solid">
                  <bgColor rgb="FFEDE9FE"/>
                </patternFill>
              </fill>
            </x14:dxf>
          </x14:cfRule>
          <x14:cfRule type="expression" priority="8" id="{00000000-000E-0000-0100-000008000000}">
            <xm:f>IF(SUMPRODUCT((Eingabe!$B$12:$B$71=$A5)*(Eingabe!$C$12:$C$71&lt;=B$4)*(Eingabe!$M$12:$M$71&gt;=B$4))=0,FALSE,INDEX(Eingabe!$I$12:$I$71,SUMPRODUCT((Eingabe!$B$12:$B$71=$A5)*(Eingabe!$C$12:$C$71&lt;=B$4)*(Eingabe!$M$12:$M$71&gt;=B$4)*(ROW(Eingabe!$I$12:$I$71)-ROW(Eingabe!$I$12)+1)))="Grau")</xm:f>
            <x14:dxf>
              <font>
                <color rgb="FF374151"/>
              </font>
              <fill>
                <patternFill patternType="solid">
                  <bgColor rgb="FFE5E7EB"/>
                </patternFill>
              </fill>
            </x14:dxf>
          </x14:cfRule>
          <xm:sqref>B5:Y5</xm:sqref>
        </x14:conditionalFormatting>
        <x14:conditionalFormatting xmlns:xm="http://schemas.microsoft.com/office/excel/2006/main">
          <x14:cfRule type="expression" priority="9" id="{00000000-000E-0000-0100-000009000000}">
            <xm:f>IF(SUMPRODUCT((Eingabe!$B$12:$B$71=$A8)*(Eingabe!$C$12:$C$71&lt;=B$7)*(Eingabe!$M$12:$M$71&gt;=B$7))=0,FALSE,INDEX(Eingabe!$I$12:$I$71,SUMPRODUCT((Eingabe!$B$12:$B$71=$A8)*(Eingabe!$C$12:$C$71&lt;=B$7)*(Eingabe!$M$12:$M$71&gt;=B$7)*(ROW(Eingabe!$I$12:$I$71)-ROW(Eingabe!$I$12)+1)))="Gelb")</xm:f>
            <x14:dxf>
              <font>
                <color rgb="FF78350F"/>
              </font>
              <fill>
                <patternFill patternType="solid">
                  <bgColor rgb="FFFEF3C7"/>
                </patternFill>
              </fill>
            </x14:dxf>
          </x14:cfRule>
          <x14:cfRule type="expression" priority="10" id="{00000000-000E-0000-0100-00000A000000}">
            <xm:f>IF(SUMPRODUCT((Eingabe!$B$12:$B$71=$A8)*(Eingabe!$C$12:$C$71&lt;=B$7)*(Eingabe!$M$12:$M$71&gt;=B$7))=0,FALSE,INDEX(Eingabe!$I$12:$I$71,SUMPRODUCT((Eingabe!$B$12:$B$71=$A8)*(Eingabe!$C$12:$C$71&lt;=B$7)*(Eingabe!$M$12:$M$71&gt;=B$7)*(ROW(Eingabe!$I$12:$I$71)-ROW(Eingabe!$I$12)+1)))="Blau")</xm:f>
            <x14:dxf>
              <font>
                <color rgb="FF1E3A8A"/>
              </font>
              <fill>
                <patternFill patternType="solid">
                  <bgColor rgb="FFDBEAFE"/>
                </patternFill>
              </fill>
            </x14:dxf>
          </x14:cfRule>
          <x14:cfRule type="expression" priority="11" id="{00000000-000E-0000-0100-00000B000000}">
            <xm:f>IF(SUMPRODUCT((Eingabe!$B$12:$B$71=$A8)*(Eingabe!$C$12:$C$71&lt;=B$7)*(Eingabe!$M$12:$M$71&gt;=B$7))=0,FALSE,INDEX(Eingabe!$I$12:$I$71,SUMPRODUCT((Eingabe!$B$12:$B$71=$A8)*(Eingabe!$C$12:$C$71&lt;=B$7)*(Eingabe!$M$12:$M$71&gt;=B$7)*(ROW(Eingabe!$I$12:$I$71)-ROW(Eingabe!$I$12)+1)))="Rot")</xm:f>
            <x14:dxf>
              <font>
                <color rgb="FF7F1D1D"/>
              </font>
              <fill>
                <patternFill patternType="solid">
                  <bgColor rgb="FFFECACA"/>
                </patternFill>
              </fill>
            </x14:dxf>
          </x14:cfRule>
          <x14:cfRule type="expression" priority="12" id="{00000000-000E-0000-0100-00000C000000}">
            <xm:f>IF(SUMPRODUCT((Eingabe!$B$12:$B$71=$A8)*(Eingabe!$C$12:$C$71&lt;=B$7)*(Eingabe!$M$12:$M$71&gt;=B$7))=0,FALSE,INDEX(Eingabe!$I$12:$I$71,SUMPRODUCT((Eingabe!$B$12:$B$71=$A8)*(Eingabe!$C$12:$C$71&lt;=B$7)*(Eingabe!$M$12:$M$71&gt;=B$7)*(ROW(Eingabe!$I$12:$I$71)-ROW(Eingabe!$I$12)+1)))="Grün")</xm:f>
            <x14:dxf>
              <font>
                <color rgb="FF14532D"/>
              </font>
              <fill>
                <patternFill patternType="solid">
                  <bgColor rgb="FFDCFCE7"/>
                </patternFill>
              </fill>
            </x14:dxf>
          </x14:cfRule>
          <x14:cfRule type="expression" priority="13" id="{00000000-000E-0000-0100-00000D000000}">
            <xm:f>IF(SUMPRODUCT((Eingabe!$B$12:$B$71=$A8)*(Eingabe!$C$12:$C$71&lt;=B$7)*(Eingabe!$M$12:$M$71&gt;=B$7))=0,FALSE,INDEX(Eingabe!$I$12:$I$71,SUMPRODUCT((Eingabe!$B$12:$B$71=$A8)*(Eingabe!$C$12:$C$71&lt;=B$7)*(Eingabe!$M$12:$M$71&gt;=B$7)*(ROW(Eingabe!$I$12:$I$71)-ROW(Eingabe!$I$12)+1)))="Orange")</xm:f>
            <x14:dxf>
              <font>
                <color rgb="FF9A3412"/>
              </font>
              <fill>
                <patternFill patternType="solid">
                  <bgColor rgb="FFFED7AA"/>
                </patternFill>
              </fill>
            </x14:dxf>
          </x14:cfRule>
          <x14:cfRule type="expression" priority="14" id="{00000000-000E-0000-0100-00000E000000}">
            <xm:f>IF(SUMPRODUCT((Eingabe!$B$12:$B$71=$A8)*(Eingabe!$C$12:$C$71&lt;=B$7)*(Eingabe!$M$12:$M$71&gt;=B$7))=0,FALSE,INDEX(Eingabe!$I$12:$I$71,SUMPRODUCT((Eingabe!$B$12:$B$71=$A8)*(Eingabe!$C$12:$C$71&lt;=B$7)*(Eingabe!$M$12:$M$71&gt;=B$7)*(ROW(Eingabe!$I$12:$I$71)-ROW(Eingabe!$I$12)+1)))="Türkis")</xm:f>
            <x14:dxf>
              <font>
                <color rgb="FF134E4A"/>
              </font>
              <fill>
                <patternFill patternType="solid">
                  <bgColor rgb="FFCCFBF1"/>
                </patternFill>
              </fill>
            </x14:dxf>
          </x14:cfRule>
          <x14:cfRule type="expression" priority="15" id="{00000000-000E-0000-0100-00000F000000}">
            <xm:f>IF(SUMPRODUCT((Eingabe!$B$12:$B$71=$A8)*(Eingabe!$C$12:$C$71&lt;=B$7)*(Eingabe!$M$12:$M$71&gt;=B$7))=0,FALSE,INDEX(Eingabe!$I$12:$I$71,SUMPRODUCT((Eingabe!$B$12:$B$71=$A8)*(Eingabe!$C$12:$C$71&lt;=B$7)*(Eingabe!$M$12:$M$71&gt;=B$7)*(ROW(Eingabe!$I$12:$I$71)-ROW(Eingabe!$I$12)+1)))="Violett")</xm:f>
            <x14:dxf>
              <font>
                <color rgb="FF4C1D95"/>
              </font>
              <fill>
                <patternFill patternType="solid">
                  <bgColor rgb="FFEDE9FE"/>
                </patternFill>
              </fill>
            </x14:dxf>
          </x14:cfRule>
          <x14:cfRule type="expression" priority="16" id="{00000000-000E-0000-0100-000010000000}">
            <xm:f>IF(SUMPRODUCT((Eingabe!$B$12:$B$71=$A8)*(Eingabe!$C$12:$C$71&lt;=B$7)*(Eingabe!$M$12:$M$71&gt;=B$7))=0,FALSE,INDEX(Eingabe!$I$12:$I$71,SUMPRODUCT((Eingabe!$B$12:$B$71=$A8)*(Eingabe!$C$12:$C$71&lt;=B$7)*(Eingabe!$M$12:$M$71&gt;=B$7)*(ROW(Eingabe!$I$12:$I$71)-ROW(Eingabe!$I$12)+1)))="Grau")</xm:f>
            <x14:dxf>
              <font>
                <color rgb="FF374151"/>
              </font>
              <fill>
                <patternFill patternType="solid">
                  <bgColor rgb="FFE5E7EB"/>
                </patternFill>
              </fill>
            </x14:dxf>
          </x14:cfRule>
          <xm:sqref>B8:Y8</xm:sqref>
        </x14:conditionalFormatting>
        <x14:conditionalFormatting xmlns:xm="http://schemas.microsoft.com/office/excel/2006/main">
          <x14:cfRule type="expression" priority="17" id="{00000000-000E-0000-0100-000011000000}">
            <xm:f>IF(SUMPRODUCT((Eingabe!$B$12:$B$71=$A11)*(Eingabe!$C$12:$C$71&lt;=B$10)*(Eingabe!$M$12:$M$71&gt;=B$10))=0,FALSE,INDEX(Eingabe!$I$12:$I$71,SUMPRODUCT((Eingabe!$B$12:$B$71=$A11)*(Eingabe!$C$12:$C$71&lt;=B$10)*(Eingabe!$M$12:$M$71&gt;=B$10)*(ROW(Eingabe!$I$12:$I$71)-ROW(Eingabe!$I$12)+1)))="Gelb")</xm:f>
            <x14:dxf>
              <font>
                <color rgb="FF78350F"/>
              </font>
              <fill>
                <patternFill patternType="solid">
                  <bgColor rgb="FFFEF3C7"/>
                </patternFill>
              </fill>
            </x14:dxf>
          </x14:cfRule>
          <x14:cfRule type="expression" priority="18" id="{00000000-000E-0000-0100-000012000000}">
            <xm:f>IF(SUMPRODUCT((Eingabe!$B$12:$B$71=$A11)*(Eingabe!$C$12:$C$71&lt;=B$10)*(Eingabe!$M$12:$M$71&gt;=B$10))=0,FALSE,INDEX(Eingabe!$I$12:$I$71,SUMPRODUCT((Eingabe!$B$12:$B$71=$A11)*(Eingabe!$C$12:$C$71&lt;=B$10)*(Eingabe!$M$12:$M$71&gt;=B$10)*(ROW(Eingabe!$I$12:$I$71)-ROW(Eingabe!$I$12)+1)))="Blau")</xm:f>
            <x14:dxf>
              <font>
                <color rgb="FF1E3A8A"/>
              </font>
              <fill>
                <patternFill patternType="solid">
                  <bgColor rgb="FFDBEAFE"/>
                </patternFill>
              </fill>
            </x14:dxf>
          </x14:cfRule>
          <x14:cfRule type="expression" priority="19" id="{00000000-000E-0000-0100-000013000000}">
            <xm:f>IF(SUMPRODUCT((Eingabe!$B$12:$B$71=$A11)*(Eingabe!$C$12:$C$71&lt;=B$10)*(Eingabe!$M$12:$M$71&gt;=B$10))=0,FALSE,INDEX(Eingabe!$I$12:$I$71,SUMPRODUCT((Eingabe!$B$12:$B$71=$A11)*(Eingabe!$C$12:$C$71&lt;=B$10)*(Eingabe!$M$12:$M$71&gt;=B$10)*(ROW(Eingabe!$I$12:$I$71)-ROW(Eingabe!$I$12)+1)))="Rot")</xm:f>
            <x14:dxf>
              <font>
                <color rgb="FF7F1D1D"/>
              </font>
              <fill>
                <patternFill patternType="solid">
                  <bgColor rgb="FFFECACA"/>
                </patternFill>
              </fill>
            </x14:dxf>
          </x14:cfRule>
          <x14:cfRule type="expression" priority="20" id="{00000000-000E-0000-0100-000014000000}">
            <xm:f>IF(SUMPRODUCT((Eingabe!$B$12:$B$71=$A11)*(Eingabe!$C$12:$C$71&lt;=B$10)*(Eingabe!$M$12:$M$71&gt;=B$10))=0,FALSE,INDEX(Eingabe!$I$12:$I$71,SUMPRODUCT((Eingabe!$B$12:$B$71=$A11)*(Eingabe!$C$12:$C$71&lt;=B$10)*(Eingabe!$M$12:$M$71&gt;=B$10)*(ROW(Eingabe!$I$12:$I$71)-ROW(Eingabe!$I$12)+1)))="Grün")</xm:f>
            <x14:dxf>
              <font>
                <color rgb="FF14532D"/>
              </font>
              <fill>
                <patternFill patternType="solid">
                  <bgColor rgb="FFDCFCE7"/>
                </patternFill>
              </fill>
            </x14:dxf>
          </x14:cfRule>
          <x14:cfRule type="expression" priority="21" id="{00000000-000E-0000-0100-000015000000}">
            <xm:f>IF(SUMPRODUCT((Eingabe!$B$12:$B$71=$A11)*(Eingabe!$C$12:$C$71&lt;=B$10)*(Eingabe!$M$12:$M$71&gt;=B$10))=0,FALSE,INDEX(Eingabe!$I$12:$I$71,SUMPRODUCT((Eingabe!$B$12:$B$71=$A11)*(Eingabe!$C$12:$C$71&lt;=B$10)*(Eingabe!$M$12:$M$71&gt;=B$10)*(ROW(Eingabe!$I$12:$I$71)-ROW(Eingabe!$I$12)+1)))="Orange")</xm:f>
            <x14:dxf>
              <font>
                <color rgb="FF9A3412"/>
              </font>
              <fill>
                <patternFill patternType="solid">
                  <bgColor rgb="FFFED7AA"/>
                </patternFill>
              </fill>
            </x14:dxf>
          </x14:cfRule>
          <x14:cfRule type="expression" priority="22" id="{00000000-000E-0000-0100-000016000000}">
            <xm:f>IF(SUMPRODUCT((Eingabe!$B$12:$B$71=$A11)*(Eingabe!$C$12:$C$71&lt;=B$10)*(Eingabe!$M$12:$M$71&gt;=B$10))=0,FALSE,INDEX(Eingabe!$I$12:$I$71,SUMPRODUCT((Eingabe!$B$12:$B$71=$A11)*(Eingabe!$C$12:$C$71&lt;=B$10)*(Eingabe!$M$12:$M$71&gt;=B$10)*(ROW(Eingabe!$I$12:$I$71)-ROW(Eingabe!$I$12)+1)))="Türkis")</xm:f>
            <x14:dxf>
              <font>
                <color rgb="FF134E4A"/>
              </font>
              <fill>
                <patternFill patternType="solid">
                  <bgColor rgb="FFCCFBF1"/>
                </patternFill>
              </fill>
            </x14:dxf>
          </x14:cfRule>
          <x14:cfRule type="expression" priority="23" id="{00000000-000E-0000-0100-000017000000}">
            <xm:f>IF(SUMPRODUCT((Eingabe!$B$12:$B$71=$A11)*(Eingabe!$C$12:$C$71&lt;=B$10)*(Eingabe!$M$12:$M$71&gt;=B$10))=0,FALSE,INDEX(Eingabe!$I$12:$I$71,SUMPRODUCT((Eingabe!$B$12:$B$71=$A11)*(Eingabe!$C$12:$C$71&lt;=B$10)*(Eingabe!$M$12:$M$71&gt;=B$10)*(ROW(Eingabe!$I$12:$I$71)-ROW(Eingabe!$I$12)+1)))="Violett")</xm:f>
            <x14:dxf>
              <font>
                <color rgb="FF4C1D95"/>
              </font>
              <fill>
                <patternFill patternType="solid">
                  <bgColor rgb="FFEDE9FE"/>
                </patternFill>
              </fill>
            </x14:dxf>
          </x14:cfRule>
          <x14:cfRule type="expression" priority="24" id="{00000000-000E-0000-0100-000018000000}">
            <xm:f>IF(SUMPRODUCT((Eingabe!$B$12:$B$71=$A11)*(Eingabe!$C$12:$C$71&lt;=B$10)*(Eingabe!$M$12:$M$71&gt;=B$10))=0,FALSE,INDEX(Eingabe!$I$12:$I$71,SUMPRODUCT((Eingabe!$B$12:$B$71=$A11)*(Eingabe!$C$12:$C$71&lt;=B$10)*(Eingabe!$M$12:$M$71&gt;=B$10)*(ROW(Eingabe!$I$12:$I$71)-ROW(Eingabe!$I$12)+1)))="Grau")</xm:f>
            <x14:dxf>
              <font>
                <color rgb="FF374151"/>
              </font>
              <fill>
                <patternFill patternType="solid">
                  <bgColor rgb="FFE5E7EB"/>
                </patternFill>
              </fill>
            </x14:dxf>
          </x14:cfRule>
          <xm:sqref>B11:Y11</xm:sqref>
        </x14:conditionalFormatting>
        <x14:conditionalFormatting xmlns:xm="http://schemas.microsoft.com/office/excel/2006/main">
          <x14:cfRule type="expression" priority="25" id="{00000000-000E-0000-0100-000019000000}">
            <xm:f>IF(SUMPRODUCT((Eingabe!$B$12:$B$71=$A14)*(Eingabe!$C$12:$C$71&lt;=B$13)*(Eingabe!$M$12:$M$71&gt;=B$13))=0,FALSE,INDEX(Eingabe!$I$12:$I$71,SUMPRODUCT((Eingabe!$B$12:$B$71=$A14)*(Eingabe!$C$12:$C$71&lt;=B$13)*(Eingabe!$M$12:$M$71&gt;=B$13)*(ROW(Eingabe!$I$12:$I$71)-ROW(Eingabe!$I$12)+1)))="Gelb")</xm:f>
            <x14:dxf>
              <font>
                <color rgb="FF78350F"/>
              </font>
              <fill>
                <patternFill patternType="solid">
                  <bgColor rgb="FFFEF3C7"/>
                </patternFill>
              </fill>
            </x14:dxf>
          </x14:cfRule>
          <x14:cfRule type="expression" priority="26" id="{00000000-000E-0000-0100-00001A000000}">
            <xm:f>IF(SUMPRODUCT((Eingabe!$B$12:$B$71=$A14)*(Eingabe!$C$12:$C$71&lt;=B$13)*(Eingabe!$M$12:$M$71&gt;=B$13))=0,FALSE,INDEX(Eingabe!$I$12:$I$71,SUMPRODUCT((Eingabe!$B$12:$B$71=$A14)*(Eingabe!$C$12:$C$71&lt;=B$13)*(Eingabe!$M$12:$M$71&gt;=B$13)*(ROW(Eingabe!$I$12:$I$71)-ROW(Eingabe!$I$12)+1)))="Blau")</xm:f>
            <x14:dxf>
              <font>
                <color rgb="FF1E3A8A"/>
              </font>
              <fill>
                <patternFill patternType="solid">
                  <bgColor rgb="FFDBEAFE"/>
                </patternFill>
              </fill>
            </x14:dxf>
          </x14:cfRule>
          <x14:cfRule type="expression" priority="27" id="{00000000-000E-0000-0100-00001B000000}">
            <xm:f>IF(SUMPRODUCT((Eingabe!$B$12:$B$71=$A14)*(Eingabe!$C$12:$C$71&lt;=B$13)*(Eingabe!$M$12:$M$71&gt;=B$13))=0,FALSE,INDEX(Eingabe!$I$12:$I$71,SUMPRODUCT((Eingabe!$B$12:$B$71=$A14)*(Eingabe!$C$12:$C$71&lt;=B$13)*(Eingabe!$M$12:$M$71&gt;=B$13)*(ROW(Eingabe!$I$12:$I$71)-ROW(Eingabe!$I$12)+1)))="Rot")</xm:f>
            <x14:dxf>
              <font>
                <color rgb="FF7F1D1D"/>
              </font>
              <fill>
                <patternFill patternType="solid">
                  <bgColor rgb="FFFECACA"/>
                </patternFill>
              </fill>
            </x14:dxf>
          </x14:cfRule>
          <x14:cfRule type="expression" priority="28" id="{00000000-000E-0000-0100-00001C000000}">
            <xm:f>IF(SUMPRODUCT((Eingabe!$B$12:$B$71=$A14)*(Eingabe!$C$12:$C$71&lt;=B$13)*(Eingabe!$M$12:$M$71&gt;=B$13))=0,FALSE,INDEX(Eingabe!$I$12:$I$71,SUMPRODUCT((Eingabe!$B$12:$B$71=$A14)*(Eingabe!$C$12:$C$71&lt;=B$13)*(Eingabe!$M$12:$M$71&gt;=B$13)*(ROW(Eingabe!$I$12:$I$71)-ROW(Eingabe!$I$12)+1)))="Grün")</xm:f>
            <x14:dxf>
              <font>
                <color rgb="FF14532D"/>
              </font>
              <fill>
                <patternFill patternType="solid">
                  <bgColor rgb="FFDCFCE7"/>
                </patternFill>
              </fill>
            </x14:dxf>
          </x14:cfRule>
          <x14:cfRule type="expression" priority="29" id="{00000000-000E-0000-0100-00001D000000}">
            <xm:f>IF(SUMPRODUCT((Eingabe!$B$12:$B$71=$A14)*(Eingabe!$C$12:$C$71&lt;=B$13)*(Eingabe!$M$12:$M$71&gt;=B$13))=0,FALSE,INDEX(Eingabe!$I$12:$I$71,SUMPRODUCT((Eingabe!$B$12:$B$71=$A14)*(Eingabe!$C$12:$C$71&lt;=B$13)*(Eingabe!$M$12:$M$71&gt;=B$13)*(ROW(Eingabe!$I$12:$I$71)-ROW(Eingabe!$I$12)+1)))="Orange")</xm:f>
            <x14:dxf>
              <font>
                <color rgb="FF9A3412"/>
              </font>
              <fill>
                <patternFill patternType="solid">
                  <bgColor rgb="FFFED7AA"/>
                </patternFill>
              </fill>
            </x14:dxf>
          </x14:cfRule>
          <x14:cfRule type="expression" priority="30" id="{00000000-000E-0000-0100-00001E000000}">
            <xm:f>IF(SUMPRODUCT((Eingabe!$B$12:$B$71=$A14)*(Eingabe!$C$12:$C$71&lt;=B$13)*(Eingabe!$M$12:$M$71&gt;=B$13))=0,FALSE,INDEX(Eingabe!$I$12:$I$71,SUMPRODUCT((Eingabe!$B$12:$B$71=$A14)*(Eingabe!$C$12:$C$71&lt;=B$13)*(Eingabe!$M$12:$M$71&gt;=B$13)*(ROW(Eingabe!$I$12:$I$71)-ROW(Eingabe!$I$12)+1)))="Türkis")</xm:f>
            <x14:dxf>
              <font>
                <color rgb="FF134E4A"/>
              </font>
              <fill>
                <patternFill patternType="solid">
                  <bgColor rgb="FFCCFBF1"/>
                </patternFill>
              </fill>
            </x14:dxf>
          </x14:cfRule>
          <x14:cfRule type="expression" priority="31" id="{00000000-000E-0000-0100-00001F000000}">
            <xm:f>IF(SUMPRODUCT((Eingabe!$B$12:$B$71=$A14)*(Eingabe!$C$12:$C$71&lt;=B$13)*(Eingabe!$M$12:$M$71&gt;=B$13))=0,FALSE,INDEX(Eingabe!$I$12:$I$71,SUMPRODUCT((Eingabe!$B$12:$B$71=$A14)*(Eingabe!$C$12:$C$71&lt;=B$13)*(Eingabe!$M$12:$M$71&gt;=B$13)*(ROW(Eingabe!$I$12:$I$71)-ROW(Eingabe!$I$12)+1)))="Violett")</xm:f>
            <x14:dxf>
              <font>
                <color rgb="FF4C1D95"/>
              </font>
              <fill>
                <patternFill patternType="solid">
                  <bgColor rgb="FFEDE9FE"/>
                </patternFill>
              </fill>
            </x14:dxf>
          </x14:cfRule>
          <x14:cfRule type="expression" priority="32" id="{00000000-000E-0000-0100-000020000000}">
            <xm:f>IF(SUMPRODUCT((Eingabe!$B$12:$B$71=$A14)*(Eingabe!$C$12:$C$71&lt;=B$13)*(Eingabe!$M$12:$M$71&gt;=B$13))=0,FALSE,INDEX(Eingabe!$I$12:$I$71,SUMPRODUCT((Eingabe!$B$12:$B$71=$A14)*(Eingabe!$C$12:$C$71&lt;=B$13)*(Eingabe!$M$12:$M$71&gt;=B$13)*(ROW(Eingabe!$I$12:$I$71)-ROW(Eingabe!$I$12)+1)))="Grau")</xm:f>
            <x14:dxf>
              <font>
                <color rgb="FF374151"/>
              </font>
              <fill>
                <patternFill patternType="solid">
                  <bgColor rgb="FFE5E7EB"/>
                </patternFill>
              </fill>
            </x14:dxf>
          </x14:cfRule>
          <xm:sqref>B14:Y14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77"/>
  <sheetViews>
    <sheetView workbookViewId="0">
      <selection sqref="A1:S1"/>
    </sheetView>
  </sheetViews>
  <sheetFormatPr baseColWidth="10" defaultColWidth="9" defaultRowHeight="15" x14ac:dyDescent="0.25"/>
  <cols>
    <col min="1" max="4" width="6" customWidth="1"/>
    <col min="5" max="5" width="2" customWidth="1"/>
    <col min="6" max="9" width="6" customWidth="1"/>
    <col min="10" max="10" width="2" customWidth="1"/>
    <col min="11" max="14" width="6" customWidth="1"/>
    <col min="15" max="15" width="2" customWidth="1"/>
    <col min="16" max="17" width="6" customWidth="1"/>
  </cols>
  <sheetData>
    <row r="1" spans="1:19" ht="27.95" customHeight="1" x14ac:dyDescent="0.25">
      <c r="A1" s="36" t="s">
        <v>189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</row>
    <row r="2" spans="1:19" ht="24" customHeight="1" x14ac:dyDescent="0.25">
      <c r="A2" s="26" t="s">
        <v>190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</row>
    <row r="4" spans="1:19" ht="20.100000000000001" customHeight="1" x14ac:dyDescent="0.25">
      <c r="A4" s="37" t="str">
        <f>IF(Eingabe!$E12="","",Eingabe!$H12&amp;"  "&amp;Eingabe!$E12)</f>
        <v>⚡  Wohnungszuleitung</v>
      </c>
      <c r="B4" s="38"/>
      <c r="C4" s="38"/>
      <c r="D4" s="38"/>
      <c r="F4" s="37" t="str">
        <f>IF(Eingabe!$E13="","",Eingabe!$H13&amp;"  "&amp;Eingabe!$E13)</f>
        <v>🛡  FI Wohnbereich</v>
      </c>
      <c r="G4" s="38"/>
      <c r="H4" s="38"/>
      <c r="I4" s="38"/>
      <c r="K4" s="37" t="str">
        <f>IF(Eingabe!$E14="","",Eingabe!$H14&amp;"  "&amp;Eingabe!$E14)</f>
        <v>💡  Licht Flur</v>
      </c>
      <c r="L4" s="38"/>
      <c r="M4" s="38"/>
      <c r="N4" s="38"/>
      <c r="P4" s="37" t="str">
        <f>IF(Eingabe!$E15="","",Eingabe!$H15&amp;"  "&amp;Eingabe!$E15)</f>
        <v>🔌  Steckdosen Flur</v>
      </c>
      <c r="Q4" s="38"/>
      <c r="R4" s="38"/>
      <c r="S4" s="38"/>
    </row>
    <row r="5" spans="1:19" ht="20.100000000000001" customHeight="1" x14ac:dyDescent="0.25">
      <c r="A5" s="39" t="str">
        <f>IF(Eingabe!$E12="","",Eingabe!$F12&amp;" · "&amp;Eingabe!$G12)</f>
        <v>Eingang · Hauptschalter</v>
      </c>
      <c r="B5" s="39"/>
      <c r="C5" s="39"/>
      <c r="D5" s="39"/>
      <c r="F5" s="39" t="str">
        <f>IF(Eingabe!$E13="","",Eingabe!$F13&amp;" · "&amp;Eingabe!$G13)</f>
        <v>Wohnung · Fehlerstromschutz</v>
      </c>
      <c r="G5" s="39"/>
      <c r="H5" s="39"/>
      <c r="I5" s="39"/>
      <c r="K5" s="39" t="str">
        <f>IF(Eingabe!$E14="","",Eingabe!$F14&amp;" · "&amp;Eingabe!$G14)</f>
        <v>Flur · Deckenlicht</v>
      </c>
      <c r="L5" s="39"/>
      <c r="M5" s="39"/>
      <c r="N5" s="39"/>
      <c r="P5" s="39" t="str">
        <f>IF(Eingabe!$E15="","",Eingabe!$F15&amp;" · "&amp;Eingabe!$G15)</f>
        <v>Flur · Allgemein</v>
      </c>
      <c r="Q5" s="39"/>
      <c r="R5" s="39"/>
      <c r="S5" s="39"/>
    </row>
    <row r="6" spans="1:19" ht="20.100000000000001" customHeight="1" x14ac:dyDescent="0.25">
      <c r="A6" s="39" t="str">
        <f>IF(Eingabe!$E12="","","Reihe "&amp;Eingabe!$B12&amp;" | TE "&amp;Eingabe!$C12&amp;"-"&amp;Eingabe!$M12&amp;" | "&amp;Eingabe!$J12&amp;" | "&amp;Eingabe!$K12)</f>
        <v>Reihe 1 | TE 1-2 | Haupt | 63 A</v>
      </c>
      <c r="B6" s="39"/>
      <c r="C6" s="39"/>
      <c r="D6" s="39"/>
      <c r="F6" s="39" t="str">
        <f>IF(Eingabe!$E13="","","Reihe "&amp;Eingabe!$B13&amp;" | TE "&amp;Eingabe!$C13&amp;"-"&amp;Eingabe!$M13&amp;" | "&amp;Eingabe!$J13&amp;" | "&amp;Eingabe!$K13)</f>
        <v>Reihe 1 | TE 3-4 | FI-1 | 40 A / 30 mA</v>
      </c>
      <c r="G6" s="39"/>
      <c r="H6" s="39"/>
      <c r="I6" s="39"/>
      <c r="K6" s="39" t="str">
        <f>IF(Eingabe!$E14="","","Reihe "&amp;Eingabe!$B14&amp;" | TE "&amp;Eingabe!$C14&amp;"-"&amp;Eingabe!$M14&amp;" | "&amp;Eingabe!$J14&amp;" | "&amp;Eingabe!$K14)</f>
        <v>Reihe 1 | TE 5-5 | FI-1 | B10</v>
      </c>
      <c r="L6" s="39"/>
      <c r="M6" s="39"/>
      <c r="N6" s="39"/>
      <c r="P6" s="39" t="str">
        <f>IF(Eingabe!$E15="","","Reihe "&amp;Eingabe!$B15&amp;" | TE "&amp;Eingabe!$C15&amp;"-"&amp;Eingabe!$M15&amp;" | "&amp;Eingabe!$J15&amp;" | "&amp;Eingabe!$K15)</f>
        <v>Reihe 1 | TE 6-6 | FI-1 | B16</v>
      </c>
      <c r="Q6" s="39"/>
      <c r="R6" s="39"/>
      <c r="S6" s="39"/>
    </row>
    <row r="7" spans="1:19" ht="20.100000000000001" customHeight="1" x14ac:dyDescent="0.25">
      <c r="A7" s="39" t="str">
        <f>IF(Eingabe!$E12="","",IF(Eingabe!$L12="","Hinweis: —","Hinweis: "&amp;Eingabe!$L12))</f>
        <v>Hinweis: nicht als Sicherung beschriften</v>
      </c>
      <c r="B7" s="39"/>
      <c r="C7" s="39"/>
      <c r="D7" s="39"/>
      <c r="F7" s="39" t="str">
        <f>IF(Eingabe!$E13="","",IF(Eingabe!$L13="","Hinweis: —","Hinweis: "&amp;Eingabe!$L13))</f>
        <v>Hinweis: alle Räume links</v>
      </c>
      <c r="G7" s="39"/>
      <c r="H7" s="39"/>
      <c r="I7" s="39"/>
      <c r="K7" s="39" t="str">
        <f>IF(Eingabe!$E14="","",IF(Eingabe!$L14="","Hinweis: —","Hinweis: "&amp;Eingabe!$L14))</f>
        <v>Hinweis: —</v>
      </c>
      <c r="L7" s="39"/>
      <c r="M7" s="39"/>
      <c r="N7" s="39"/>
      <c r="P7" s="39" t="str">
        <f>IF(Eingabe!$E15="","",IF(Eingabe!$L15="","Hinweis: —","Hinweis: "&amp;Eingabe!$L15))</f>
        <v>Hinweis: —</v>
      </c>
      <c r="Q7" s="39"/>
      <c r="R7" s="39"/>
      <c r="S7" s="39"/>
    </row>
    <row r="9" spans="1:19" ht="20.100000000000001" customHeight="1" x14ac:dyDescent="0.25">
      <c r="A9" s="37" t="str">
        <f>IF(Eingabe!$E16="","",Eingabe!$H16&amp;"  "&amp;Eingabe!$E16)</f>
        <v>💡  Licht Wohnzimmer</v>
      </c>
      <c r="B9" s="38"/>
      <c r="C9" s="38"/>
      <c r="D9" s="38"/>
      <c r="F9" s="37" t="str">
        <f>IF(Eingabe!$E17="","",Eingabe!$H17&amp;"  "&amp;Eingabe!$E17)</f>
        <v>🔌  Steckdosen Wohnzimmer</v>
      </c>
      <c r="G9" s="38"/>
      <c r="H9" s="38"/>
      <c r="I9" s="38"/>
      <c r="K9" s="37" t="str">
        <f>IF(Eingabe!$E18="","",Eingabe!$H18&amp;"  "&amp;Eingabe!$E18)</f>
        <v>💻  Arbeitszimmer</v>
      </c>
      <c r="L9" s="38"/>
      <c r="M9" s="38"/>
      <c r="N9" s="38"/>
      <c r="P9" s="37" t="str">
        <f>IF(Eingabe!$E19="","",Eingabe!$H19&amp;"  "&amp;Eingabe!$E19)</f>
        <v>🌿  Balkon</v>
      </c>
      <c r="Q9" s="38"/>
      <c r="R9" s="38"/>
      <c r="S9" s="38"/>
    </row>
    <row r="10" spans="1:19" ht="20.100000000000001" customHeight="1" x14ac:dyDescent="0.25">
      <c r="A10" s="39" t="str">
        <f>IF(Eingabe!$E16="","",Eingabe!$F16&amp;" · "&amp;Eingabe!$G16)</f>
        <v>Wohnzimmer · Deckenlicht</v>
      </c>
      <c r="B10" s="39"/>
      <c r="C10" s="39"/>
      <c r="D10" s="39"/>
      <c r="F10" s="39" t="str">
        <f>IF(Eingabe!$E17="","",Eingabe!$F17&amp;" · "&amp;Eingabe!$G17)</f>
        <v>Wohnzimmer · TV / Router</v>
      </c>
      <c r="G10" s="39"/>
      <c r="H10" s="39"/>
      <c r="I10" s="39"/>
      <c r="K10" s="39" t="str">
        <f>IF(Eingabe!$E18="","",Eingabe!$F18&amp;" · "&amp;Eingabe!$G18)</f>
        <v>Büro · Steckdosen</v>
      </c>
      <c r="L10" s="39"/>
      <c r="M10" s="39"/>
      <c r="N10" s="39"/>
      <c r="P10" s="39" t="str">
        <f>IF(Eingabe!$E19="","",Eingabe!$F19&amp;" · "&amp;Eingabe!$G19)</f>
        <v>Außenbereich · Steckdose</v>
      </c>
      <c r="Q10" s="39"/>
      <c r="R10" s="39"/>
      <c r="S10" s="39"/>
    </row>
    <row r="11" spans="1:19" ht="20.100000000000001" customHeight="1" x14ac:dyDescent="0.25">
      <c r="A11" s="39" t="str">
        <f>IF(Eingabe!$E16="","","Reihe "&amp;Eingabe!$B16&amp;" | TE "&amp;Eingabe!$C16&amp;"-"&amp;Eingabe!$M16&amp;" | "&amp;Eingabe!$J16&amp;" | "&amp;Eingabe!$K16)</f>
        <v>Reihe 1 | TE 7-7 | FI-1 | B10</v>
      </c>
      <c r="B11" s="39"/>
      <c r="C11" s="39"/>
      <c r="D11" s="39"/>
      <c r="F11" s="39" t="str">
        <f>IF(Eingabe!$E17="","","Reihe "&amp;Eingabe!$B17&amp;" | TE "&amp;Eingabe!$C17&amp;"-"&amp;Eingabe!$M17&amp;" | "&amp;Eingabe!$J17&amp;" | "&amp;Eingabe!$K17)</f>
        <v>Reihe 1 | TE 8-9 | FI-1 | B16</v>
      </c>
      <c r="G11" s="39"/>
      <c r="H11" s="39"/>
      <c r="I11" s="39"/>
      <c r="K11" s="39" t="str">
        <f>IF(Eingabe!$E18="","","Reihe "&amp;Eingabe!$B18&amp;" | TE "&amp;Eingabe!$C18&amp;"-"&amp;Eingabe!$M18&amp;" | "&amp;Eingabe!$J18&amp;" | "&amp;Eingabe!$K18)</f>
        <v>Reihe 1 | TE 10-10 | FI-1 | B16</v>
      </c>
      <c r="L11" s="39"/>
      <c r="M11" s="39"/>
      <c r="N11" s="39"/>
      <c r="P11" s="39" t="str">
        <f>IF(Eingabe!$E19="","","Reihe "&amp;Eingabe!$B19&amp;" | TE "&amp;Eingabe!$C19&amp;"-"&amp;Eingabe!$M19&amp;" | "&amp;Eingabe!$J19&amp;" | "&amp;Eingabe!$K19)</f>
        <v>Reihe 1 | TE 11-11 | FI-1 | B16</v>
      </c>
      <c r="Q11" s="39"/>
      <c r="R11" s="39"/>
      <c r="S11" s="39"/>
    </row>
    <row r="12" spans="1:19" ht="20.100000000000001" customHeight="1" x14ac:dyDescent="0.25">
      <c r="A12" s="39" t="str">
        <f>IF(Eingabe!$E16="","",IF(Eingabe!$L16="","Hinweis: —","Hinweis: "&amp;Eingabe!$L16))</f>
        <v>Hinweis: —</v>
      </c>
      <c r="B12" s="39"/>
      <c r="C12" s="39"/>
      <c r="D12" s="39"/>
      <c r="F12" s="39" t="str">
        <f>IF(Eingabe!$E17="","",IF(Eingabe!$L17="","Hinweis: —","Hinweis: "&amp;Eingabe!$L17))</f>
        <v>Hinweis: Router markiert</v>
      </c>
      <c r="G12" s="39"/>
      <c r="H12" s="39"/>
      <c r="I12" s="39"/>
      <c r="K12" s="39" t="str">
        <f>IF(Eingabe!$E18="","",IF(Eingabe!$L18="","Hinweis: —","Hinweis: "&amp;Eingabe!$L18))</f>
        <v>Hinweis: —</v>
      </c>
      <c r="L12" s="39"/>
      <c r="M12" s="39"/>
      <c r="N12" s="39"/>
      <c r="P12" s="39" t="str">
        <f>IF(Eingabe!$E19="","",IF(Eingabe!$L19="","Hinweis: —","Hinweis: "&amp;Eingabe!$L19))</f>
        <v>Hinweis: witterungsgeschützt</v>
      </c>
      <c r="Q12" s="39"/>
      <c r="R12" s="39"/>
      <c r="S12" s="39"/>
    </row>
    <row r="14" spans="1:19" ht="20.100000000000001" customHeight="1" x14ac:dyDescent="0.25">
      <c r="A14" s="37" t="str">
        <f>IF(Eingabe!$E20="","",Eingabe!$H20&amp;"  "&amp;Eingabe!$E20)</f>
        <v>➕  Reserve Wohnbereich</v>
      </c>
      <c r="B14" s="38"/>
      <c r="C14" s="38"/>
      <c r="D14" s="38"/>
      <c r="F14" s="37" t="str">
        <f>IF(Eingabe!$E21="","",Eingabe!$H21&amp;"  "&amp;Eingabe!$E21)</f>
        <v>🛡  FI Küche</v>
      </c>
      <c r="G14" s="38"/>
      <c r="H14" s="38"/>
      <c r="I14" s="38"/>
      <c r="K14" s="37" t="str">
        <f>IF(Eingabe!$E22="","",Eingabe!$H22&amp;"  "&amp;Eingabe!$E22)</f>
        <v>💡  Licht Küche</v>
      </c>
      <c r="L14" s="38"/>
      <c r="M14" s="38"/>
      <c r="N14" s="38"/>
      <c r="P14" s="37" t="str">
        <f>IF(Eingabe!$E23="","",Eingabe!$H23&amp;"  "&amp;Eingabe!$E23)</f>
        <v>☕  Arbeitsplatte Küche</v>
      </c>
      <c r="Q14" s="38"/>
      <c r="R14" s="38"/>
      <c r="S14" s="38"/>
    </row>
    <row r="15" spans="1:19" ht="20.100000000000001" customHeight="1" x14ac:dyDescent="0.25">
      <c r="A15" s="39" t="str">
        <f>IF(Eingabe!$E20="","",Eingabe!$F20&amp;" · "&amp;Eingabe!$G20)</f>
        <v>Reserve · frei</v>
      </c>
      <c r="B15" s="39"/>
      <c r="C15" s="39"/>
      <c r="D15" s="39"/>
      <c r="F15" s="39" t="str">
        <f>IF(Eingabe!$E21="","",Eingabe!$F21&amp;" · "&amp;Eingabe!$G21)</f>
        <v>Küche · Fehlerstromschutz</v>
      </c>
      <c r="G15" s="39"/>
      <c r="H15" s="39"/>
      <c r="I15" s="39"/>
      <c r="K15" s="39" t="str">
        <f>IF(Eingabe!$E22="","",Eingabe!$F22&amp;" · "&amp;Eingabe!$G22)</f>
        <v>Küche · Deckenlicht</v>
      </c>
      <c r="L15" s="39"/>
      <c r="M15" s="39"/>
      <c r="N15" s="39"/>
      <c r="P15" s="39" t="str">
        <f>IF(Eingabe!$E23="","",Eingabe!$F23&amp;" · "&amp;Eingabe!$G23)</f>
        <v>Küche · Steckdosen</v>
      </c>
      <c r="Q15" s="39"/>
      <c r="R15" s="39"/>
      <c r="S15" s="39"/>
    </row>
    <row r="16" spans="1:19" ht="20.100000000000001" customHeight="1" x14ac:dyDescent="0.25">
      <c r="A16" s="39" t="str">
        <f>IF(Eingabe!$E20="","","Reihe "&amp;Eingabe!$B20&amp;" | TE "&amp;Eingabe!$C20&amp;"-"&amp;Eingabe!$M20&amp;" | "&amp;Eingabe!$J20&amp;" | "&amp;Eingabe!$K20)</f>
        <v>Reihe 1 | TE 12-12 | FI-1 | B16</v>
      </c>
      <c r="B16" s="39"/>
      <c r="C16" s="39"/>
      <c r="D16" s="39"/>
      <c r="F16" s="39" t="str">
        <f>IF(Eingabe!$E21="","","Reihe "&amp;Eingabe!$B21&amp;" | TE "&amp;Eingabe!$C21&amp;"-"&amp;Eingabe!$M21&amp;" | "&amp;Eingabe!$J21&amp;" | "&amp;Eingabe!$K21)</f>
        <v>Reihe 1 | TE 13-14 | FI-2 | 40 A / 30 mA</v>
      </c>
      <c r="G16" s="39"/>
      <c r="H16" s="39"/>
      <c r="I16" s="39"/>
      <c r="K16" s="39" t="str">
        <f>IF(Eingabe!$E22="","","Reihe "&amp;Eingabe!$B22&amp;" | TE "&amp;Eingabe!$C22&amp;"-"&amp;Eingabe!$M22&amp;" | "&amp;Eingabe!$J22&amp;" | "&amp;Eingabe!$K22)</f>
        <v>Reihe 1 | TE 15-15 | FI-2 | B10</v>
      </c>
      <c r="L16" s="39"/>
      <c r="M16" s="39"/>
      <c r="N16" s="39"/>
      <c r="P16" s="39" t="str">
        <f>IF(Eingabe!$E23="","","Reihe "&amp;Eingabe!$B23&amp;" | TE "&amp;Eingabe!$C23&amp;"-"&amp;Eingabe!$M23&amp;" | "&amp;Eingabe!$J23&amp;" | "&amp;Eingabe!$K23)</f>
        <v>Reihe 1 | TE 16-17 | FI-2 | B16</v>
      </c>
      <c r="Q16" s="39"/>
      <c r="R16" s="39"/>
      <c r="S16" s="39"/>
    </row>
    <row r="17" spans="1:19" ht="20.100000000000001" customHeight="1" x14ac:dyDescent="0.25">
      <c r="A17" s="39" t="str">
        <f>IF(Eingabe!$E20="","",IF(Eingabe!$L20="","Hinweis: —","Hinweis: "&amp;Eingabe!$L20))</f>
        <v>Hinweis: frei lassen</v>
      </c>
      <c r="B17" s="39"/>
      <c r="C17" s="39"/>
      <c r="D17" s="39"/>
      <c r="F17" s="39" t="str">
        <f>IF(Eingabe!$E21="","",IF(Eingabe!$L21="","Hinweis: —","Hinweis: "&amp;Eingabe!$L21))</f>
        <v>Hinweis: —</v>
      </c>
      <c r="G17" s="39"/>
      <c r="H17" s="39"/>
      <c r="I17" s="39"/>
      <c r="K17" s="39" t="str">
        <f>IF(Eingabe!$E22="","",IF(Eingabe!$L22="","Hinweis: —","Hinweis: "&amp;Eingabe!$L22))</f>
        <v>Hinweis: —</v>
      </c>
      <c r="L17" s="39"/>
      <c r="M17" s="39"/>
      <c r="N17" s="39"/>
      <c r="P17" s="39" t="str">
        <f>IF(Eingabe!$E23="","",IF(Eingabe!$L23="","Hinweis: —","Hinweis: "&amp;Eingabe!$L23))</f>
        <v>Hinweis: Kaffeemaschine separat prüfen</v>
      </c>
      <c r="Q17" s="39"/>
      <c r="R17" s="39"/>
      <c r="S17" s="39"/>
    </row>
    <row r="19" spans="1:19" ht="20.100000000000001" customHeight="1" x14ac:dyDescent="0.25">
      <c r="A19" s="37" t="str">
        <f>IF(Eingabe!$E24="","",Eingabe!$H24&amp;"  "&amp;Eingabe!$E24)</f>
        <v>🚰  Geschirrspüler</v>
      </c>
      <c r="B19" s="38"/>
      <c r="C19" s="38"/>
      <c r="D19" s="38"/>
      <c r="F19" s="37" t="str">
        <f>IF(Eingabe!$E25="","",Eingabe!$H25&amp;"  "&amp;Eingabe!$E25)</f>
        <v>❄  Kühlschrank</v>
      </c>
      <c r="G19" s="38"/>
      <c r="H19" s="38"/>
      <c r="I19" s="38"/>
      <c r="K19" s="37" t="str">
        <f>IF(Eingabe!$E26="","",Eingabe!$H26&amp;"  "&amp;Eingabe!$E26)</f>
        <v>🔥  Herd / Backofen</v>
      </c>
      <c r="L19" s="38"/>
      <c r="M19" s="38"/>
      <c r="N19" s="38"/>
      <c r="P19" s="37" t="str">
        <f>IF(Eingabe!$E27="","",Eingabe!$H27&amp;"  "&amp;Eingabe!$E27)</f>
        <v>🛡  FI Bad &amp; Technik</v>
      </c>
      <c r="Q19" s="38"/>
      <c r="R19" s="38"/>
      <c r="S19" s="38"/>
    </row>
    <row r="20" spans="1:19" ht="20.100000000000001" customHeight="1" x14ac:dyDescent="0.25">
      <c r="A20" s="39" t="str">
        <f>IF(Eingabe!$E24="","",Eingabe!$F24&amp;" · "&amp;Eingabe!$G24)</f>
        <v>Küche · Gerät</v>
      </c>
      <c r="B20" s="39"/>
      <c r="C20" s="39"/>
      <c r="D20" s="39"/>
      <c r="F20" s="39" t="str">
        <f>IF(Eingabe!$E25="","",Eingabe!$F25&amp;" · "&amp;Eingabe!$G25)</f>
        <v>Küche · Dauerstrom</v>
      </c>
      <c r="G20" s="39"/>
      <c r="H20" s="39"/>
      <c r="I20" s="39"/>
      <c r="K20" s="39" t="str">
        <f>IF(Eingabe!$E26="","",Eingabe!$F26&amp;" · "&amp;Eingabe!$G26)</f>
        <v>Küche · Drehstrom</v>
      </c>
      <c r="L20" s="39"/>
      <c r="M20" s="39"/>
      <c r="N20" s="39"/>
      <c r="P20" s="39" t="str">
        <f>IF(Eingabe!$E27="","",Eingabe!$F27&amp;" · "&amp;Eingabe!$G27)</f>
        <v>Bad/Technik · Fehlerstromschutz</v>
      </c>
      <c r="Q20" s="39"/>
      <c r="R20" s="39"/>
      <c r="S20" s="39"/>
    </row>
    <row r="21" spans="1:19" ht="20.100000000000001" customHeight="1" x14ac:dyDescent="0.25">
      <c r="A21" s="39" t="str">
        <f>IF(Eingabe!$E24="","","Reihe "&amp;Eingabe!$B24&amp;" | TE "&amp;Eingabe!$C24&amp;"-"&amp;Eingabe!$M24&amp;" | "&amp;Eingabe!$J24&amp;" | "&amp;Eingabe!$K24)</f>
        <v>Reihe 1 | TE 18-19 | FI-2 | B16</v>
      </c>
      <c r="B21" s="39"/>
      <c r="C21" s="39"/>
      <c r="D21" s="39"/>
      <c r="F21" s="39" t="str">
        <f>IF(Eingabe!$E25="","","Reihe "&amp;Eingabe!$B25&amp;" | TE "&amp;Eingabe!$C25&amp;"-"&amp;Eingabe!$M25&amp;" | "&amp;Eingabe!$J25&amp;" | "&amp;Eingabe!$K25)</f>
        <v>Reihe 1 | TE 20-21 | FI-2 | B10</v>
      </c>
      <c r="G21" s="39"/>
      <c r="H21" s="39"/>
      <c r="I21" s="39"/>
      <c r="K21" s="39" t="str">
        <f>IF(Eingabe!$E26="","","Reihe "&amp;Eingabe!$B26&amp;" | TE "&amp;Eingabe!$C26&amp;"-"&amp;Eingabe!$M26&amp;" | "&amp;Eingabe!$J26&amp;" | "&amp;Eingabe!$K26)</f>
        <v>Reihe 1 | TE 22-24 | FI-2 | 3×B16</v>
      </c>
      <c r="L21" s="39"/>
      <c r="M21" s="39"/>
      <c r="N21" s="39"/>
      <c r="P21" s="39" t="str">
        <f>IF(Eingabe!$E27="","","Reihe "&amp;Eingabe!$B27&amp;" | TE "&amp;Eingabe!$C27&amp;"-"&amp;Eingabe!$M27&amp;" | "&amp;Eingabe!$J27&amp;" | "&amp;Eingabe!$K27)</f>
        <v>Reihe 2 | TE 1-2 | FI-3 | 40 A / 30 mA</v>
      </c>
      <c r="Q21" s="39"/>
      <c r="R21" s="39"/>
      <c r="S21" s="39"/>
    </row>
    <row r="22" spans="1:19" ht="20.100000000000001" customHeight="1" x14ac:dyDescent="0.25">
      <c r="A22" s="39" t="str">
        <f>IF(Eingabe!$E24="","",IF(Eingabe!$L24="","Hinweis: —","Hinweis: "&amp;Eingabe!$L24))</f>
        <v>Hinweis: —</v>
      </c>
      <c r="B22" s="39"/>
      <c r="C22" s="39"/>
      <c r="D22" s="39"/>
      <c r="F22" s="39" t="str">
        <f>IF(Eingabe!$E25="","",IF(Eingabe!$L25="","Hinweis: —","Hinweis: "&amp;Eingabe!$L25))</f>
        <v>Hinweis: separat</v>
      </c>
      <c r="G22" s="39"/>
      <c r="H22" s="39"/>
      <c r="I22" s="39"/>
      <c r="K22" s="39" t="str">
        <f>IF(Eingabe!$E26="","",IF(Eingabe!$L26="","Hinweis: —","Hinweis: "&amp;Eingabe!$L26))</f>
        <v>Hinweis: —</v>
      </c>
      <c r="L22" s="39"/>
      <c r="M22" s="39"/>
      <c r="N22" s="39"/>
      <c r="P22" s="39" t="str">
        <f>IF(Eingabe!$E27="","",IF(Eingabe!$L27="","Hinweis: —","Hinweis: "&amp;Eingabe!$L27))</f>
        <v>Hinweis: —</v>
      </c>
      <c r="Q22" s="39"/>
      <c r="R22" s="39"/>
      <c r="S22" s="39"/>
    </row>
    <row r="24" spans="1:19" ht="20.100000000000001" customHeight="1" x14ac:dyDescent="0.25">
      <c r="A24" s="37" t="str">
        <f>IF(Eingabe!$E28="","",Eingabe!$H28&amp;"  "&amp;Eingabe!$E28)</f>
        <v>💡  Licht Bad</v>
      </c>
      <c r="B24" s="38"/>
      <c r="C24" s="38"/>
      <c r="D24" s="38"/>
      <c r="F24" s="37" t="str">
        <f>IF(Eingabe!$E29="","",Eingabe!$H29&amp;"  "&amp;Eingabe!$E29)</f>
        <v>🛁  Steckdose Bad</v>
      </c>
      <c r="G24" s="38"/>
      <c r="H24" s="38"/>
      <c r="I24" s="38"/>
      <c r="K24" s="37" t="str">
        <f>IF(Eingabe!$E30="","",Eingabe!$H30&amp;"  "&amp;Eingabe!$E30)</f>
        <v>🧺  Waschmaschine</v>
      </c>
      <c r="L24" s="38"/>
      <c r="M24" s="38"/>
      <c r="N24" s="38"/>
      <c r="P24" s="37" t="str">
        <f>IF(Eingabe!$E31="","",Eingabe!$H31&amp;"  "&amp;Eingabe!$E31)</f>
        <v>♨  Trockner</v>
      </c>
      <c r="Q24" s="38"/>
      <c r="R24" s="38"/>
      <c r="S24" s="38"/>
    </row>
    <row r="25" spans="1:19" ht="20.100000000000001" customHeight="1" x14ac:dyDescent="0.25">
      <c r="A25" s="39" t="str">
        <f>IF(Eingabe!$E28="","",Eingabe!$F28&amp;" · "&amp;Eingabe!$G28)</f>
        <v>Bad · Spiegel / Decke</v>
      </c>
      <c r="B25" s="39"/>
      <c r="C25" s="39"/>
      <c r="D25" s="39"/>
      <c r="F25" s="39" t="str">
        <f>IF(Eingabe!$E29="","",Eingabe!$F29&amp;" · "&amp;Eingabe!$G29)</f>
        <v>Bad · Föhn</v>
      </c>
      <c r="G25" s="39"/>
      <c r="H25" s="39"/>
      <c r="I25" s="39"/>
      <c r="K25" s="39" t="str">
        <f>IF(Eingabe!$E30="","",Eingabe!$F30&amp;" · "&amp;Eingabe!$G30)</f>
        <v>Hauswirtschaft · Gerät</v>
      </c>
      <c r="L25" s="39"/>
      <c r="M25" s="39"/>
      <c r="N25" s="39"/>
      <c r="P25" s="39" t="str">
        <f>IF(Eingabe!$E31="","",Eingabe!$F31&amp;" · "&amp;Eingabe!$G31)</f>
        <v>Hauswirtschaft · Gerät</v>
      </c>
      <c r="Q25" s="39"/>
      <c r="R25" s="39"/>
      <c r="S25" s="39"/>
    </row>
    <row r="26" spans="1:19" ht="20.100000000000001" customHeight="1" x14ac:dyDescent="0.25">
      <c r="A26" s="39" t="str">
        <f>IF(Eingabe!$E28="","","Reihe "&amp;Eingabe!$B28&amp;" | TE "&amp;Eingabe!$C28&amp;"-"&amp;Eingabe!$M28&amp;" | "&amp;Eingabe!$J28&amp;" | "&amp;Eingabe!$K28)</f>
        <v>Reihe 2 | TE 3-3 | FI-3 | B10</v>
      </c>
      <c r="B26" s="39"/>
      <c r="C26" s="39"/>
      <c r="D26" s="39"/>
      <c r="F26" s="39" t="str">
        <f>IF(Eingabe!$E29="","","Reihe "&amp;Eingabe!$B29&amp;" | TE "&amp;Eingabe!$C29&amp;"-"&amp;Eingabe!$M29&amp;" | "&amp;Eingabe!$J29&amp;" | "&amp;Eingabe!$K29)</f>
        <v>Reihe 2 | TE 4-4 | FI-3 | B16</v>
      </c>
      <c r="G26" s="39"/>
      <c r="H26" s="39"/>
      <c r="I26" s="39"/>
      <c r="K26" s="39" t="str">
        <f>IF(Eingabe!$E30="","","Reihe "&amp;Eingabe!$B30&amp;" | TE "&amp;Eingabe!$C30&amp;"-"&amp;Eingabe!$M30&amp;" | "&amp;Eingabe!$J30&amp;" | "&amp;Eingabe!$K30)</f>
        <v>Reihe 2 | TE 5-6 | FI-3 | B16</v>
      </c>
      <c r="L26" s="39"/>
      <c r="M26" s="39"/>
      <c r="N26" s="39"/>
      <c r="P26" s="39" t="str">
        <f>IF(Eingabe!$E31="","","Reihe "&amp;Eingabe!$B31&amp;" | TE "&amp;Eingabe!$C31&amp;"-"&amp;Eingabe!$M31&amp;" | "&amp;Eingabe!$J31&amp;" | "&amp;Eingabe!$K31)</f>
        <v>Reihe 2 | TE 7-8 | FI-3 | B16</v>
      </c>
      <c r="Q26" s="39"/>
      <c r="R26" s="39"/>
      <c r="S26" s="39"/>
    </row>
    <row r="27" spans="1:19" ht="20.100000000000001" customHeight="1" x14ac:dyDescent="0.25">
      <c r="A27" s="39" t="str">
        <f>IF(Eingabe!$E28="","",IF(Eingabe!$L28="","Hinweis: —","Hinweis: "&amp;Eingabe!$L28))</f>
        <v>Hinweis: —</v>
      </c>
      <c r="B27" s="39"/>
      <c r="C27" s="39"/>
      <c r="D27" s="39"/>
      <c r="F27" s="39" t="str">
        <f>IF(Eingabe!$E29="","",IF(Eingabe!$L29="","Hinweis: —","Hinweis: "&amp;Eingabe!$L29))</f>
        <v>Hinweis: —</v>
      </c>
      <c r="G27" s="39"/>
      <c r="H27" s="39"/>
      <c r="I27" s="39"/>
      <c r="K27" s="39" t="str">
        <f>IF(Eingabe!$E30="","",IF(Eingabe!$L30="","Hinweis: —","Hinweis: "&amp;Eingabe!$L30))</f>
        <v>Hinweis: —</v>
      </c>
      <c r="L27" s="39"/>
      <c r="M27" s="39"/>
      <c r="N27" s="39"/>
      <c r="P27" s="39" t="str">
        <f>IF(Eingabe!$E31="","",IF(Eingabe!$L31="","Hinweis: —","Hinweis: "&amp;Eingabe!$L31))</f>
        <v>Hinweis: —</v>
      </c>
      <c r="Q27" s="39"/>
      <c r="R27" s="39"/>
      <c r="S27" s="39"/>
    </row>
    <row r="29" spans="1:19" ht="20.100000000000001" customHeight="1" x14ac:dyDescent="0.25">
      <c r="A29" s="37" t="str">
        <f>IF(Eingabe!$E32="","",Eingabe!$H32&amp;"  "&amp;Eingabe!$E32)</f>
        <v>🌡  Heizung Steuerung</v>
      </c>
      <c r="B29" s="38"/>
      <c r="C29" s="38"/>
      <c r="D29" s="38"/>
      <c r="F29" s="37" t="str">
        <f>IF(Eingabe!$E33="","",Eingabe!$H33&amp;"  "&amp;Eingabe!$E33)</f>
        <v>💧  Umwälzpumpe</v>
      </c>
      <c r="G29" s="38"/>
      <c r="H29" s="38"/>
      <c r="I29" s="38"/>
      <c r="K29" s="37" t="str">
        <f>IF(Eingabe!$E34="","",Eingabe!$H34&amp;"  "&amp;Eingabe!$E34)</f>
        <v>🔔  Türsprechanlage</v>
      </c>
      <c r="L29" s="38"/>
      <c r="M29" s="38"/>
      <c r="N29" s="38"/>
      <c r="P29" s="37" t="str">
        <f>IF(Eingabe!$E35="","",Eingabe!$H35&amp;"  "&amp;Eingabe!$E35)</f>
        <v>🚨  Rauchmelder Netzteil</v>
      </c>
      <c r="Q29" s="38"/>
      <c r="R29" s="38"/>
      <c r="S29" s="38"/>
    </row>
    <row r="30" spans="1:19" ht="20.100000000000001" customHeight="1" x14ac:dyDescent="0.25">
      <c r="A30" s="39" t="str">
        <f>IF(Eingabe!$E32="","",Eingabe!$F32&amp;" · "&amp;Eingabe!$G32)</f>
        <v>Technikraum · Regelung</v>
      </c>
      <c r="B30" s="39"/>
      <c r="C30" s="39"/>
      <c r="D30" s="39"/>
      <c r="F30" s="39" t="str">
        <f>IF(Eingabe!$E33="","",Eingabe!$F33&amp;" · "&amp;Eingabe!$G33)</f>
        <v>Technikraum · Pumpe</v>
      </c>
      <c r="G30" s="39"/>
      <c r="H30" s="39"/>
      <c r="I30" s="39"/>
      <c r="K30" s="39" t="str">
        <f>IF(Eingabe!$E34="","",Eingabe!$F34&amp;" · "&amp;Eingabe!$G34)</f>
        <v>Eingang · Klingel</v>
      </c>
      <c r="L30" s="39"/>
      <c r="M30" s="39"/>
      <c r="N30" s="39"/>
      <c r="P30" s="39" t="str">
        <f>IF(Eingabe!$E35="","",Eingabe!$F35&amp;" · "&amp;Eingabe!$G35)</f>
        <v>Wohnung · Netzteil</v>
      </c>
      <c r="Q30" s="39"/>
      <c r="R30" s="39"/>
      <c r="S30" s="39"/>
    </row>
    <row r="31" spans="1:19" ht="20.100000000000001" customHeight="1" x14ac:dyDescent="0.25">
      <c r="A31" s="39" t="str">
        <f>IF(Eingabe!$E32="","","Reihe "&amp;Eingabe!$B32&amp;" | TE "&amp;Eingabe!$C32&amp;"-"&amp;Eingabe!$M32&amp;" | "&amp;Eingabe!$J32&amp;" | "&amp;Eingabe!$K32)</f>
        <v>Reihe 2 | TE 9-9 | FI-3 | B10</v>
      </c>
      <c r="B31" s="39"/>
      <c r="C31" s="39"/>
      <c r="D31" s="39"/>
      <c r="F31" s="39" t="str">
        <f>IF(Eingabe!$E33="","","Reihe "&amp;Eingabe!$B33&amp;" | TE "&amp;Eingabe!$C33&amp;"-"&amp;Eingabe!$M33&amp;" | "&amp;Eingabe!$J33&amp;" | "&amp;Eingabe!$K33)</f>
        <v>Reihe 2 | TE 10-10 | FI-3 | B10</v>
      </c>
      <c r="G31" s="39"/>
      <c r="H31" s="39"/>
      <c r="I31" s="39"/>
      <c r="K31" s="39" t="str">
        <f>IF(Eingabe!$E34="","","Reihe "&amp;Eingabe!$B34&amp;" | TE "&amp;Eingabe!$C34&amp;"-"&amp;Eingabe!$M34&amp;" | "&amp;Eingabe!$J34&amp;" | "&amp;Eingabe!$K34)</f>
        <v>Reihe 2 | TE 11-11 | FI-3 | B10</v>
      </c>
      <c r="L31" s="39"/>
      <c r="M31" s="39"/>
      <c r="N31" s="39"/>
      <c r="P31" s="39" t="str">
        <f>IF(Eingabe!$E35="","","Reihe "&amp;Eingabe!$B35&amp;" | TE "&amp;Eingabe!$C35&amp;"-"&amp;Eingabe!$M35&amp;" | "&amp;Eingabe!$J35&amp;" | "&amp;Eingabe!$K35)</f>
        <v>Reihe 2 | TE 12-12 | FI-3 | B10</v>
      </c>
      <c r="Q31" s="39"/>
      <c r="R31" s="39"/>
      <c r="S31" s="39"/>
    </row>
    <row r="32" spans="1:19" ht="20.100000000000001" customHeight="1" x14ac:dyDescent="0.25">
      <c r="A32" s="39" t="str">
        <f>IF(Eingabe!$E32="","",IF(Eingabe!$L32="","Hinweis: —","Hinweis: "&amp;Eingabe!$L32))</f>
        <v>Hinweis: —</v>
      </c>
      <c r="B32" s="39"/>
      <c r="C32" s="39"/>
      <c r="D32" s="39"/>
      <c r="F32" s="39" t="str">
        <f>IF(Eingabe!$E33="","",IF(Eingabe!$L33="","Hinweis: —","Hinweis: "&amp;Eingabe!$L33))</f>
        <v>Hinweis: —</v>
      </c>
      <c r="G32" s="39"/>
      <c r="H32" s="39"/>
      <c r="I32" s="39"/>
      <c r="K32" s="39" t="str">
        <f>IF(Eingabe!$E34="","",IF(Eingabe!$L34="","Hinweis: —","Hinweis: "&amp;Eingabe!$L34))</f>
        <v>Hinweis: —</v>
      </c>
      <c r="L32" s="39"/>
      <c r="M32" s="39"/>
      <c r="N32" s="39"/>
      <c r="P32" s="39" t="str">
        <f>IF(Eingabe!$E35="","",IF(Eingabe!$L35="","Hinweis: —","Hinweis: "&amp;Eingabe!$L35))</f>
        <v>Hinweis: —</v>
      </c>
      <c r="Q32" s="39"/>
      <c r="R32" s="39"/>
      <c r="S32" s="39"/>
    </row>
    <row r="34" spans="1:19" ht="20.100000000000001" customHeight="1" x14ac:dyDescent="0.25">
      <c r="A34" s="37" t="str">
        <f>IF(Eingabe!$E36="","",Eingabe!$H36&amp;"  "&amp;Eingabe!$E36)</f>
        <v>🔧  Garage Steckdosen</v>
      </c>
      <c r="B34" s="38"/>
      <c r="C34" s="38"/>
      <c r="D34" s="38"/>
      <c r="F34" s="37" t="str">
        <f>IF(Eingabe!$E37="","",Eingabe!$H37&amp;"  "&amp;Eingabe!$E37)</f>
        <v>💡  Garage Licht</v>
      </c>
      <c r="G34" s="38"/>
      <c r="H34" s="38"/>
      <c r="I34" s="38"/>
      <c r="K34" s="37" t="str">
        <f>IF(Eingabe!$E38="","",Eingabe!$H38&amp;"  "&amp;Eingabe!$E38)</f>
        <v>🚗  Wallbox Vorbereitung</v>
      </c>
      <c r="L34" s="38"/>
      <c r="M34" s="38"/>
      <c r="N34" s="38"/>
      <c r="P34" s="37" t="str">
        <f>IF(Eingabe!$E39="","",Eingabe!$H39&amp;"  "&amp;Eingabe!$E39)</f>
        <v>🌿  Garten Licht</v>
      </c>
      <c r="Q34" s="38"/>
      <c r="R34" s="38"/>
      <c r="S34" s="38"/>
    </row>
    <row r="35" spans="1:19" ht="20.100000000000001" customHeight="1" x14ac:dyDescent="0.25">
      <c r="A35" s="39" t="str">
        <f>IF(Eingabe!$E36="","",Eingabe!$F36&amp;" · "&amp;Eingabe!$G36)</f>
        <v>Garage · Werkbank</v>
      </c>
      <c r="B35" s="39"/>
      <c r="C35" s="39"/>
      <c r="D35" s="39"/>
      <c r="F35" s="39" t="str">
        <f>IF(Eingabe!$E37="","",Eingabe!$F37&amp;" · "&amp;Eingabe!$G37)</f>
        <v>Garage · Leuchten</v>
      </c>
      <c r="G35" s="39"/>
      <c r="H35" s="39"/>
      <c r="I35" s="39"/>
      <c r="K35" s="39" t="str">
        <f>IF(Eingabe!$E38="","",Eingabe!$F38&amp;" · "&amp;Eingabe!$G38)</f>
        <v>Garage · Reserve</v>
      </c>
      <c r="L35" s="39"/>
      <c r="M35" s="39"/>
      <c r="N35" s="39"/>
      <c r="P35" s="39" t="str">
        <f>IF(Eingabe!$E39="","",Eingabe!$F39&amp;" · "&amp;Eingabe!$G39)</f>
        <v>Garten · Außenlicht</v>
      </c>
      <c r="Q35" s="39"/>
      <c r="R35" s="39"/>
      <c r="S35" s="39"/>
    </row>
    <row r="36" spans="1:19" ht="20.100000000000001" customHeight="1" x14ac:dyDescent="0.25">
      <c r="A36" s="39" t="str">
        <f>IF(Eingabe!$E36="","","Reihe "&amp;Eingabe!$B36&amp;" | TE "&amp;Eingabe!$C36&amp;"-"&amp;Eingabe!$M36&amp;" | "&amp;Eingabe!$J36&amp;" | "&amp;Eingabe!$K36)</f>
        <v>Reihe 2 | TE 13-14 | FI-4 | B16</v>
      </c>
      <c r="B36" s="39"/>
      <c r="C36" s="39"/>
      <c r="D36" s="39"/>
      <c r="F36" s="39" t="str">
        <f>IF(Eingabe!$E37="","","Reihe "&amp;Eingabe!$B37&amp;" | TE "&amp;Eingabe!$C37&amp;"-"&amp;Eingabe!$M37&amp;" | "&amp;Eingabe!$J37&amp;" | "&amp;Eingabe!$K37)</f>
        <v>Reihe 2 | TE 15-15 | FI-4 | B10</v>
      </c>
      <c r="G36" s="39"/>
      <c r="H36" s="39"/>
      <c r="I36" s="39"/>
      <c r="K36" s="39" t="str">
        <f>IF(Eingabe!$E38="","","Reihe "&amp;Eingabe!$B38&amp;" | TE "&amp;Eingabe!$C38&amp;"-"&amp;Eingabe!$M38&amp;" | "&amp;Eingabe!$J38&amp;" | "&amp;Eingabe!$K38)</f>
        <v>Reihe 2 | TE 16-17 | FI-4 | B16</v>
      </c>
      <c r="L36" s="39"/>
      <c r="M36" s="39"/>
      <c r="N36" s="39"/>
      <c r="P36" s="39" t="str">
        <f>IF(Eingabe!$E39="","","Reihe "&amp;Eingabe!$B39&amp;" | TE "&amp;Eingabe!$C39&amp;"-"&amp;Eingabe!$M39&amp;" | "&amp;Eingabe!$J39&amp;" | "&amp;Eingabe!$K39)</f>
        <v>Reihe 2 | TE 18-18 | FI-4 | B10</v>
      </c>
      <c r="Q36" s="39"/>
      <c r="R36" s="39"/>
      <c r="S36" s="39"/>
    </row>
    <row r="37" spans="1:19" ht="20.100000000000001" customHeight="1" x14ac:dyDescent="0.25">
      <c r="A37" s="39" t="str">
        <f>IF(Eingabe!$E36="","",IF(Eingabe!$L36="","Hinweis: —","Hinweis: "&amp;Eingabe!$L36))</f>
        <v>Hinweis: —</v>
      </c>
      <c r="B37" s="39"/>
      <c r="C37" s="39"/>
      <c r="D37" s="39"/>
      <c r="F37" s="39" t="str">
        <f>IF(Eingabe!$E37="","",IF(Eingabe!$L37="","Hinweis: —","Hinweis: "&amp;Eingabe!$L37))</f>
        <v>Hinweis: —</v>
      </c>
      <c r="G37" s="39"/>
      <c r="H37" s="39"/>
      <c r="I37" s="39"/>
      <c r="K37" s="39" t="str">
        <f>IF(Eingabe!$E38="","",IF(Eingabe!$L38="","Hinweis: —","Hinweis: "&amp;Eingabe!$L38))</f>
        <v>Hinweis: nur Vorbereitung</v>
      </c>
      <c r="L37" s="39"/>
      <c r="M37" s="39"/>
      <c r="N37" s="39"/>
      <c r="P37" s="39" t="str">
        <f>IF(Eingabe!$E39="","",IF(Eingabe!$L39="","Hinweis: —","Hinweis: "&amp;Eingabe!$L39))</f>
        <v>Hinweis: —</v>
      </c>
      <c r="Q37" s="39"/>
      <c r="R37" s="39"/>
      <c r="S37" s="39"/>
    </row>
    <row r="39" spans="1:19" ht="20.100000000000001" customHeight="1" x14ac:dyDescent="0.25">
      <c r="A39" s="37" t="str">
        <f>IF(Eingabe!$E40="","",Eingabe!$H40&amp;"  "&amp;Eingabe!$E40)</f>
        <v>🌿  Garten Steckdose</v>
      </c>
      <c r="B39" s="38"/>
      <c r="C39" s="38"/>
      <c r="D39" s="38"/>
      <c r="F39" s="37" t="str">
        <f>IF(Eingabe!$E41="","",Eingabe!$H41&amp;"  "&amp;Eingabe!$E41)</f>
        <v>❄  Klimagerät</v>
      </c>
      <c r="G39" s="38"/>
      <c r="H39" s="38"/>
      <c r="I39" s="38"/>
      <c r="K39" s="37" t="str">
        <f>IF(Eingabe!$E42="","",Eingabe!$H42&amp;"  "&amp;Eingabe!$E42)</f>
        <v>➕  Reserve Technik</v>
      </c>
      <c r="L39" s="38"/>
      <c r="M39" s="38"/>
      <c r="N39" s="38"/>
      <c r="P39" s="37" t="str">
        <f>IF(Eingabe!$E43="","",Eingabe!$H43&amp;"  "&amp;Eingabe!$E43)</f>
        <v>🛡  FI Einliegerbereich</v>
      </c>
      <c r="Q39" s="38"/>
      <c r="R39" s="38"/>
      <c r="S39" s="38"/>
    </row>
    <row r="40" spans="1:19" ht="20.100000000000001" customHeight="1" x14ac:dyDescent="0.25">
      <c r="A40" s="39" t="str">
        <f>IF(Eingabe!$E40="","",Eingabe!$F40&amp;" · "&amp;Eingabe!$G40)</f>
        <v>Garten · Außensteckdose</v>
      </c>
      <c r="B40" s="39"/>
      <c r="C40" s="39"/>
      <c r="D40" s="39"/>
      <c r="F40" s="39" t="str">
        <f>IF(Eingabe!$E41="","",Eingabe!$F41&amp;" · "&amp;Eingabe!$G41)</f>
        <v>Wohnzimmer · Innengerät</v>
      </c>
      <c r="G40" s="39"/>
      <c r="H40" s="39"/>
      <c r="I40" s="39"/>
      <c r="K40" s="39" t="str">
        <f>IF(Eingabe!$E42="","",Eingabe!$F42&amp;" · "&amp;Eingabe!$G42)</f>
        <v>Technikraum · frei</v>
      </c>
      <c r="L40" s="39"/>
      <c r="M40" s="39"/>
      <c r="N40" s="39"/>
      <c r="P40" s="39" t="str">
        <f>IF(Eingabe!$E43="","",Eingabe!$F43&amp;" · "&amp;Eingabe!$G43)</f>
        <v>Einliegerbereich · Fehlerstromschutz</v>
      </c>
      <c r="Q40" s="39"/>
      <c r="R40" s="39"/>
      <c r="S40" s="39"/>
    </row>
    <row r="41" spans="1:19" ht="20.100000000000001" customHeight="1" x14ac:dyDescent="0.25">
      <c r="A41" s="39" t="str">
        <f>IF(Eingabe!$E40="","","Reihe "&amp;Eingabe!$B40&amp;" | TE "&amp;Eingabe!$C40&amp;"-"&amp;Eingabe!$M40&amp;" | "&amp;Eingabe!$J40&amp;" | "&amp;Eingabe!$K40)</f>
        <v>Reihe 2 | TE 19-19 | FI-4 | B16</v>
      </c>
      <c r="B41" s="39"/>
      <c r="C41" s="39"/>
      <c r="D41" s="39"/>
      <c r="F41" s="39" t="str">
        <f>IF(Eingabe!$E41="","","Reihe "&amp;Eingabe!$B41&amp;" | TE "&amp;Eingabe!$C41&amp;"-"&amp;Eingabe!$M41&amp;" | "&amp;Eingabe!$J41&amp;" | "&amp;Eingabe!$K41)</f>
        <v>Reihe 2 | TE 20-21 | FI-4 | B16</v>
      </c>
      <c r="G41" s="39"/>
      <c r="H41" s="39"/>
      <c r="I41" s="39"/>
      <c r="K41" s="39" t="str">
        <f>IF(Eingabe!$E42="","","Reihe "&amp;Eingabe!$B42&amp;" | TE "&amp;Eingabe!$C42&amp;"-"&amp;Eingabe!$M42&amp;" | "&amp;Eingabe!$J42&amp;" | "&amp;Eingabe!$K42)</f>
        <v>Reihe 2 | TE 22-24 | FI-4 | B16</v>
      </c>
      <c r="L41" s="39"/>
      <c r="M41" s="39"/>
      <c r="N41" s="39"/>
      <c r="P41" s="39" t="str">
        <f>IF(Eingabe!$E43="","","Reihe "&amp;Eingabe!$B43&amp;" | TE "&amp;Eingabe!$C43&amp;"-"&amp;Eingabe!$M43&amp;" | "&amp;Eingabe!$J43&amp;" | "&amp;Eingabe!$K43)</f>
        <v>Reihe 3 | TE 1-2 | FI-5 | 40 A / 30 mA</v>
      </c>
      <c r="Q41" s="39"/>
      <c r="R41" s="39"/>
      <c r="S41" s="39"/>
    </row>
    <row r="42" spans="1:19" ht="20.100000000000001" customHeight="1" x14ac:dyDescent="0.25">
      <c r="A42" s="39" t="str">
        <f>IF(Eingabe!$E40="","",IF(Eingabe!$L40="","Hinweis: —","Hinweis: "&amp;Eingabe!$L40))</f>
        <v>Hinweis: —</v>
      </c>
      <c r="B42" s="39"/>
      <c r="C42" s="39"/>
      <c r="D42" s="39"/>
      <c r="F42" s="39" t="str">
        <f>IF(Eingabe!$E41="","",IF(Eingabe!$L41="","Hinweis: —","Hinweis: "&amp;Eingabe!$L41))</f>
        <v>Hinweis: —</v>
      </c>
      <c r="G42" s="39"/>
      <c r="H42" s="39"/>
      <c r="I42" s="39"/>
      <c r="K42" s="39" t="str">
        <f>IF(Eingabe!$E42="","",IF(Eingabe!$L42="","Hinweis: —","Hinweis: "&amp;Eingabe!$L42))</f>
        <v>Hinweis: künftige Erweiterung</v>
      </c>
      <c r="L42" s="39"/>
      <c r="M42" s="39"/>
      <c r="N42" s="39"/>
      <c r="P42" s="39" t="str">
        <f>IF(Eingabe!$E43="","",IF(Eingabe!$L43="","Hinweis: —","Hinweis: "&amp;Eingabe!$L43))</f>
        <v>Hinweis: —</v>
      </c>
      <c r="Q42" s="39"/>
      <c r="R42" s="39"/>
      <c r="S42" s="39"/>
    </row>
    <row r="44" spans="1:19" ht="20.100000000000001" customHeight="1" x14ac:dyDescent="0.25">
      <c r="A44" s="37" t="str">
        <f>IF(Eingabe!$E44="","",Eingabe!$H44&amp;"  "&amp;Eingabe!$E44)</f>
        <v>💡  Licht Zimmer Nord</v>
      </c>
      <c r="B44" s="38"/>
      <c r="C44" s="38"/>
      <c r="D44" s="38"/>
      <c r="F44" s="37" t="str">
        <f>IF(Eingabe!$E45="","",Eingabe!$H45&amp;"  "&amp;Eingabe!$E45)</f>
        <v>🔌  Steckdosen Zimmer Nord</v>
      </c>
      <c r="G44" s="38"/>
      <c r="H44" s="38"/>
      <c r="I44" s="38"/>
      <c r="K44" s="37" t="str">
        <f>IF(Eingabe!$E46="","",Eingabe!$H46&amp;"  "&amp;Eingabe!$E46)</f>
        <v>💡  Licht Zimmer Süd</v>
      </c>
      <c r="L44" s="38"/>
      <c r="M44" s="38"/>
      <c r="N44" s="38"/>
      <c r="P44" s="37" t="str">
        <f>IF(Eingabe!$E47="","",Eingabe!$H47&amp;"  "&amp;Eingabe!$E47)</f>
        <v>🔌  Steckdosen Zimmer Süd</v>
      </c>
      <c r="Q44" s="38"/>
      <c r="R44" s="38"/>
      <c r="S44" s="38"/>
    </row>
    <row r="45" spans="1:19" ht="20.100000000000001" customHeight="1" x14ac:dyDescent="0.25">
      <c r="A45" s="39" t="str">
        <f>IF(Eingabe!$E44="","",Eingabe!$F44&amp;" · "&amp;Eingabe!$G44)</f>
        <v>Zimmer Nord · Deckenlicht</v>
      </c>
      <c r="B45" s="39"/>
      <c r="C45" s="39"/>
      <c r="D45" s="39"/>
      <c r="F45" s="39" t="str">
        <f>IF(Eingabe!$E45="","",Eingabe!$F45&amp;" · "&amp;Eingabe!$G45)</f>
        <v>Zimmer Nord · Allgemein</v>
      </c>
      <c r="G45" s="39"/>
      <c r="H45" s="39"/>
      <c r="I45" s="39"/>
      <c r="K45" s="39" t="str">
        <f>IF(Eingabe!$E46="","",Eingabe!$F46&amp;" · "&amp;Eingabe!$G46)</f>
        <v>Zimmer Süd · Deckenlicht</v>
      </c>
      <c r="L45" s="39"/>
      <c r="M45" s="39"/>
      <c r="N45" s="39"/>
      <c r="P45" s="39" t="str">
        <f>IF(Eingabe!$E47="","",Eingabe!$F47&amp;" · "&amp;Eingabe!$G47)</f>
        <v>Zimmer Süd · Allgemein</v>
      </c>
      <c r="Q45" s="39"/>
      <c r="R45" s="39"/>
      <c r="S45" s="39"/>
    </row>
    <row r="46" spans="1:19" ht="20.100000000000001" customHeight="1" x14ac:dyDescent="0.25">
      <c r="A46" s="39" t="str">
        <f>IF(Eingabe!$E44="","","Reihe "&amp;Eingabe!$B44&amp;" | TE "&amp;Eingabe!$C44&amp;"-"&amp;Eingabe!$M44&amp;" | "&amp;Eingabe!$J44&amp;" | "&amp;Eingabe!$K44)</f>
        <v>Reihe 3 | TE 3-3 | FI-5 | B10</v>
      </c>
      <c r="B46" s="39"/>
      <c r="C46" s="39"/>
      <c r="D46" s="39"/>
      <c r="F46" s="39" t="str">
        <f>IF(Eingabe!$E45="","","Reihe "&amp;Eingabe!$B45&amp;" | TE "&amp;Eingabe!$C45&amp;"-"&amp;Eingabe!$M45&amp;" | "&amp;Eingabe!$J45&amp;" | "&amp;Eingabe!$K45)</f>
        <v>Reihe 3 | TE 4-4 | FI-5 | B16</v>
      </c>
      <c r="G46" s="39"/>
      <c r="H46" s="39"/>
      <c r="I46" s="39"/>
      <c r="K46" s="39" t="str">
        <f>IF(Eingabe!$E46="","","Reihe "&amp;Eingabe!$B46&amp;" | TE "&amp;Eingabe!$C46&amp;"-"&amp;Eingabe!$M46&amp;" | "&amp;Eingabe!$J46&amp;" | "&amp;Eingabe!$K46)</f>
        <v>Reihe 3 | TE 5-5 | FI-5 | B10</v>
      </c>
      <c r="L46" s="39"/>
      <c r="M46" s="39"/>
      <c r="N46" s="39"/>
      <c r="P46" s="39" t="str">
        <f>IF(Eingabe!$E47="","","Reihe "&amp;Eingabe!$B47&amp;" | TE "&amp;Eingabe!$C47&amp;"-"&amp;Eingabe!$M47&amp;" | "&amp;Eingabe!$J47&amp;" | "&amp;Eingabe!$K47)</f>
        <v>Reihe 3 | TE 6-6 | FI-5 | B16</v>
      </c>
      <c r="Q46" s="39"/>
      <c r="R46" s="39"/>
      <c r="S46" s="39"/>
    </row>
    <row r="47" spans="1:19" ht="20.100000000000001" customHeight="1" x14ac:dyDescent="0.25">
      <c r="A47" s="39" t="str">
        <f>IF(Eingabe!$E44="","",IF(Eingabe!$L44="","Hinweis: —","Hinweis: "&amp;Eingabe!$L44))</f>
        <v>Hinweis: —</v>
      </c>
      <c r="B47" s="39"/>
      <c r="C47" s="39"/>
      <c r="D47" s="39"/>
      <c r="F47" s="39" t="str">
        <f>IF(Eingabe!$E45="","",IF(Eingabe!$L45="","Hinweis: —","Hinweis: "&amp;Eingabe!$L45))</f>
        <v>Hinweis: —</v>
      </c>
      <c r="G47" s="39"/>
      <c r="H47" s="39"/>
      <c r="I47" s="39"/>
      <c r="K47" s="39" t="str">
        <f>IF(Eingabe!$E46="","",IF(Eingabe!$L46="","Hinweis: —","Hinweis: "&amp;Eingabe!$L46))</f>
        <v>Hinweis: —</v>
      </c>
      <c r="L47" s="39"/>
      <c r="M47" s="39"/>
      <c r="N47" s="39"/>
      <c r="P47" s="39" t="str">
        <f>IF(Eingabe!$E47="","",IF(Eingabe!$L47="","Hinweis: —","Hinweis: "&amp;Eingabe!$L47))</f>
        <v>Hinweis: —</v>
      </c>
      <c r="Q47" s="39"/>
      <c r="R47" s="39"/>
      <c r="S47" s="39"/>
    </row>
    <row r="49" spans="1:19" ht="20.100000000000001" customHeight="1" x14ac:dyDescent="0.25">
      <c r="A49" s="37" t="str">
        <f>IF(Eingabe!$E48="","",Eingabe!$H48&amp;"  "&amp;Eingabe!$E48)</f>
        <v>🖧  Server / Netzwerk</v>
      </c>
      <c r="B49" s="38"/>
      <c r="C49" s="38"/>
      <c r="D49" s="38"/>
      <c r="F49" s="37" t="str">
        <f>IF(Eingabe!$E49="","",Eingabe!$H49&amp;"  "&amp;Eingabe!$E49)</f>
        <v>☀  Photovoltaik Monitor</v>
      </c>
      <c r="G49" s="38"/>
      <c r="H49" s="38"/>
      <c r="I49" s="38"/>
      <c r="K49" s="37" t="str">
        <f>IF(Eingabe!$E50="","",Eingabe!$H50&amp;"  "&amp;Eingabe!$E50)</f>
        <v>➕  Reserve 1</v>
      </c>
      <c r="L49" s="38"/>
      <c r="M49" s="38"/>
      <c r="N49" s="38"/>
      <c r="P49" s="37" t="str">
        <f>IF(Eingabe!$E51="","",Eingabe!$H51&amp;"  "&amp;Eingabe!$E51)</f>
        <v>➕  Reserve 2</v>
      </c>
      <c r="Q49" s="38"/>
      <c r="R49" s="38"/>
      <c r="S49" s="38"/>
    </row>
    <row r="50" spans="1:19" ht="20.100000000000001" customHeight="1" x14ac:dyDescent="0.25">
      <c r="A50" s="39" t="str">
        <f>IF(Eingabe!$E48="","",Eingabe!$F48&amp;" · "&amp;Eingabe!$G48)</f>
        <v>Abstellraum · Netzwerk</v>
      </c>
      <c r="B50" s="39"/>
      <c r="C50" s="39"/>
      <c r="D50" s="39"/>
      <c r="F50" s="39" t="str">
        <f>IF(Eingabe!$E49="","",Eingabe!$F49&amp;" · "&amp;Eingabe!$G49)</f>
        <v>Technik · Anzeige</v>
      </c>
      <c r="G50" s="39"/>
      <c r="H50" s="39"/>
      <c r="I50" s="39"/>
      <c r="K50" s="39" t="str">
        <f>IF(Eingabe!$E50="","",Eingabe!$F50&amp;" · "&amp;Eingabe!$G50)</f>
        <v>Reserve · frei</v>
      </c>
      <c r="L50" s="39"/>
      <c r="M50" s="39"/>
      <c r="N50" s="39"/>
      <c r="P50" s="39" t="str">
        <f>IF(Eingabe!$E51="","",Eingabe!$F51&amp;" · "&amp;Eingabe!$G51)</f>
        <v>Reserve · frei</v>
      </c>
      <c r="Q50" s="39"/>
      <c r="R50" s="39"/>
      <c r="S50" s="39"/>
    </row>
    <row r="51" spans="1:19" ht="20.100000000000001" customHeight="1" x14ac:dyDescent="0.25">
      <c r="A51" s="39" t="str">
        <f>IF(Eingabe!$E48="","","Reihe "&amp;Eingabe!$B48&amp;" | TE "&amp;Eingabe!$C48&amp;"-"&amp;Eingabe!$M48&amp;" | "&amp;Eingabe!$J48&amp;" | "&amp;Eingabe!$K48)</f>
        <v>Reihe 3 | TE 7-8 | FI-5 | B10</v>
      </c>
      <c r="B51" s="39"/>
      <c r="C51" s="39"/>
      <c r="D51" s="39"/>
      <c r="F51" s="39" t="str">
        <f>IF(Eingabe!$E49="","","Reihe "&amp;Eingabe!$B49&amp;" | TE "&amp;Eingabe!$C49&amp;"-"&amp;Eingabe!$M49&amp;" | "&amp;Eingabe!$J49&amp;" | "&amp;Eingabe!$K49)</f>
        <v>Reihe 3 | TE 9-10 | FI-5 | B10</v>
      </c>
      <c r="G51" s="39"/>
      <c r="H51" s="39"/>
      <c r="I51" s="39"/>
      <c r="K51" s="39" t="str">
        <f>IF(Eingabe!$E50="","","Reihe "&amp;Eingabe!$B50&amp;" | TE "&amp;Eingabe!$C50&amp;"-"&amp;Eingabe!$M50&amp;" | "&amp;Eingabe!$J50&amp;" | "&amp;Eingabe!$K50)</f>
        <v>Reihe 3 | TE 11-12 | FI-5 | B16</v>
      </c>
      <c r="L51" s="39"/>
      <c r="M51" s="39"/>
      <c r="N51" s="39"/>
      <c r="P51" s="39" t="str">
        <f>IF(Eingabe!$E51="","","Reihe "&amp;Eingabe!$B51&amp;" | TE "&amp;Eingabe!$C51&amp;"-"&amp;Eingabe!$M51&amp;" | "&amp;Eingabe!$J51&amp;" | "&amp;Eingabe!$K51)</f>
        <v>Reihe 3 | TE 13-14 | FI-5 | B16</v>
      </c>
      <c r="Q51" s="39"/>
      <c r="R51" s="39"/>
      <c r="S51" s="39"/>
    </row>
    <row r="52" spans="1:19" ht="20.100000000000001" customHeight="1" x14ac:dyDescent="0.25">
      <c r="A52" s="39" t="str">
        <f>IF(Eingabe!$E48="","",IF(Eingabe!$L48="","Hinweis: —","Hinweis: "&amp;Eingabe!$L48))</f>
        <v>Hinweis: USV beachten</v>
      </c>
      <c r="B52" s="39"/>
      <c r="C52" s="39"/>
      <c r="D52" s="39"/>
      <c r="F52" s="39" t="str">
        <f>IF(Eingabe!$E49="","",IF(Eingabe!$L49="","Hinweis: —","Hinweis: "&amp;Eingabe!$L49))</f>
        <v>Hinweis: nur Anzeige</v>
      </c>
      <c r="G52" s="39"/>
      <c r="H52" s="39"/>
      <c r="I52" s="39"/>
      <c r="K52" s="39" t="str">
        <f>IF(Eingabe!$E50="","",IF(Eingabe!$L50="","Hinweis: —","Hinweis: "&amp;Eingabe!$L50))</f>
        <v>Hinweis: —</v>
      </c>
      <c r="L52" s="39"/>
      <c r="M52" s="39"/>
      <c r="N52" s="39"/>
      <c r="P52" s="39" t="str">
        <f>IF(Eingabe!$E51="","",IF(Eingabe!$L51="","Hinweis: —","Hinweis: "&amp;Eingabe!$L51))</f>
        <v>Hinweis: —</v>
      </c>
      <c r="Q52" s="39"/>
      <c r="R52" s="39"/>
      <c r="S52" s="39"/>
    </row>
    <row r="54" spans="1:19" ht="20.100000000000001" customHeight="1" x14ac:dyDescent="0.25">
      <c r="A54" s="37" t="str">
        <f>IF(Eingabe!$E52="","",Eingabe!$H52&amp;"  "&amp;Eingabe!$E52)</f>
        <v>➕  Reserve 3</v>
      </c>
      <c r="B54" s="38"/>
      <c r="C54" s="38"/>
      <c r="D54" s="38"/>
      <c r="F54" s="37" t="str">
        <f>IF(Eingabe!$E53="","",Eingabe!$H53&amp;"  "&amp;Eingabe!$E53)</f>
        <v>➕  Reserve 4</v>
      </c>
      <c r="G54" s="38"/>
      <c r="H54" s="38"/>
      <c r="I54" s="38"/>
      <c r="K54" s="37" t="str">
        <f>IF(Eingabe!$E54="","",Eingabe!$H54&amp;"  "&amp;Eingabe!$E54)</f>
        <v>➕  Reserve 5</v>
      </c>
      <c r="L54" s="38"/>
      <c r="M54" s="38"/>
      <c r="N54" s="38"/>
      <c r="P54" s="37" t="str">
        <f>IF(Eingabe!$E55="","",Eingabe!$H55&amp;"  "&amp;Eingabe!$E55)</f>
        <v>➕  Reserve 6</v>
      </c>
      <c r="Q54" s="38"/>
      <c r="R54" s="38"/>
      <c r="S54" s="38"/>
    </row>
    <row r="55" spans="1:19" ht="20.100000000000001" customHeight="1" x14ac:dyDescent="0.25">
      <c r="A55" s="39" t="str">
        <f>IF(Eingabe!$E52="","",Eingabe!$F52&amp;" · "&amp;Eingabe!$G52)</f>
        <v>Reserve · frei</v>
      </c>
      <c r="B55" s="39"/>
      <c r="C55" s="39"/>
      <c r="D55" s="39"/>
      <c r="F55" s="39" t="str">
        <f>IF(Eingabe!$E53="","",Eingabe!$F53&amp;" · "&amp;Eingabe!$G53)</f>
        <v>Reserve · frei</v>
      </c>
      <c r="G55" s="39"/>
      <c r="H55" s="39"/>
      <c r="I55" s="39"/>
      <c r="K55" s="39" t="str">
        <f>IF(Eingabe!$E54="","",Eingabe!$F54&amp;" · "&amp;Eingabe!$G54)</f>
        <v>Reserve · frei</v>
      </c>
      <c r="L55" s="39"/>
      <c r="M55" s="39"/>
      <c r="N55" s="39"/>
      <c r="P55" s="39" t="str">
        <f>IF(Eingabe!$E55="","",Eingabe!$F55&amp;" · "&amp;Eingabe!$G55)</f>
        <v>Reserve · frei</v>
      </c>
      <c r="Q55" s="39"/>
      <c r="R55" s="39"/>
      <c r="S55" s="39"/>
    </row>
    <row r="56" spans="1:19" ht="20.100000000000001" customHeight="1" x14ac:dyDescent="0.25">
      <c r="A56" s="39" t="str">
        <f>IF(Eingabe!$E52="","","Reihe "&amp;Eingabe!$B52&amp;" | TE "&amp;Eingabe!$C52&amp;"-"&amp;Eingabe!$M52&amp;" | "&amp;Eingabe!$J52&amp;" | "&amp;Eingabe!$K52)</f>
        <v>Reihe 3 | TE 15-16 | FI-5 | B16</v>
      </c>
      <c r="B56" s="39"/>
      <c r="C56" s="39"/>
      <c r="D56" s="39"/>
      <c r="F56" s="39" t="str">
        <f>IF(Eingabe!$E53="","","Reihe "&amp;Eingabe!$B53&amp;" | TE "&amp;Eingabe!$C53&amp;"-"&amp;Eingabe!$M53&amp;" | "&amp;Eingabe!$J53&amp;" | "&amp;Eingabe!$K53)</f>
        <v>Reihe 3 | TE 17-18 | FI-5 | B16</v>
      </c>
      <c r="G56" s="39"/>
      <c r="H56" s="39"/>
      <c r="I56" s="39"/>
      <c r="K56" s="39" t="str">
        <f>IF(Eingabe!$E54="","","Reihe "&amp;Eingabe!$B54&amp;" | TE "&amp;Eingabe!$C54&amp;"-"&amp;Eingabe!$M54&amp;" | "&amp;Eingabe!$J54&amp;" | "&amp;Eingabe!$K54)</f>
        <v>Reihe 3 | TE 19-20 | FI-5 | B16</v>
      </c>
      <c r="L56" s="39"/>
      <c r="M56" s="39"/>
      <c r="N56" s="39"/>
      <c r="P56" s="39" t="str">
        <f>IF(Eingabe!$E55="","","Reihe "&amp;Eingabe!$B55&amp;" | TE "&amp;Eingabe!$C55&amp;"-"&amp;Eingabe!$M55&amp;" | "&amp;Eingabe!$J55&amp;" | "&amp;Eingabe!$K55)</f>
        <v>Reihe 3 | TE 21-22 | FI-5 | B16</v>
      </c>
      <c r="Q56" s="39"/>
      <c r="R56" s="39"/>
      <c r="S56" s="39"/>
    </row>
    <row r="57" spans="1:19" ht="20.100000000000001" customHeight="1" x14ac:dyDescent="0.25">
      <c r="A57" s="39" t="str">
        <f>IF(Eingabe!$E52="","",IF(Eingabe!$L52="","Hinweis: —","Hinweis: "&amp;Eingabe!$L52))</f>
        <v>Hinweis: —</v>
      </c>
      <c r="B57" s="39"/>
      <c r="C57" s="39"/>
      <c r="D57" s="39"/>
      <c r="F57" s="39" t="str">
        <f>IF(Eingabe!$E53="","",IF(Eingabe!$L53="","Hinweis: —","Hinweis: "&amp;Eingabe!$L53))</f>
        <v>Hinweis: —</v>
      </c>
      <c r="G57" s="39"/>
      <c r="H57" s="39"/>
      <c r="I57" s="39"/>
      <c r="K57" s="39" t="str">
        <f>IF(Eingabe!$E54="","",IF(Eingabe!$L54="","Hinweis: —","Hinweis: "&amp;Eingabe!$L54))</f>
        <v>Hinweis: —</v>
      </c>
      <c r="L57" s="39"/>
      <c r="M57" s="39"/>
      <c r="N57" s="39"/>
      <c r="P57" s="39" t="str">
        <f>IF(Eingabe!$E55="","",IF(Eingabe!$L55="","Hinweis: —","Hinweis: "&amp;Eingabe!$L55))</f>
        <v>Hinweis: —</v>
      </c>
      <c r="Q57" s="39"/>
      <c r="R57" s="39"/>
      <c r="S57" s="39"/>
    </row>
    <row r="59" spans="1:19" ht="20.100000000000001" customHeight="1" x14ac:dyDescent="0.25">
      <c r="A59" s="37" t="str">
        <f>IF(Eingabe!$E56="","",Eingabe!$H56&amp;"  "&amp;Eingabe!$E56)</f>
        <v/>
      </c>
      <c r="B59" s="38"/>
      <c r="C59" s="38"/>
      <c r="D59" s="38"/>
      <c r="F59" s="37" t="str">
        <f>IF(Eingabe!$E57="","",Eingabe!$H57&amp;"  "&amp;Eingabe!$E57)</f>
        <v/>
      </c>
      <c r="G59" s="38"/>
      <c r="H59" s="38"/>
      <c r="I59" s="38"/>
      <c r="K59" s="37" t="str">
        <f>IF(Eingabe!$E58="","",Eingabe!$H58&amp;"  "&amp;Eingabe!$E58)</f>
        <v/>
      </c>
      <c r="L59" s="38"/>
      <c r="M59" s="38"/>
      <c r="N59" s="38"/>
      <c r="P59" s="37" t="str">
        <f>IF(Eingabe!$E59="","",Eingabe!$H59&amp;"  "&amp;Eingabe!$E59)</f>
        <v/>
      </c>
      <c r="Q59" s="38"/>
      <c r="R59" s="38"/>
      <c r="S59" s="38"/>
    </row>
    <row r="60" spans="1:19" ht="20.100000000000001" customHeight="1" x14ac:dyDescent="0.25">
      <c r="A60" s="39" t="str">
        <f>IF(Eingabe!$E56="","",Eingabe!$F56&amp;" · "&amp;Eingabe!$G56)</f>
        <v/>
      </c>
      <c r="B60" s="39"/>
      <c r="C60" s="39"/>
      <c r="D60" s="39"/>
      <c r="F60" s="39" t="str">
        <f>IF(Eingabe!$E57="","",Eingabe!$F57&amp;" · "&amp;Eingabe!$G57)</f>
        <v/>
      </c>
      <c r="G60" s="39"/>
      <c r="H60" s="39"/>
      <c r="I60" s="39"/>
      <c r="K60" s="39" t="str">
        <f>IF(Eingabe!$E58="","",Eingabe!$F58&amp;" · "&amp;Eingabe!$G58)</f>
        <v/>
      </c>
      <c r="L60" s="39"/>
      <c r="M60" s="39"/>
      <c r="N60" s="39"/>
      <c r="P60" s="39" t="str">
        <f>IF(Eingabe!$E59="","",Eingabe!$F59&amp;" · "&amp;Eingabe!$G59)</f>
        <v/>
      </c>
      <c r="Q60" s="39"/>
      <c r="R60" s="39"/>
      <c r="S60" s="39"/>
    </row>
    <row r="61" spans="1:19" ht="20.100000000000001" customHeight="1" x14ac:dyDescent="0.25">
      <c r="A61" s="39" t="str">
        <f>IF(Eingabe!$E56="","","Reihe "&amp;Eingabe!$B56&amp;" | TE "&amp;Eingabe!$C56&amp;"-"&amp;Eingabe!$M56&amp;" | "&amp;Eingabe!$J56&amp;" | "&amp;Eingabe!$K56)</f>
        <v/>
      </c>
      <c r="B61" s="39"/>
      <c r="C61" s="39"/>
      <c r="D61" s="39"/>
      <c r="F61" s="39" t="str">
        <f>IF(Eingabe!$E57="","","Reihe "&amp;Eingabe!$B57&amp;" | TE "&amp;Eingabe!$C57&amp;"-"&amp;Eingabe!$M57&amp;" | "&amp;Eingabe!$J57&amp;" | "&amp;Eingabe!$K57)</f>
        <v/>
      </c>
      <c r="G61" s="39"/>
      <c r="H61" s="39"/>
      <c r="I61" s="39"/>
      <c r="K61" s="39" t="str">
        <f>IF(Eingabe!$E58="","","Reihe "&amp;Eingabe!$B58&amp;" | TE "&amp;Eingabe!$C58&amp;"-"&amp;Eingabe!$M58&amp;" | "&amp;Eingabe!$J58&amp;" | "&amp;Eingabe!$K58)</f>
        <v/>
      </c>
      <c r="L61" s="39"/>
      <c r="M61" s="39"/>
      <c r="N61" s="39"/>
      <c r="P61" s="39" t="str">
        <f>IF(Eingabe!$E59="","","Reihe "&amp;Eingabe!$B59&amp;" | TE "&amp;Eingabe!$C59&amp;"-"&amp;Eingabe!$M59&amp;" | "&amp;Eingabe!$J59&amp;" | "&amp;Eingabe!$K59)</f>
        <v/>
      </c>
      <c r="Q61" s="39"/>
      <c r="R61" s="39"/>
      <c r="S61" s="39"/>
    </row>
    <row r="62" spans="1:19" ht="20.100000000000001" customHeight="1" x14ac:dyDescent="0.25">
      <c r="A62" s="39" t="str">
        <f>IF(Eingabe!$E56="","",IF(Eingabe!$L56="","Hinweis: —","Hinweis: "&amp;Eingabe!$L56))</f>
        <v/>
      </c>
      <c r="B62" s="39"/>
      <c r="C62" s="39"/>
      <c r="D62" s="39"/>
      <c r="F62" s="39" t="str">
        <f>IF(Eingabe!$E57="","",IF(Eingabe!$L57="","Hinweis: —","Hinweis: "&amp;Eingabe!$L57))</f>
        <v/>
      </c>
      <c r="G62" s="39"/>
      <c r="H62" s="39"/>
      <c r="I62" s="39"/>
      <c r="K62" s="39" t="str">
        <f>IF(Eingabe!$E58="","",IF(Eingabe!$L58="","Hinweis: —","Hinweis: "&amp;Eingabe!$L58))</f>
        <v/>
      </c>
      <c r="L62" s="39"/>
      <c r="M62" s="39"/>
      <c r="N62" s="39"/>
      <c r="P62" s="39" t="str">
        <f>IF(Eingabe!$E59="","",IF(Eingabe!$L59="","Hinweis: —","Hinweis: "&amp;Eingabe!$L59))</f>
        <v/>
      </c>
      <c r="Q62" s="39"/>
      <c r="R62" s="39"/>
      <c r="S62" s="39"/>
    </row>
    <row r="64" spans="1:19" ht="20.100000000000001" customHeight="1" x14ac:dyDescent="0.25">
      <c r="A64" s="37" t="str">
        <f>IF(Eingabe!$E60="","",Eingabe!$H60&amp;"  "&amp;Eingabe!$E60)</f>
        <v/>
      </c>
      <c r="B64" s="38"/>
      <c r="C64" s="38"/>
      <c r="D64" s="38"/>
      <c r="F64" s="37" t="str">
        <f>IF(Eingabe!$E61="","",Eingabe!$H61&amp;"  "&amp;Eingabe!$E61)</f>
        <v/>
      </c>
      <c r="G64" s="38"/>
      <c r="H64" s="38"/>
      <c r="I64" s="38"/>
      <c r="K64" s="37" t="str">
        <f>IF(Eingabe!$E62="","",Eingabe!$H62&amp;"  "&amp;Eingabe!$E62)</f>
        <v/>
      </c>
      <c r="L64" s="38"/>
      <c r="M64" s="38"/>
      <c r="N64" s="38"/>
      <c r="P64" s="37" t="str">
        <f>IF(Eingabe!$E63="","",Eingabe!$H63&amp;"  "&amp;Eingabe!$E63)</f>
        <v/>
      </c>
      <c r="Q64" s="38"/>
      <c r="R64" s="38"/>
      <c r="S64" s="38"/>
    </row>
    <row r="65" spans="1:19" ht="20.100000000000001" customHeight="1" x14ac:dyDescent="0.25">
      <c r="A65" s="39" t="str">
        <f>IF(Eingabe!$E60="","",Eingabe!$F60&amp;" · "&amp;Eingabe!$G60)</f>
        <v/>
      </c>
      <c r="B65" s="39"/>
      <c r="C65" s="39"/>
      <c r="D65" s="39"/>
      <c r="F65" s="39" t="str">
        <f>IF(Eingabe!$E61="","",Eingabe!$F61&amp;" · "&amp;Eingabe!$G61)</f>
        <v/>
      </c>
      <c r="G65" s="39"/>
      <c r="H65" s="39"/>
      <c r="I65" s="39"/>
      <c r="K65" s="39" t="str">
        <f>IF(Eingabe!$E62="","",Eingabe!$F62&amp;" · "&amp;Eingabe!$G62)</f>
        <v/>
      </c>
      <c r="L65" s="39"/>
      <c r="M65" s="39"/>
      <c r="N65" s="39"/>
      <c r="P65" s="39" t="str">
        <f>IF(Eingabe!$E63="","",Eingabe!$F63&amp;" · "&amp;Eingabe!$G63)</f>
        <v/>
      </c>
      <c r="Q65" s="39"/>
      <c r="R65" s="39"/>
      <c r="S65" s="39"/>
    </row>
    <row r="66" spans="1:19" ht="20.100000000000001" customHeight="1" x14ac:dyDescent="0.25">
      <c r="A66" s="39" t="str">
        <f>IF(Eingabe!$E60="","","Reihe "&amp;Eingabe!$B60&amp;" | TE "&amp;Eingabe!$C60&amp;"-"&amp;Eingabe!$M60&amp;" | "&amp;Eingabe!$J60&amp;" | "&amp;Eingabe!$K60)</f>
        <v/>
      </c>
      <c r="B66" s="39"/>
      <c r="C66" s="39"/>
      <c r="D66" s="39"/>
      <c r="F66" s="39" t="str">
        <f>IF(Eingabe!$E61="","","Reihe "&amp;Eingabe!$B61&amp;" | TE "&amp;Eingabe!$C61&amp;"-"&amp;Eingabe!$M61&amp;" | "&amp;Eingabe!$J61&amp;" | "&amp;Eingabe!$K61)</f>
        <v/>
      </c>
      <c r="G66" s="39"/>
      <c r="H66" s="39"/>
      <c r="I66" s="39"/>
      <c r="K66" s="39" t="str">
        <f>IF(Eingabe!$E62="","","Reihe "&amp;Eingabe!$B62&amp;" | TE "&amp;Eingabe!$C62&amp;"-"&amp;Eingabe!$M62&amp;" | "&amp;Eingabe!$J62&amp;" | "&amp;Eingabe!$K62)</f>
        <v/>
      </c>
      <c r="L66" s="39"/>
      <c r="M66" s="39"/>
      <c r="N66" s="39"/>
      <c r="P66" s="39" t="str">
        <f>IF(Eingabe!$E63="","","Reihe "&amp;Eingabe!$B63&amp;" | TE "&amp;Eingabe!$C63&amp;"-"&amp;Eingabe!$M63&amp;" | "&amp;Eingabe!$J63&amp;" | "&amp;Eingabe!$K63)</f>
        <v/>
      </c>
      <c r="Q66" s="39"/>
      <c r="R66" s="39"/>
      <c r="S66" s="39"/>
    </row>
    <row r="67" spans="1:19" ht="20.100000000000001" customHeight="1" x14ac:dyDescent="0.25">
      <c r="A67" s="39" t="str">
        <f>IF(Eingabe!$E60="","",IF(Eingabe!$L60="","Hinweis: —","Hinweis: "&amp;Eingabe!$L60))</f>
        <v/>
      </c>
      <c r="B67" s="39"/>
      <c r="C67" s="39"/>
      <c r="D67" s="39"/>
      <c r="F67" s="39" t="str">
        <f>IF(Eingabe!$E61="","",IF(Eingabe!$L61="","Hinweis: —","Hinweis: "&amp;Eingabe!$L61))</f>
        <v/>
      </c>
      <c r="G67" s="39"/>
      <c r="H67" s="39"/>
      <c r="I67" s="39"/>
      <c r="K67" s="39" t="str">
        <f>IF(Eingabe!$E62="","",IF(Eingabe!$L62="","Hinweis: —","Hinweis: "&amp;Eingabe!$L62))</f>
        <v/>
      </c>
      <c r="L67" s="39"/>
      <c r="M67" s="39"/>
      <c r="N67" s="39"/>
      <c r="P67" s="39" t="str">
        <f>IF(Eingabe!$E63="","",IF(Eingabe!$L63="","Hinweis: —","Hinweis: "&amp;Eingabe!$L63))</f>
        <v/>
      </c>
      <c r="Q67" s="39"/>
      <c r="R67" s="39"/>
      <c r="S67" s="39"/>
    </row>
    <row r="69" spans="1:19" ht="20.100000000000001" customHeight="1" x14ac:dyDescent="0.25">
      <c r="A69" s="37" t="str">
        <f>IF(Eingabe!$E64="","",Eingabe!$H64&amp;"  "&amp;Eingabe!$E64)</f>
        <v/>
      </c>
      <c r="B69" s="38"/>
      <c r="C69" s="38"/>
      <c r="D69" s="38"/>
      <c r="F69" s="37" t="str">
        <f>IF(Eingabe!$E65="","",Eingabe!$H65&amp;"  "&amp;Eingabe!$E65)</f>
        <v/>
      </c>
      <c r="G69" s="38"/>
      <c r="H69" s="38"/>
      <c r="I69" s="38"/>
      <c r="K69" s="37" t="str">
        <f>IF(Eingabe!$E66="","",Eingabe!$H66&amp;"  "&amp;Eingabe!$E66)</f>
        <v/>
      </c>
      <c r="L69" s="38"/>
      <c r="M69" s="38"/>
      <c r="N69" s="38"/>
      <c r="P69" s="37" t="str">
        <f>IF(Eingabe!$E67="","",Eingabe!$H67&amp;"  "&amp;Eingabe!$E67)</f>
        <v/>
      </c>
      <c r="Q69" s="38"/>
      <c r="R69" s="38"/>
      <c r="S69" s="38"/>
    </row>
    <row r="70" spans="1:19" ht="20.100000000000001" customHeight="1" x14ac:dyDescent="0.25">
      <c r="A70" s="39" t="str">
        <f>IF(Eingabe!$E64="","",Eingabe!$F64&amp;" · "&amp;Eingabe!$G64)</f>
        <v/>
      </c>
      <c r="B70" s="39"/>
      <c r="C70" s="39"/>
      <c r="D70" s="39"/>
      <c r="F70" s="39" t="str">
        <f>IF(Eingabe!$E65="","",Eingabe!$F65&amp;" · "&amp;Eingabe!$G65)</f>
        <v/>
      </c>
      <c r="G70" s="39"/>
      <c r="H70" s="39"/>
      <c r="I70" s="39"/>
      <c r="K70" s="39" t="str">
        <f>IF(Eingabe!$E66="","",Eingabe!$F66&amp;" · "&amp;Eingabe!$G66)</f>
        <v/>
      </c>
      <c r="L70" s="39"/>
      <c r="M70" s="39"/>
      <c r="N70" s="39"/>
      <c r="P70" s="39" t="str">
        <f>IF(Eingabe!$E67="","",Eingabe!$F67&amp;" · "&amp;Eingabe!$G67)</f>
        <v/>
      </c>
      <c r="Q70" s="39"/>
      <c r="R70" s="39"/>
      <c r="S70" s="39"/>
    </row>
    <row r="71" spans="1:19" ht="20.100000000000001" customHeight="1" x14ac:dyDescent="0.25">
      <c r="A71" s="39" t="str">
        <f>IF(Eingabe!$E64="","","Reihe "&amp;Eingabe!$B64&amp;" | TE "&amp;Eingabe!$C64&amp;"-"&amp;Eingabe!$M64&amp;" | "&amp;Eingabe!$J64&amp;" | "&amp;Eingabe!$K64)</f>
        <v/>
      </c>
      <c r="B71" s="39"/>
      <c r="C71" s="39"/>
      <c r="D71" s="39"/>
      <c r="F71" s="39" t="str">
        <f>IF(Eingabe!$E65="","","Reihe "&amp;Eingabe!$B65&amp;" | TE "&amp;Eingabe!$C65&amp;"-"&amp;Eingabe!$M65&amp;" | "&amp;Eingabe!$J65&amp;" | "&amp;Eingabe!$K65)</f>
        <v/>
      </c>
      <c r="G71" s="39"/>
      <c r="H71" s="39"/>
      <c r="I71" s="39"/>
      <c r="K71" s="39" t="str">
        <f>IF(Eingabe!$E66="","","Reihe "&amp;Eingabe!$B66&amp;" | TE "&amp;Eingabe!$C66&amp;"-"&amp;Eingabe!$M66&amp;" | "&amp;Eingabe!$J66&amp;" | "&amp;Eingabe!$K66)</f>
        <v/>
      </c>
      <c r="L71" s="39"/>
      <c r="M71" s="39"/>
      <c r="N71" s="39"/>
      <c r="P71" s="39" t="str">
        <f>IF(Eingabe!$E67="","","Reihe "&amp;Eingabe!$B67&amp;" | TE "&amp;Eingabe!$C67&amp;"-"&amp;Eingabe!$M67&amp;" | "&amp;Eingabe!$J67&amp;" | "&amp;Eingabe!$K67)</f>
        <v/>
      </c>
      <c r="Q71" s="39"/>
      <c r="R71" s="39"/>
      <c r="S71" s="39"/>
    </row>
    <row r="72" spans="1:19" ht="20.100000000000001" customHeight="1" x14ac:dyDescent="0.25">
      <c r="A72" s="39" t="str">
        <f>IF(Eingabe!$E64="","",IF(Eingabe!$L64="","Hinweis: —","Hinweis: "&amp;Eingabe!$L64))</f>
        <v/>
      </c>
      <c r="B72" s="39"/>
      <c r="C72" s="39"/>
      <c r="D72" s="39"/>
      <c r="F72" s="39" t="str">
        <f>IF(Eingabe!$E65="","",IF(Eingabe!$L65="","Hinweis: —","Hinweis: "&amp;Eingabe!$L65))</f>
        <v/>
      </c>
      <c r="G72" s="39"/>
      <c r="H72" s="39"/>
      <c r="I72" s="39"/>
      <c r="K72" s="39" t="str">
        <f>IF(Eingabe!$E66="","",IF(Eingabe!$L66="","Hinweis: —","Hinweis: "&amp;Eingabe!$L66))</f>
        <v/>
      </c>
      <c r="L72" s="39"/>
      <c r="M72" s="39"/>
      <c r="N72" s="39"/>
      <c r="P72" s="39" t="str">
        <f>IF(Eingabe!$E67="","",IF(Eingabe!$L67="","Hinweis: —","Hinweis: "&amp;Eingabe!$L67))</f>
        <v/>
      </c>
      <c r="Q72" s="39"/>
      <c r="R72" s="39"/>
      <c r="S72" s="39"/>
    </row>
    <row r="74" spans="1:19" ht="20.100000000000001" customHeight="1" x14ac:dyDescent="0.25">
      <c r="A74" s="37" t="str">
        <f>IF(Eingabe!$E68="","",Eingabe!$H68&amp;"  "&amp;Eingabe!$E68)</f>
        <v/>
      </c>
      <c r="B74" s="38"/>
      <c r="C74" s="38"/>
      <c r="D74" s="38"/>
      <c r="F74" s="37" t="str">
        <f>IF(Eingabe!$E69="","",Eingabe!$H69&amp;"  "&amp;Eingabe!$E69)</f>
        <v/>
      </c>
      <c r="G74" s="38"/>
      <c r="H74" s="38"/>
      <c r="I74" s="38"/>
      <c r="K74" s="37" t="str">
        <f>IF(Eingabe!$E70="","",Eingabe!$H70&amp;"  "&amp;Eingabe!$E70)</f>
        <v/>
      </c>
      <c r="L74" s="38"/>
      <c r="M74" s="38"/>
      <c r="N74" s="38"/>
      <c r="P74" s="37" t="str">
        <f>IF(Eingabe!$E71="","",Eingabe!$H71&amp;"  "&amp;Eingabe!$E71)</f>
        <v/>
      </c>
      <c r="Q74" s="38"/>
      <c r="R74" s="38"/>
      <c r="S74" s="38"/>
    </row>
    <row r="75" spans="1:19" ht="20.100000000000001" customHeight="1" x14ac:dyDescent="0.25">
      <c r="A75" s="39" t="str">
        <f>IF(Eingabe!$E68="","",Eingabe!$F68&amp;" · "&amp;Eingabe!$G68)</f>
        <v/>
      </c>
      <c r="B75" s="39"/>
      <c r="C75" s="39"/>
      <c r="D75" s="39"/>
      <c r="F75" s="39" t="str">
        <f>IF(Eingabe!$E69="","",Eingabe!$F69&amp;" · "&amp;Eingabe!$G69)</f>
        <v/>
      </c>
      <c r="G75" s="39"/>
      <c r="H75" s="39"/>
      <c r="I75" s="39"/>
      <c r="K75" s="39" t="str">
        <f>IF(Eingabe!$E70="","",Eingabe!$F70&amp;" · "&amp;Eingabe!$G70)</f>
        <v/>
      </c>
      <c r="L75" s="39"/>
      <c r="M75" s="39"/>
      <c r="N75" s="39"/>
      <c r="P75" s="39" t="str">
        <f>IF(Eingabe!$E71="","",Eingabe!$F71&amp;" · "&amp;Eingabe!$G71)</f>
        <v/>
      </c>
      <c r="Q75" s="39"/>
      <c r="R75" s="39"/>
      <c r="S75" s="39"/>
    </row>
    <row r="76" spans="1:19" ht="20.100000000000001" customHeight="1" x14ac:dyDescent="0.25">
      <c r="A76" s="39" t="str">
        <f>IF(Eingabe!$E68="","","Reihe "&amp;Eingabe!$B68&amp;" | TE "&amp;Eingabe!$C68&amp;"-"&amp;Eingabe!$M68&amp;" | "&amp;Eingabe!$J68&amp;" | "&amp;Eingabe!$K68)</f>
        <v/>
      </c>
      <c r="B76" s="39"/>
      <c r="C76" s="39"/>
      <c r="D76" s="39"/>
      <c r="F76" s="39" t="str">
        <f>IF(Eingabe!$E69="","","Reihe "&amp;Eingabe!$B69&amp;" | TE "&amp;Eingabe!$C69&amp;"-"&amp;Eingabe!$M69&amp;" | "&amp;Eingabe!$J69&amp;" | "&amp;Eingabe!$K69)</f>
        <v/>
      </c>
      <c r="G76" s="39"/>
      <c r="H76" s="39"/>
      <c r="I76" s="39"/>
      <c r="K76" s="39" t="str">
        <f>IF(Eingabe!$E70="","","Reihe "&amp;Eingabe!$B70&amp;" | TE "&amp;Eingabe!$C70&amp;"-"&amp;Eingabe!$M70&amp;" | "&amp;Eingabe!$J70&amp;" | "&amp;Eingabe!$K70)</f>
        <v/>
      </c>
      <c r="L76" s="39"/>
      <c r="M76" s="39"/>
      <c r="N76" s="39"/>
      <c r="P76" s="39" t="str">
        <f>IF(Eingabe!$E71="","","Reihe "&amp;Eingabe!$B71&amp;" | TE "&amp;Eingabe!$C71&amp;"-"&amp;Eingabe!$M71&amp;" | "&amp;Eingabe!$J71&amp;" | "&amp;Eingabe!$K71)</f>
        <v/>
      </c>
      <c r="Q76" s="39"/>
      <c r="R76" s="39"/>
      <c r="S76" s="39"/>
    </row>
    <row r="77" spans="1:19" ht="20.100000000000001" customHeight="1" x14ac:dyDescent="0.25">
      <c r="A77" s="39" t="str">
        <f>IF(Eingabe!$E68="","",IF(Eingabe!$L68="","Hinweis: —","Hinweis: "&amp;Eingabe!$L68))</f>
        <v/>
      </c>
      <c r="B77" s="39"/>
      <c r="C77" s="39"/>
      <c r="D77" s="39"/>
      <c r="F77" s="39" t="str">
        <f>IF(Eingabe!$E69="","",IF(Eingabe!$L69="","Hinweis: —","Hinweis: "&amp;Eingabe!$L69))</f>
        <v/>
      </c>
      <c r="G77" s="39"/>
      <c r="H77" s="39"/>
      <c r="I77" s="39"/>
      <c r="K77" s="39" t="str">
        <f>IF(Eingabe!$E70="","",IF(Eingabe!$L70="","Hinweis: —","Hinweis: "&amp;Eingabe!$L70))</f>
        <v/>
      </c>
      <c r="L77" s="39"/>
      <c r="M77" s="39"/>
      <c r="N77" s="39"/>
      <c r="P77" s="39" t="str">
        <f>IF(Eingabe!$E71="","",IF(Eingabe!$L71="","Hinweis: —","Hinweis: "&amp;Eingabe!$L71))</f>
        <v/>
      </c>
      <c r="Q77" s="39"/>
      <c r="R77" s="39"/>
      <c r="S77" s="39"/>
    </row>
  </sheetData>
  <mergeCells count="242">
    <mergeCell ref="K74:N74"/>
    <mergeCell ref="K75:N75"/>
    <mergeCell ref="K76:N76"/>
    <mergeCell ref="K77:N77"/>
    <mergeCell ref="P74:S74"/>
    <mergeCell ref="P75:S75"/>
    <mergeCell ref="P76:S76"/>
    <mergeCell ref="P77:S77"/>
    <mergeCell ref="A74:D74"/>
    <mergeCell ref="A75:D75"/>
    <mergeCell ref="A76:D76"/>
    <mergeCell ref="A77:D77"/>
    <mergeCell ref="F74:I74"/>
    <mergeCell ref="F75:I75"/>
    <mergeCell ref="F76:I76"/>
    <mergeCell ref="F77:I77"/>
    <mergeCell ref="K69:N69"/>
    <mergeCell ref="K70:N70"/>
    <mergeCell ref="K71:N71"/>
    <mergeCell ref="K72:N72"/>
    <mergeCell ref="P69:S69"/>
    <mergeCell ref="P70:S70"/>
    <mergeCell ref="P71:S71"/>
    <mergeCell ref="P72:S72"/>
    <mergeCell ref="A69:D69"/>
    <mergeCell ref="A70:D70"/>
    <mergeCell ref="A71:D71"/>
    <mergeCell ref="A72:D72"/>
    <mergeCell ref="F69:I69"/>
    <mergeCell ref="F70:I70"/>
    <mergeCell ref="F71:I71"/>
    <mergeCell ref="F72:I72"/>
    <mergeCell ref="K64:N64"/>
    <mergeCell ref="K65:N65"/>
    <mergeCell ref="K66:N66"/>
    <mergeCell ref="K67:N67"/>
    <mergeCell ref="P64:S64"/>
    <mergeCell ref="P65:S65"/>
    <mergeCell ref="P66:S66"/>
    <mergeCell ref="P67:S67"/>
    <mergeCell ref="A64:D64"/>
    <mergeCell ref="A65:D65"/>
    <mergeCell ref="A66:D66"/>
    <mergeCell ref="A67:D67"/>
    <mergeCell ref="F64:I64"/>
    <mergeCell ref="F65:I65"/>
    <mergeCell ref="F66:I66"/>
    <mergeCell ref="F67:I67"/>
    <mergeCell ref="K59:N59"/>
    <mergeCell ref="K60:N60"/>
    <mergeCell ref="K61:N61"/>
    <mergeCell ref="K62:N62"/>
    <mergeCell ref="P59:S59"/>
    <mergeCell ref="P60:S60"/>
    <mergeCell ref="P61:S61"/>
    <mergeCell ref="P62:S62"/>
    <mergeCell ref="A59:D59"/>
    <mergeCell ref="A60:D60"/>
    <mergeCell ref="A61:D61"/>
    <mergeCell ref="A62:D62"/>
    <mergeCell ref="F59:I59"/>
    <mergeCell ref="F60:I60"/>
    <mergeCell ref="F61:I61"/>
    <mergeCell ref="F62:I62"/>
    <mergeCell ref="K54:N54"/>
    <mergeCell ref="K55:N55"/>
    <mergeCell ref="K56:N56"/>
    <mergeCell ref="K57:N57"/>
    <mergeCell ref="P54:S54"/>
    <mergeCell ref="P55:S55"/>
    <mergeCell ref="P56:S56"/>
    <mergeCell ref="P57:S57"/>
    <mergeCell ref="A54:D54"/>
    <mergeCell ref="A55:D55"/>
    <mergeCell ref="A56:D56"/>
    <mergeCell ref="A57:D57"/>
    <mergeCell ref="F54:I54"/>
    <mergeCell ref="F55:I55"/>
    <mergeCell ref="F56:I56"/>
    <mergeCell ref="F57:I57"/>
    <mergeCell ref="K49:N49"/>
    <mergeCell ref="K50:N50"/>
    <mergeCell ref="K51:N51"/>
    <mergeCell ref="K52:N52"/>
    <mergeCell ref="P49:S49"/>
    <mergeCell ref="P50:S50"/>
    <mergeCell ref="P51:S51"/>
    <mergeCell ref="P52:S52"/>
    <mergeCell ref="A49:D49"/>
    <mergeCell ref="A50:D50"/>
    <mergeCell ref="A51:D51"/>
    <mergeCell ref="A52:D52"/>
    <mergeCell ref="F49:I49"/>
    <mergeCell ref="F50:I50"/>
    <mergeCell ref="F51:I51"/>
    <mergeCell ref="F52:I52"/>
    <mergeCell ref="K44:N44"/>
    <mergeCell ref="K45:N45"/>
    <mergeCell ref="K46:N46"/>
    <mergeCell ref="K47:N47"/>
    <mergeCell ref="P44:S44"/>
    <mergeCell ref="P45:S45"/>
    <mergeCell ref="P46:S46"/>
    <mergeCell ref="P47:S47"/>
    <mergeCell ref="A44:D44"/>
    <mergeCell ref="A45:D45"/>
    <mergeCell ref="A46:D46"/>
    <mergeCell ref="A47:D47"/>
    <mergeCell ref="F44:I44"/>
    <mergeCell ref="F45:I45"/>
    <mergeCell ref="F46:I46"/>
    <mergeCell ref="F47:I47"/>
    <mergeCell ref="K39:N39"/>
    <mergeCell ref="K40:N40"/>
    <mergeCell ref="K41:N41"/>
    <mergeCell ref="K42:N42"/>
    <mergeCell ref="P39:S39"/>
    <mergeCell ref="P40:S40"/>
    <mergeCell ref="P41:S41"/>
    <mergeCell ref="P42:S42"/>
    <mergeCell ref="A39:D39"/>
    <mergeCell ref="A40:D40"/>
    <mergeCell ref="A41:D41"/>
    <mergeCell ref="A42:D42"/>
    <mergeCell ref="F39:I39"/>
    <mergeCell ref="F40:I40"/>
    <mergeCell ref="F41:I41"/>
    <mergeCell ref="F42:I42"/>
    <mergeCell ref="K34:N34"/>
    <mergeCell ref="K35:N35"/>
    <mergeCell ref="K36:N36"/>
    <mergeCell ref="K37:N37"/>
    <mergeCell ref="P34:S34"/>
    <mergeCell ref="P35:S35"/>
    <mergeCell ref="P36:S36"/>
    <mergeCell ref="P37:S37"/>
    <mergeCell ref="A34:D34"/>
    <mergeCell ref="A35:D35"/>
    <mergeCell ref="A36:D36"/>
    <mergeCell ref="A37:D37"/>
    <mergeCell ref="F34:I34"/>
    <mergeCell ref="F35:I35"/>
    <mergeCell ref="F36:I36"/>
    <mergeCell ref="F37:I37"/>
    <mergeCell ref="K29:N29"/>
    <mergeCell ref="K30:N30"/>
    <mergeCell ref="K31:N31"/>
    <mergeCell ref="K32:N32"/>
    <mergeCell ref="P29:S29"/>
    <mergeCell ref="P30:S30"/>
    <mergeCell ref="P31:S31"/>
    <mergeCell ref="P32:S32"/>
    <mergeCell ref="A29:D29"/>
    <mergeCell ref="A30:D30"/>
    <mergeCell ref="A31:D31"/>
    <mergeCell ref="A32:D32"/>
    <mergeCell ref="F29:I29"/>
    <mergeCell ref="F30:I30"/>
    <mergeCell ref="F31:I31"/>
    <mergeCell ref="F32:I32"/>
    <mergeCell ref="K24:N24"/>
    <mergeCell ref="K25:N25"/>
    <mergeCell ref="K26:N26"/>
    <mergeCell ref="K27:N27"/>
    <mergeCell ref="P24:S24"/>
    <mergeCell ref="P25:S25"/>
    <mergeCell ref="P26:S26"/>
    <mergeCell ref="P27:S27"/>
    <mergeCell ref="A24:D24"/>
    <mergeCell ref="A25:D25"/>
    <mergeCell ref="A26:D26"/>
    <mergeCell ref="A27:D27"/>
    <mergeCell ref="F24:I24"/>
    <mergeCell ref="F25:I25"/>
    <mergeCell ref="F26:I26"/>
    <mergeCell ref="F27:I27"/>
    <mergeCell ref="K19:N19"/>
    <mergeCell ref="K20:N20"/>
    <mergeCell ref="K21:N21"/>
    <mergeCell ref="K22:N22"/>
    <mergeCell ref="P19:S19"/>
    <mergeCell ref="P20:S20"/>
    <mergeCell ref="P21:S21"/>
    <mergeCell ref="P22:S22"/>
    <mergeCell ref="A19:D19"/>
    <mergeCell ref="A20:D20"/>
    <mergeCell ref="A21:D21"/>
    <mergeCell ref="A22:D22"/>
    <mergeCell ref="F19:I19"/>
    <mergeCell ref="F20:I20"/>
    <mergeCell ref="F21:I21"/>
    <mergeCell ref="F22:I22"/>
    <mergeCell ref="K14:N14"/>
    <mergeCell ref="K15:N15"/>
    <mergeCell ref="K16:N16"/>
    <mergeCell ref="K17:N17"/>
    <mergeCell ref="P14:S14"/>
    <mergeCell ref="P15:S15"/>
    <mergeCell ref="P16:S16"/>
    <mergeCell ref="P17:S17"/>
    <mergeCell ref="A14:D14"/>
    <mergeCell ref="A15:D15"/>
    <mergeCell ref="A16:D16"/>
    <mergeCell ref="A17:D17"/>
    <mergeCell ref="F14:I14"/>
    <mergeCell ref="F15:I15"/>
    <mergeCell ref="F16:I16"/>
    <mergeCell ref="F17:I17"/>
    <mergeCell ref="K9:N9"/>
    <mergeCell ref="K10:N10"/>
    <mergeCell ref="K11:N11"/>
    <mergeCell ref="K12:N12"/>
    <mergeCell ref="P9:S9"/>
    <mergeCell ref="P10:S10"/>
    <mergeCell ref="P11:S11"/>
    <mergeCell ref="P12:S12"/>
    <mergeCell ref="A9:D9"/>
    <mergeCell ref="A10:D10"/>
    <mergeCell ref="A11:D11"/>
    <mergeCell ref="A12:D12"/>
    <mergeCell ref="F9:I9"/>
    <mergeCell ref="F10:I10"/>
    <mergeCell ref="F11:I11"/>
    <mergeCell ref="F12:I12"/>
    <mergeCell ref="K7:N7"/>
    <mergeCell ref="P4:S4"/>
    <mergeCell ref="P5:S5"/>
    <mergeCell ref="P6:S6"/>
    <mergeCell ref="P7:S7"/>
    <mergeCell ref="A7:D7"/>
    <mergeCell ref="F4:I4"/>
    <mergeCell ref="F5:I5"/>
    <mergeCell ref="F6:I6"/>
    <mergeCell ref="F7:I7"/>
    <mergeCell ref="A2:Q2"/>
    <mergeCell ref="A4:D4"/>
    <mergeCell ref="A5:D5"/>
    <mergeCell ref="A6:D6"/>
    <mergeCell ref="K4:N4"/>
    <mergeCell ref="K5:N5"/>
    <mergeCell ref="K6:N6"/>
    <mergeCell ref="A1:S1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00000000-000E-0000-0200-000001000000}">
            <xm:f>Eingabe!$I12="Gelb"</xm:f>
            <x14:dxf>
              <font>
                <b/>
                <color rgb="FF78350F"/>
              </font>
              <fill>
                <patternFill patternType="solid">
                  <bgColor rgb="FFFEF3C7"/>
                </patternFill>
              </fill>
            </x14:dxf>
          </x14:cfRule>
          <x14:cfRule type="expression" priority="2" id="{00000000-000E-0000-0200-000002000000}">
            <xm:f>Eingabe!$I12="Blau"</xm:f>
            <x14:dxf>
              <font>
                <b/>
                <color rgb="FF1E3A8A"/>
              </font>
              <fill>
                <patternFill patternType="solid">
                  <bgColor rgb="FFDBEAFE"/>
                </patternFill>
              </fill>
            </x14:dxf>
          </x14:cfRule>
          <x14:cfRule type="expression" priority="3" id="{00000000-000E-0000-0200-000003000000}">
            <xm:f>Eingabe!$I12="Rot"</xm:f>
            <x14:dxf>
              <font>
                <b/>
                <color rgb="FF7F1D1D"/>
              </font>
              <fill>
                <patternFill patternType="solid">
                  <bgColor rgb="FFFECACA"/>
                </patternFill>
              </fill>
            </x14:dxf>
          </x14:cfRule>
          <x14:cfRule type="expression" priority="4" id="{00000000-000E-0000-0200-000004000000}">
            <xm:f>Eingabe!$I12="Grün"</xm:f>
            <x14:dxf>
              <font>
                <b/>
                <color rgb="FF14532D"/>
              </font>
              <fill>
                <patternFill patternType="solid">
                  <bgColor rgb="FFDCFCE7"/>
                </patternFill>
              </fill>
            </x14:dxf>
          </x14:cfRule>
          <x14:cfRule type="expression" priority="5" id="{00000000-000E-0000-0200-000005000000}">
            <xm:f>Eingabe!$I12="Orange"</xm:f>
            <x14:dxf>
              <font>
                <b/>
                <color rgb="FF9A3412"/>
              </font>
              <fill>
                <patternFill patternType="solid">
                  <bgColor rgb="FFFED7AA"/>
                </patternFill>
              </fill>
            </x14:dxf>
          </x14:cfRule>
          <x14:cfRule type="expression" priority="6" id="{00000000-000E-0000-0200-000006000000}">
            <xm:f>Eingabe!$I12="Türkis"</xm:f>
            <x14:dxf>
              <font>
                <b/>
                <color rgb="FF134E4A"/>
              </font>
              <fill>
                <patternFill patternType="solid">
                  <bgColor rgb="FFCCFBF1"/>
                </patternFill>
              </fill>
            </x14:dxf>
          </x14:cfRule>
          <x14:cfRule type="expression" priority="7" id="{00000000-000E-0000-0200-000007000000}">
            <xm:f>Eingabe!$I12="Violett"</xm:f>
            <x14:dxf>
              <font>
                <b/>
                <color rgb="FF4C1D95"/>
              </font>
              <fill>
                <patternFill patternType="solid">
                  <bgColor rgb="FFEDE9FE"/>
                </patternFill>
              </fill>
            </x14:dxf>
          </x14:cfRule>
          <x14:cfRule type="expression" priority="8" id="{00000000-000E-0000-0200-000008000000}">
            <xm:f>Eingabe!$I12="Grau"</xm:f>
            <x14:dxf>
              <font>
                <b/>
                <color rgb="FF374151"/>
              </font>
              <fill>
                <patternFill patternType="solid">
                  <bgColor rgb="FFE5E7EB"/>
                </patternFill>
              </fill>
            </x14:dxf>
          </x14:cfRule>
          <xm:sqref>A4</xm:sqref>
        </x14:conditionalFormatting>
        <x14:conditionalFormatting xmlns:xm="http://schemas.microsoft.com/office/excel/2006/main">
          <x14:cfRule type="expression" priority="36" id="{00000000-000E-0000-0200-000024000000}">
            <xm:f>Eingabe!$I16="Grün"</xm:f>
            <x14:dxf>
              <font>
                <b/>
                <color rgb="FF14532D"/>
              </font>
              <fill>
                <patternFill patternType="solid">
                  <bgColor rgb="FFDCFCE7"/>
                </patternFill>
              </fill>
            </x14:dxf>
          </x14:cfRule>
          <x14:cfRule type="expression" priority="37" id="{00000000-000E-0000-0200-000025000000}">
            <xm:f>Eingabe!$I16="Orange"</xm:f>
            <x14:dxf>
              <font>
                <b/>
                <color rgb="FF9A3412"/>
              </font>
              <fill>
                <patternFill patternType="solid">
                  <bgColor rgb="FFFED7AA"/>
                </patternFill>
              </fill>
            </x14:dxf>
          </x14:cfRule>
          <x14:cfRule type="expression" priority="38" id="{00000000-000E-0000-0200-000026000000}">
            <xm:f>Eingabe!$I16="Türkis"</xm:f>
            <x14:dxf>
              <font>
                <b/>
                <color rgb="FF134E4A"/>
              </font>
              <fill>
                <patternFill patternType="solid">
                  <bgColor rgb="FFCCFBF1"/>
                </patternFill>
              </fill>
            </x14:dxf>
          </x14:cfRule>
          <x14:cfRule type="expression" priority="39" id="{00000000-000E-0000-0200-000027000000}">
            <xm:f>Eingabe!$I16="Violett"</xm:f>
            <x14:dxf>
              <font>
                <b/>
                <color rgb="FF4C1D95"/>
              </font>
              <fill>
                <patternFill patternType="solid">
                  <bgColor rgb="FFEDE9FE"/>
                </patternFill>
              </fill>
            </x14:dxf>
          </x14:cfRule>
          <x14:cfRule type="expression" priority="40" id="{00000000-000E-0000-0200-000028000000}">
            <xm:f>Eingabe!$I16="Grau"</xm:f>
            <x14:dxf>
              <font>
                <b/>
                <color rgb="FF374151"/>
              </font>
              <fill>
                <patternFill patternType="solid">
                  <bgColor rgb="FFE5E7EB"/>
                </patternFill>
              </fill>
            </x14:dxf>
          </x14:cfRule>
          <x14:cfRule type="expression" priority="33" id="{00000000-000E-0000-0200-000021000000}">
            <xm:f>Eingabe!$I16="Gelb"</xm:f>
            <x14:dxf>
              <font>
                <b/>
                <color rgb="FF78350F"/>
              </font>
              <fill>
                <patternFill patternType="solid">
                  <bgColor rgb="FFFEF3C7"/>
                </patternFill>
              </fill>
            </x14:dxf>
          </x14:cfRule>
          <x14:cfRule type="expression" priority="34" id="{00000000-000E-0000-0200-000022000000}">
            <xm:f>Eingabe!$I16="Blau"</xm:f>
            <x14:dxf>
              <font>
                <b/>
                <color rgb="FF1E3A8A"/>
              </font>
              <fill>
                <patternFill patternType="solid">
                  <bgColor rgb="FFDBEAFE"/>
                </patternFill>
              </fill>
            </x14:dxf>
          </x14:cfRule>
          <x14:cfRule type="expression" priority="35" id="{00000000-000E-0000-0200-000023000000}">
            <xm:f>Eingabe!$I16="Rot"</xm:f>
            <x14:dxf>
              <font>
                <b/>
                <color rgb="FF7F1D1D"/>
              </font>
              <fill>
                <patternFill patternType="solid">
                  <bgColor rgb="FFFECACA"/>
                </patternFill>
              </fill>
            </x14:dxf>
          </x14:cfRule>
          <xm:sqref>A9</xm:sqref>
        </x14:conditionalFormatting>
        <x14:conditionalFormatting xmlns:xm="http://schemas.microsoft.com/office/excel/2006/main">
          <x14:cfRule type="expression" priority="65" id="{00000000-000E-0000-0200-000041000000}">
            <xm:f>Eingabe!$I20="Gelb"</xm:f>
            <x14:dxf>
              <font>
                <b/>
                <color rgb="FF78350F"/>
              </font>
              <fill>
                <patternFill patternType="solid">
                  <bgColor rgb="FFFEF3C7"/>
                </patternFill>
              </fill>
            </x14:dxf>
          </x14:cfRule>
          <x14:cfRule type="expression" priority="66" id="{00000000-000E-0000-0200-000042000000}">
            <xm:f>Eingabe!$I20="Blau"</xm:f>
            <x14:dxf>
              <font>
                <b/>
                <color rgb="FF1E3A8A"/>
              </font>
              <fill>
                <patternFill patternType="solid">
                  <bgColor rgb="FFDBEAFE"/>
                </patternFill>
              </fill>
            </x14:dxf>
          </x14:cfRule>
          <x14:cfRule type="expression" priority="67" id="{00000000-000E-0000-0200-000043000000}">
            <xm:f>Eingabe!$I20="Rot"</xm:f>
            <x14:dxf>
              <font>
                <b/>
                <color rgb="FF7F1D1D"/>
              </font>
              <fill>
                <patternFill patternType="solid">
                  <bgColor rgb="FFFECACA"/>
                </patternFill>
              </fill>
            </x14:dxf>
          </x14:cfRule>
          <x14:cfRule type="expression" priority="68" id="{00000000-000E-0000-0200-000044000000}">
            <xm:f>Eingabe!$I20="Grün"</xm:f>
            <x14:dxf>
              <font>
                <b/>
                <color rgb="FF14532D"/>
              </font>
              <fill>
                <patternFill patternType="solid">
                  <bgColor rgb="FFDCFCE7"/>
                </patternFill>
              </fill>
            </x14:dxf>
          </x14:cfRule>
          <x14:cfRule type="expression" priority="69" id="{00000000-000E-0000-0200-000045000000}">
            <xm:f>Eingabe!$I20="Orange"</xm:f>
            <x14:dxf>
              <font>
                <b/>
                <color rgb="FF9A3412"/>
              </font>
              <fill>
                <patternFill patternType="solid">
                  <bgColor rgb="FFFED7AA"/>
                </patternFill>
              </fill>
            </x14:dxf>
          </x14:cfRule>
          <x14:cfRule type="expression" priority="70" id="{00000000-000E-0000-0200-000046000000}">
            <xm:f>Eingabe!$I20="Türkis"</xm:f>
            <x14:dxf>
              <font>
                <b/>
                <color rgb="FF134E4A"/>
              </font>
              <fill>
                <patternFill patternType="solid">
                  <bgColor rgb="FFCCFBF1"/>
                </patternFill>
              </fill>
            </x14:dxf>
          </x14:cfRule>
          <x14:cfRule type="expression" priority="71" id="{00000000-000E-0000-0200-000047000000}">
            <xm:f>Eingabe!$I20="Violett"</xm:f>
            <x14:dxf>
              <font>
                <b/>
                <color rgb="FF4C1D95"/>
              </font>
              <fill>
                <patternFill patternType="solid">
                  <bgColor rgb="FFEDE9FE"/>
                </patternFill>
              </fill>
            </x14:dxf>
          </x14:cfRule>
          <x14:cfRule type="expression" priority="72" id="{00000000-000E-0000-0200-000048000000}">
            <xm:f>Eingabe!$I20="Grau"</xm:f>
            <x14:dxf>
              <font>
                <b/>
                <color rgb="FF374151"/>
              </font>
              <fill>
                <patternFill patternType="solid">
                  <bgColor rgb="FFE5E7EB"/>
                </patternFill>
              </fill>
            </x14:dxf>
          </x14:cfRule>
          <xm:sqref>A14</xm:sqref>
        </x14:conditionalFormatting>
        <x14:conditionalFormatting xmlns:xm="http://schemas.microsoft.com/office/excel/2006/main">
          <x14:cfRule type="expression" priority="100" id="{00000000-000E-0000-0200-000064000000}">
            <xm:f>Eingabe!$I24="Grün"</xm:f>
            <x14:dxf>
              <font>
                <b/>
                <color rgb="FF14532D"/>
              </font>
              <fill>
                <patternFill patternType="solid">
                  <bgColor rgb="FFDCFCE7"/>
                </patternFill>
              </fill>
            </x14:dxf>
          </x14:cfRule>
          <x14:cfRule type="expression" priority="99" id="{00000000-000E-0000-0200-000063000000}">
            <xm:f>Eingabe!$I24="Rot"</xm:f>
            <x14:dxf>
              <font>
                <b/>
                <color rgb="FF7F1D1D"/>
              </font>
              <fill>
                <patternFill patternType="solid">
                  <bgColor rgb="FFFECACA"/>
                </patternFill>
              </fill>
            </x14:dxf>
          </x14:cfRule>
          <x14:cfRule type="expression" priority="98" id="{00000000-000E-0000-0200-000062000000}">
            <xm:f>Eingabe!$I24="Blau"</xm:f>
            <x14:dxf>
              <font>
                <b/>
                <color rgb="FF1E3A8A"/>
              </font>
              <fill>
                <patternFill patternType="solid">
                  <bgColor rgb="FFDBEAFE"/>
                </patternFill>
              </fill>
            </x14:dxf>
          </x14:cfRule>
          <x14:cfRule type="expression" priority="104" id="{00000000-000E-0000-0200-000068000000}">
            <xm:f>Eingabe!$I24="Grau"</xm:f>
            <x14:dxf>
              <font>
                <b/>
                <color rgb="FF374151"/>
              </font>
              <fill>
                <patternFill patternType="solid">
                  <bgColor rgb="FFE5E7EB"/>
                </patternFill>
              </fill>
            </x14:dxf>
          </x14:cfRule>
          <x14:cfRule type="expression" priority="103" id="{00000000-000E-0000-0200-000067000000}">
            <xm:f>Eingabe!$I24="Violett"</xm:f>
            <x14:dxf>
              <font>
                <b/>
                <color rgb="FF4C1D95"/>
              </font>
              <fill>
                <patternFill patternType="solid">
                  <bgColor rgb="FFEDE9FE"/>
                </patternFill>
              </fill>
            </x14:dxf>
          </x14:cfRule>
          <x14:cfRule type="expression" priority="102" id="{00000000-000E-0000-0200-000066000000}">
            <xm:f>Eingabe!$I24="Türkis"</xm:f>
            <x14:dxf>
              <font>
                <b/>
                <color rgb="FF134E4A"/>
              </font>
              <fill>
                <patternFill patternType="solid">
                  <bgColor rgb="FFCCFBF1"/>
                </patternFill>
              </fill>
            </x14:dxf>
          </x14:cfRule>
          <x14:cfRule type="expression" priority="101" id="{00000000-000E-0000-0200-000065000000}">
            <xm:f>Eingabe!$I24="Orange"</xm:f>
            <x14:dxf>
              <font>
                <b/>
                <color rgb="FF9A3412"/>
              </font>
              <fill>
                <patternFill patternType="solid">
                  <bgColor rgb="FFFED7AA"/>
                </patternFill>
              </fill>
            </x14:dxf>
          </x14:cfRule>
          <x14:cfRule type="expression" priority="97" id="{00000000-000E-0000-0200-000061000000}">
            <xm:f>Eingabe!$I24="Gelb"</xm:f>
            <x14:dxf>
              <font>
                <b/>
                <color rgb="FF78350F"/>
              </font>
              <fill>
                <patternFill patternType="solid">
                  <bgColor rgb="FFFEF3C7"/>
                </patternFill>
              </fill>
            </x14:dxf>
          </x14:cfRule>
          <xm:sqref>A19</xm:sqref>
        </x14:conditionalFormatting>
        <x14:conditionalFormatting xmlns:xm="http://schemas.microsoft.com/office/excel/2006/main">
          <x14:cfRule type="expression" priority="129" id="{00000000-000E-0000-0200-000081000000}">
            <xm:f>Eingabe!$I28="Gelb"</xm:f>
            <x14:dxf>
              <font>
                <b/>
                <color rgb="FF78350F"/>
              </font>
              <fill>
                <patternFill patternType="solid">
                  <bgColor rgb="FFFEF3C7"/>
                </patternFill>
              </fill>
            </x14:dxf>
          </x14:cfRule>
          <x14:cfRule type="expression" priority="133" id="{00000000-000E-0000-0200-000085000000}">
            <xm:f>Eingabe!$I28="Orange"</xm:f>
            <x14:dxf>
              <font>
                <b/>
                <color rgb="FF9A3412"/>
              </font>
              <fill>
                <patternFill patternType="solid">
                  <bgColor rgb="FFFED7AA"/>
                </patternFill>
              </fill>
            </x14:dxf>
          </x14:cfRule>
          <x14:cfRule type="expression" priority="136" id="{00000000-000E-0000-0200-000088000000}">
            <xm:f>Eingabe!$I28="Grau"</xm:f>
            <x14:dxf>
              <font>
                <b/>
                <color rgb="FF374151"/>
              </font>
              <fill>
                <patternFill patternType="solid">
                  <bgColor rgb="FFE5E7EB"/>
                </patternFill>
              </fill>
            </x14:dxf>
          </x14:cfRule>
          <x14:cfRule type="expression" priority="135" id="{00000000-000E-0000-0200-000087000000}">
            <xm:f>Eingabe!$I28="Violett"</xm:f>
            <x14:dxf>
              <font>
                <b/>
                <color rgb="FF4C1D95"/>
              </font>
              <fill>
                <patternFill patternType="solid">
                  <bgColor rgb="FFEDE9FE"/>
                </patternFill>
              </fill>
            </x14:dxf>
          </x14:cfRule>
          <x14:cfRule type="expression" priority="134" id="{00000000-000E-0000-0200-000086000000}">
            <xm:f>Eingabe!$I28="Türkis"</xm:f>
            <x14:dxf>
              <font>
                <b/>
                <color rgb="FF134E4A"/>
              </font>
              <fill>
                <patternFill patternType="solid">
                  <bgColor rgb="FFCCFBF1"/>
                </patternFill>
              </fill>
            </x14:dxf>
          </x14:cfRule>
          <x14:cfRule type="expression" priority="132" id="{00000000-000E-0000-0200-000084000000}">
            <xm:f>Eingabe!$I28="Grün"</xm:f>
            <x14:dxf>
              <font>
                <b/>
                <color rgb="FF14532D"/>
              </font>
              <fill>
                <patternFill patternType="solid">
                  <bgColor rgb="FFDCFCE7"/>
                </patternFill>
              </fill>
            </x14:dxf>
          </x14:cfRule>
          <x14:cfRule type="expression" priority="131" id="{00000000-000E-0000-0200-000083000000}">
            <xm:f>Eingabe!$I28="Rot"</xm:f>
            <x14:dxf>
              <font>
                <b/>
                <color rgb="FF7F1D1D"/>
              </font>
              <fill>
                <patternFill patternType="solid">
                  <bgColor rgb="FFFECACA"/>
                </patternFill>
              </fill>
            </x14:dxf>
          </x14:cfRule>
          <x14:cfRule type="expression" priority="130" id="{00000000-000E-0000-0200-000082000000}">
            <xm:f>Eingabe!$I28="Blau"</xm:f>
            <x14:dxf>
              <font>
                <b/>
                <color rgb="FF1E3A8A"/>
              </font>
              <fill>
                <patternFill patternType="solid">
                  <bgColor rgb="FFDBEAFE"/>
                </patternFill>
              </fill>
            </x14:dxf>
          </x14:cfRule>
          <xm:sqref>A24</xm:sqref>
        </x14:conditionalFormatting>
        <x14:conditionalFormatting xmlns:xm="http://schemas.microsoft.com/office/excel/2006/main">
          <x14:cfRule type="expression" priority="164" id="{00000000-000E-0000-0200-0000A4000000}">
            <xm:f>Eingabe!$I32="Grün"</xm:f>
            <x14:dxf>
              <font>
                <b/>
                <color rgb="FF14532D"/>
              </font>
              <fill>
                <patternFill patternType="solid">
                  <bgColor rgb="FFDCFCE7"/>
                </patternFill>
              </fill>
            </x14:dxf>
          </x14:cfRule>
          <x14:cfRule type="expression" priority="163" id="{00000000-000E-0000-0200-0000A3000000}">
            <xm:f>Eingabe!$I32="Rot"</xm:f>
            <x14:dxf>
              <font>
                <b/>
                <color rgb="FF7F1D1D"/>
              </font>
              <fill>
                <patternFill patternType="solid">
                  <bgColor rgb="FFFECACA"/>
                </patternFill>
              </fill>
            </x14:dxf>
          </x14:cfRule>
          <x14:cfRule type="expression" priority="162" id="{00000000-000E-0000-0200-0000A2000000}">
            <xm:f>Eingabe!$I32="Blau"</xm:f>
            <x14:dxf>
              <font>
                <b/>
                <color rgb="FF1E3A8A"/>
              </font>
              <fill>
                <patternFill patternType="solid">
                  <bgColor rgb="FFDBEAFE"/>
                </patternFill>
              </fill>
            </x14:dxf>
          </x14:cfRule>
          <x14:cfRule type="expression" priority="161" id="{00000000-000E-0000-0200-0000A1000000}">
            <xm:f>Eingabe!$I32="Gelb"</xm:f>
            <x14:dxf>
              <font>
                <b/>
                <color rgb="FF78350F"/>
              </font>
              <fill>
                <patternFill patternType="solid">
                  <bgColor rgb="FFFEF3C7"/>
                </patternFill>
              </fill>
            </x14:dxf>
          </x14:cfRule>
          <x14:cfRule type="expression" priority="167" id="{00000000-000E-0000-0200-0000A7000000}">
            <xm:f>Eingabe!$I32="Violett"</xm:f>
            <x14:dxf>
              <font>
                <b/>
                <color rgb="FF4C1D95"/>
              </font>
              <fill>
                <patternFill patternType="solid">
                  <bgColor rgb="FFEDE9FE"/>
                </patternFill>
              </fill>
            </x14:dxf>
          </x14:cfRule>
          <x14:cfRule type="expression" priority="168" id="{00000000-000E-0000-0200-0000A8000000}">
            <xm:f>Eingabe!$I32="Grau"</xm:f>
            <x14:dxf>
              <font>
                <b/>
                <color rgb="FF374151"/>
              </font>
              <fill>
                <patternFill patternType="solid">
                  <bgColor rgb="FFE5E7EB"/>
                </patternFill>
              </fill>
            </x14:dxf>
          </x14:cfRule>
          <x14:cfRule type="expression" priority="166" id="{00000000-000E-0000-0200-0000A6000000}">
            <xm:f>Eingabe!$I32="Türkis"</xm:f>
            <x14:dxf>
              <font>
                <b/>
                <color rgb="FF134E4A"/>
              </font>
              <fill>
                <patternFill patternType="solid">
                  <bgColor rgb="FFCCFBF1"/>
                </patternFill>
              </fill>
            </x14:dxf>
          </x14:cfRule>
          <x14:cfRule type="expression" priority="165" id="{00000000-000E-0000-0200-0000A5000000}">
            <xm:f>Eingabe!$I32="Orange"</xm:f>
            <x14:dxf>
              <font>
                <b/>
                <color rgb="FF9A3412"/>
              </font>
              <fill>
                <patternFill patternType="solid">
                  <bgColor rgb="FFFED7AA"/>
                </patternFill>
              </fill>
            </x14:dxf>
          </x14:cfRule>
          <xm:sqref>A29</xm:sqref>
        </x14:conditionalFormatting>
        <x14:conditionalFormatting xmlns:xm="http://schemas.microsoft.com/office/excel/2006/main">
          <x14:cfRule type="expression" priority="200" id="{00000000-000E-0000-0200-0000C8000000}">
            <xm:f>Eingabe!$I36="Grau"</xm:f>
            <x14:dxf>
              <font>
                <b/>
                <color rgb="FF374151"/>
              </font>
              <fill>
                <patternFill patternType="solid">
                  <bgColor rgb="FFE5E7EB"/>
                </patternFill>
              </fill>
            </x14:dxf>
          </x14:cfRule>
          <x14:cfRule type="expression" priority="197" id="{00000000-000E-0000-0200-0000C5000000}">
            <xm:f>Eingabe!$I36="Orange"</xm:f>
            <x14:dxf>
              <font>
                <b/>
                <color rgb="FF9A3412"/>
              </font>
              <fill>
                <patternFill patternType="solid">
                  <bgColor rgb="FFFED7AA"/>
                </patternFill>
              </fill>
            </x14:dxf>
          </x14:cfRule>
          <x14:cfRule type="expression" priority="196" id="{00000000-000E-0000-0200-0000C4000000}">
            <xm:f>Eingabe!$I36="Grün"</xm:f>
            <x14:dxf>
              <font>
                <b/>
                <color rgb="FF14532D"/>
              </font>
              <fill>
                <patternFill patternType="solid">
                  <bgColor rgb="FFDCFCE7"/>
                </patternFill>
              </fill>
            </x14:dxf>
          </x14:cfRule>
          <x14:cfRule type="expression" priority="198" id="{00000000-000E-0000-0200-0000C6000000}">
            <xm:f>Eingabe!$I36="Türkis"</xm:f>
            <x14:dxf>
              <font>
                <b/>
                <color rgb="FF134E4A"/>
              </font>
              <fill>
                <patternFill patternType="solid">
                  <bgColor rgb="FFCCFBF1"/>
                </patternFill>
              </fill>
            </x14:dxf>
          </x14:cfRule>
          <x14:cfRule type="expression" priority="199" id="{00000000-000E-0000-0200-0000C7000000}">
            <xm:f>Eingabe!$I36="Violett"</xm:f>
            <x14:dxf>
              <font>
                <b/>
                <color rgb="FF4C1D95"/>
              </font>
              <fill>
                <patternFill patternType="solid">
                  <bgColor rgb="FFEDE9FE"/>
                </patternFill>
              </fill>
            </x14:dxf>
          </x14:cfRule>
          <x14:cfRule type="expression" priority="193" id="{00000000-000E-0000-0200-0000C1000000}">
            <xm:f>Eingabe!$I36="Gelb"</xm:f>
            <x14:dxf>
              <font>
                <b/>
                <color rgb="FF78350F"/>
              </font>
              <fill>
                <patternFill patternType="solid">
                  <bgColor rgb="FFFEF3C7"/>
                </patternFill>
              </fill>
            </x14:dxf>
          </x14:cfRule>
          <x14:cfRule type="expression" priority="194" id="{00000000-000E-0000-0200-0000C2000000}">
            <xm:f>Eingabe!$I36="Blau"</xm:f>
            <x14:dxf>
              <font>
                <b/>
                <color rgb="FF1E3A8A"/>
              </font>
              <fill>
                <patternFill patternType="solid">
                  <bgColor rgb="FFDBEAFE"/>
                </patternFill>
              </fill>
            </x14:dxf>
          </x14:cfRule>
          <x14:cfRule type="expression" priority="195" id="{00000000-000E-0000-0200-0000C3000000}">
            <xm:f>Eingabe!$I36="Rot"</xm:f>
            <x14:dxf>
              <font>
                <b/>
                <color rgb="FF7F1D1D"/>
              </font>
              <fill>
                <patternFill patternType="solid">
                  <bgColor rgb="FFFECACA"/>
                </patternFill>
              </fill>
            </x14:dxf>
          </x14:cfRule>
          <xm:sqref>A34</xm:sqref>
        </x14:conditionalFormatting>
        <x14:conditionalFormatting xmlns:xm="http://schemas.microsoft.com/office/excel/2006/main">
          <x14:cfRule type="expression" priority="232" id="{00000000-000E-0000-0200-0000E8000000}">
            <xm:f>Eingabe!$I40="Grau"</xm:f>
            <x14:dxf>
              <font>
                <b/>
                <color rgb="FF374151"/>
              </font>
              <fill>
                <patternFill patternType="solid">
                  <bgColor rgb="FFE5E7EB"/>
                </patternFill>
              </fill>
            </x14:dxf>
          </x14:cfRule>
          <x14:cfRule type="expression" priority="231" id="{00000000-000E-0000-0200-0000E7000000}">
            <xm:f>Eingabe!$I40="Violett"</xm:f>
            <x14:dxf>
              <font>
                <b/>
                <color rgb="FF4C1D95"/>
              </font>
              <fill>
                <patternFill patternType="solid">
                  <bgColor rgb="FFEDE9FE"/>
                </patternFill>
              </fill>
            </x14:dxf>
          </x14:cfRule>
          <x14:cfRule type="expression" priority="230" id="{00000000-000E-0000-0200-0000E6000000}">
            <xm:f>Eingabe!$I40="Türkis"</xm:f>
            <x14:dxf>
              <font>
                <b/>
                <color rgb="FF134E4A"/>
              </font>
              <fill>
                <patternFill patternType="solid">
                  <bgColor rgb="FFCCFBF1"/>
                </patternFill>
              </fill>
            </x14:dxf>
          </x14:cfRule>
          <x14:cfRule type="expression" priority="229" id="{00000000-000E-0000-0200-0000E5000000}">
            <xm:f>Eingabe!$I40="Orange"</xm:f>
            <x14:dxf>
              <font>
                <b/>
                <color rgb="FF9A3412"/>
              </font>
              <fill>
                <patternFill patternType="solid">
                  <bgColor rgb="FFFED7AA"/>
                </patternFill>
              </fill>
            </x14:dxf>
          </x14:cfRule>
          <x14:cfRule type="expression" priority="228" id="{00000000-000E-0000-0200-0000E4000000}">
            <xm:f>Eingabe!$I40="Grün"</xm:f>
            <x14:dxf>
              <font>
                <b/>
                <color rgb="FF14532D"/>
              </font>
              <fill>
                <patternFill patternType="solid">
                  <bgColor rgb="FFDCFCE7"/>
                </patternFill>
              </fill>
            </x14:dxf>
          </x14:cfRule>
          <x14:cfRule type="expression" priority="227" id="{00000000-000E-0000-0200-0000E3000000}">
            <xm:f>Eingabe!$I40="Rot"</xm:f>
            <x14:dxf>
              <font>
                <b/>
                <color rgb="FF7F1D1D"/>
              </font>
              <fill>
                <patternFill patternType="solid">
                  <bgColor rgb="FFFECACA"/>
                </patternFill>
              </fill>
            </x14:dxf>
          </x14:cfRule>
          <x14:cfRule type="expression" priority="226" id="{00000000-000E-0000-0200-0000E2000000}">
            <xm:f>Eingabe!$I40="Blau"</xm:f>
            <x14:dxf>
              <font>
                <b/>
                <color rgb="FF1E3A8A"/>
              </font>
              <fill>
                <patternFill patternType="solid">
                  <bgColor rgb="FFDBEAFE"/>
                </patternFill>
              </fill>
            </x14:dxf>
          </x14:cfRule>
          <x14:cfRule type="expression" priority="225" id="{00000000-000E-0000-0200-0000E1000000}">
            <xm:f>Eingabe!$I40="Gelb"</xm:f>
            <x14:dxf>
              <font>
                <b/>
                <color rgb="FF78350F"/>
              </font>
              <fill>
                <patternFill patternType="solid">
                  <bgColor rgb="FFFEF3C7"/>
                </patternFill>
              </fill>
            </x14:dxf>
          </x14:cfRule>
          <xm:sqref>A39</xm:sqref>
        </x14:conditionalFormatting>
        <x14:conditionalFormatting xmlns:xm="http://schemas.microsoft.com/office/excel/2006/main">
          <x14:cfRule type="expression" priority="259" id="{00000000-000E-0000-0200-000003010000}">
            <xm:f>Eingabe!$I44="Rot"</xm:f>
            <x14:dxf>
              <font>
                <b/>
                <color rgb="FF7F1D1D"/>
              </font>
              <fill>
                <patternFill patternType="solid">
                  <bgColor rgb="FFFECACA"/>
                </patternFill>
              </fill>
            </x14:dxf>
          </x14:cfRule>
          <x14:cfRule type="expression" priority="258" id="{00000000-000E-0000-0200-000002010000}">
            <xm:f>Eingabe!$I44="Blau"</xm:f>
            <x14:dxf>
              <font>
                <b/>
                <color rgb="FF1E3A8A"/>
              </font>
              <fill>
                <patternFill patternType="solid">
                  <bgColor rgb="FFDBEAFE"/>
                </patternFill>
              </fill>
            </x14:dxf>
          </x14:cfRule>
          <x14:cfRule type="expression" priority="262" id="{00000000-000E-0000-0200-000006010000}">
            <xm:f>Eingabe!$I44="Türkis"</xm:f>
            <x14:dxf>
              <font>
                <b/>
                <color rgb="FF134E4A"/>
              </font>
              <fill>
                <patternFill patternType="solid">
                  <bgColor rgb="FFCCFBF1"/>
                </patternFill>
              </fill>
            </x14:dxf>
          </x14:cfRule>
          <x14:cfRule type="expression" priority="261" id="{00000000-000E-0000-0200-000005010000}">
            <xm:f>Eingabe!$I44="Orange"</xm:f>
            <x14:dxf>
              <font>
                <b/>
                <color rgb="FF9A3412"/>
              </font>
              <fill>
                <patternFill patternType="solid">
                  <bgColor rgb="FFFED7AA"/>
                </patternFill>
              </fill>
            </x14:dxf>
          </x14:cfRule>
          <x14:cfRule type="expression" priority="263" id="{00000000-000E-0000-0200-000007010000}">
            <xm:f>Eingabe!$I44="Violett"</xm:f>
            <x14:dxf>
              <font>
                <b/>
                <color rgb="FF4C1D95"/>
              </font>
              <fill>
                <patternFill patternType="solid">
                  <bgColor rgb="FFEDE9FE"/>
                </patternFill>
              </fill>
            </x14:dxf>
          </x14:cfRule>
          <x14:cfRule type="expression" priority="264" id="{00000000-000E-0000-0200-000008010000}">
            <xm:f>Eingabe!$I44="Grau"</xm:f>
            <x14:dxf>
              <font>
                <b/>
                <color rgb="FF374151"/>
              </font>
              <fill>
                <patternFill patternType="solid">
                  <bgColor rgb="FFE5E7EB"/>
                </patternFill>
              </fill>
            </x14:dxf>
          </x14:cfRule>
          <x14:cfRule type="expression" priority="257" id="{00000000-000E-0000-0200-000001010000}">
            <xm:f>Eingabe!$I44="Gelb"</xm:f>
            <x14:dxf>
              <font>
                <b/>
                <color rgb="FF78350F"/>
              </font>
              <fill>
                <patternFill patternType="solid">
                  <bgColor rgb="FFFEF3C7"/>
                </patternFill>
              </fill>
            </x14:dxf>
          </x14:cfRule>
          <x14:cfRule type="expression" priority="260" id="{00000000-000E-0000-0200-000004010000}">
            <xm:f>Eingabe!$I44="Grün"</xm:f>
            <x14:dxf>
              <font>
                <b/>
                <color rgb="FF14532D"/>
              </font>
              <fill>
                <patternFill patternType="solid">
                  <bgColor rgb="FFDCFCE7"/>
                </patternFill>
              </fill>
            </x14:dxf>
          </x14:cfRule>
          <xm:sqref>A44</xm:sqref>
        </x14:conditionalFormatting>
        <x14:conditionalFormatting xmlns:xm="http://schemas.microsoft.com/office/excel/2006/main">
          <x14:cfRule type="expression" priority="293" id="{00000000-000E-0000-0200-000025010000}">
            <xm:f>Eingabe!$I48="Orange"</xm:f>
            <x14:dxf>
              <font>
                <b/>
                <color rgb="FF9A3412"/>
              </font>
              <fill>
                <patternFill patternType="solid">
                  <bgColor rgb="FFFED7AA"/>
                </patternFill>
              </fill>
            </x14:dxf>
          </x14:cfRule>
          <x14:cfRule type="expression" priority="294" id="{00000000-000E-0000-0200-000026010000}">
            <xm:f>Eingabe!$I48="Türkis"</xm:f>
            <x14:dxf>
              <font>
                <b/>
                <color rgb="FF134E4A"/>
              </font>
              <fill>
                <patternFill patternType="solid">
                  <bgColor rgb="FFCCFBF1"/>
                </patternFill>
              </fill>
            </x14:dxf>
          </x14:cfRule>
          <x14:cfRule type="expression" priority="296" id="{00000000-000E-0000-0200-000028010000}">
            <xm:f>Eingabe!$I48="Grau"</xm:f>
            <x14:dxf>
              <font>
                <b/>
                <color rgb="FF374151"/>
              </font>
              <fill>
                <patternFill patternType="solid">
                  <bgColor rgb="FFE5E7EB"/>
                </patternFill>
              </fill>
            </x14:dxf>
          </x14:cfRule>
          <x14:cfRule type="expression" priority="295" id="{00000000-000E-0000-0200-000027010000}">
            <xm:f>Eingabe!$I48="Violett"</xm:f>
            <x14:dxf>
              <font>
                <b/>
                <color rgb="FF4C1D95"/>
              </font>
              <fill>
                <patternFill patternType="solid">
                  <bgColor rgb="FFEDE9FE"/>
                </patternFill>
              </fill>
            </x14:dxf>
          </x14:cfRule>
          <x14:cfRule type="expression" priority="290" id="{00000000-000E-0000-0200-000022010000}">
            <xm:f>Eingabe!$I48="Blau"</xm:f>
            <x14:dxf>
              <font>
                <b/>
                <color rgb="FF1E3A8A"/>
              </font>
              <fill>
                <patternFill patternType="solid">
                  <bgColor rgb="FFDBEAFE"/>
                </patternFill>
              </fill>
            </x14:dxf>
          </x14:cfRule>
          <x14:cfRule type="expression" priority="289" id="{00000000-000E-0000-0200-000021010000}">
            <xm:f>Eingabe!$I48="Gelb"</xm:f>
            <x14:dxf>
              <font>
                <b/>
                <color rgb="FF78350F"/>
              </font>
              <fill>
                <patternFill patternType="solid">
                  <bgColor rgb="FFFEF3C7"/>
                </patternFill>
              </fill>
            </x14:dxf>
          </x14:cfRule>
          <x14:cfRule type="expression" priority="291" id="{00000000-000E-0000-0200-000023010000}">
            <xm:f>Eingabe!$I48="Rot"</xm:f>
            <x14:dxf>
              <font>
                <b/>
                <color rgb="FF7F1D1D"/>
              </font>
              <fill>
                <patternFill patternType="solid">
                  <bgColor rgb="FFFECACA"/>
                </patternFill>
              </fill>
            </x14:dxf>
          </x14:cfRule>
          <x14:cfRule type="expression" priority="292" id="{00000000-000E-0000-0200-000024010000}">
            <xm:f>Eingabe!$I48="Grün"</xm:f>
            <x14:dxf>
              <font>
                <b/>
                <color rgb="FF14532D"/>
              </font>
              <fill>
                <patternFill patternType="solid">
                  <bgColor rgb="FFDCFCE7"/>
                </patternFill>
              </fill>
            </x14:dxf>
          </x14:cfRule>
          <xm:sqref>A49</xm:sqref>
        </x14:conditionalFormatting>
        <x14:conditionalFormatting xmlns:xm="http://schemas.microsoft.com/office/excel/2006/main">
          <x14:cfRule type="expression" priority="328" id="{00000000-000E-0000-0200-000048010000}">
            <xm:f>Eingabe!$I52="Grau"</xm:f>
            <x14:dxf>
              <font>
                <b/>
                <color rgb="FF374151"/>
              </font>
              <fill>
                <patternFill patternType="solid">
                  <bgColor rgb="FFE5E7EB"/>
                </patternFill>
              </fill>
            </x14:dxf>
          </x14:cfRule>
          <x14:cfRule type="expression" priority="321" id="{00000000-000E-0000-0200-000041010000}">
            <xm:f>Eingabe!$I52="Gelb"</xm:f>
            <x14:dxf>
              <font>
                <b/>
                <color rgb="FF78350F"/>
              </font>
              <fill>
                <patternFill patternType="solid">
                  <bgColor rgb="FFFEF3C7"/>
                </patternFill>
              </fill>
            </x14:dxf>
          </x14:cfRule>
          <x14:cfRule type="expression" priority="327" id="{00000000-000E-0000-0200-000047010000}">
            <xm:f>Eingabe!$I52="Violett"</xm:f>
            <x14:dxf>
              <font>
                <b/>
                <color rgb="FF4C1D95"/>
              </font>
              <fill>
                <patternFill patternType="solid">
                  <bgColor rgb="FFEDE9FE"/>
                </patternFill>
              </fill>
            </x14:dxf>
          </x14:cfRule>
          <x14:cfRule type="expression" priority="326" id="{00000000-000E-0000-0200-000046010000}">
            <xm:f>Eingabe!$I52="Türkis"</xm:f>
            <x14:dxf>
              <font>
                <b/>
                <color rgb="FF134E4A"/>
              </font>
              <fill>
                <patternFill patternType="solid">
                  <bgColor rgb="FFCCFBF1"/>
                </patternFill>
              </fill>
            </x14:dxf>
          </x14:cfRule>
          <x14:cfRule type="expression" priority="325" id="{00000000-000E-0000-0200-000045010000}">
            <xm:f>Eingabe!$I52="Orange"</xm:f>
            <x14:dxf>
              <font>
                <b/>
                <color rgb="FF9A3412"/>
              </font>
              <fill>
                <patternFill patternType="solid">
                  <bgColor rgb="FFFED7AA"/>
                </patternFill>
              </fill>
            </x14:dxf>
          </x14:cfRule>
          <x14:cfRule type="expression" priority="324" id="{00000000-000E-0000-0200-000044010000}">
            <xm:f>Eingabe!$I52="Grün"</xm:f>
            <x14:dxf>
              <font>
                <b/>
                <color rgb="FF14532D"/>
              </font>
              <fill>
                <patternFill patternType="solid">
                  <bgColor rgb="FFDCFCE7"/>
                </patternFill>
              </fill>
            </x14:dxf>
          </x14:cfRule>
          <x14:cfRule type="expression" priority="323" id="{00000000-000E-0000-0200-000043010000}">
            <xm:f>Eingabe!$I52="Rot"</xm:f>
            <x14:dxf>
              <font>
                <b/>
                <color rgb="FF7F1D1D"/>
              </font>
              <fill>
                <patternFill patternType="solid">
                  <bgColor rgb="FFFECACA"/>
                </patternFill>
              </fill>
            </x14:dxf>
          </x14:cfRule>
          <x14:cfRule type="expression" priority="322" id="{00000000-000E-0000-0200-000042010000}">
            <xm:f>Eingabe!$I52="Blau"</xm:f>
            <x14:dxf>
              <font>
                <b/>
                <color rgb="FF1E3A8A"/>
              </font>
              <fill>
                <patternFill patternType="solid">
                  <bgColor rgb="FFDBEAFE"/>
                </patternFill>
              </fill>
            </x14:dxf>
          </x14:cfRule>
          <xm:sqref>A54</xm:sqref>
        </x14:conditionalFormatting>
        <x14:conditionalFormatting xmlns:xm="http://schemas.microsoft.com/office/excel/2006/main">
          <x14:cfRule type="expression" priority="359" id="{00000000-000E-0000-0200-000067010000}">
            <xm:f>Eingabe!$I56="Violett"</xm:f>
            <x14:dxf>
              <font>
                <b/>
                <color rgb="FF4C1D95"/>
              </font>
              <fill>
                <patternFill patternType="solid">
                  <bgColor rgb="FFEDE9FE"/>
                </patternFill>
              </fill>
            </x14:dxf>
          </x14:cfRule>
          <x14:cfRule type="expression" priority="360" id="{00000000-000E-0000-0200-000068010000}">
            <xm:f>Eingabe!$I56="Grau"</xm:f>
            <x14:dxf>
              <font>
                <b/>
                <color rgb="FF374151"/>
              </font>
              <fill>
                <patternFill patternType="solid">
                  <bgColor rgb="FFE5E7EB"/>
                </patternFill>
              </fill>
            </x14:dxf>
          </x14:cfRule>
          <x14:cfRule type="expression" priority="358" id="{00000000-000E-0000-0200-000066010000}">
            <xm:f>Eingabe!$I56="Türkis"</xm:f>
            <x14:dxf>
              <font>
                <b/>
                <color rgb="FF134E4A"/>
              </font>
              <fill>
                <patternFill patternType="solid">
                  <bgColor rgb="FFCCFBF1"/>
                </patternFill>
              </fill>
            </x14:dxf>
          </x14:cfRule>
          <x14:cfRule type="expression" priority="354" id="{00000000-000E-0000-0200-000062010000}">
            <xm:f>Eingabe!$I56="Blau"</xm:f>
            <x14:dxf>
              <font>
                <b/>
                <color rgb="FF1E3A8A"/>
              </font>
              <fill>
                <patternFill patternType="solid">
                  <bgColor rgb="FFDBEAFE"/>
                </patternFill>
              </fill>
            </x14:dxf>
          </x14:cfRule>
          <x14:cfRule type="expression" priority="353" id="{00000000-000E-0000-0200-000061010000}">
            <xm:f>Eingabe!$I56="Gelb"</xm:f>
            <x14:dxf>
              <font>
                <b/>
                <color rgb="FF78350F"/>
              </font>
              <fill>
                <patternFill patternType="solid">
                  <bgColor rgb="FFFEF3C7"/>
                </patternFill>
              </fill>
            </x14:dxf>
          </x14:cfRule>
          <x14:cfRule type="expression" priority="357" id="{00000000-000E-0000-0200-000065010000}">
            <xm:f>Eingabe!$I56="Orange"</xm:f>
            <x14:dxf>
              <font>
                <b/>
                <color rgb="FF9A3412"/>
              </font>
              <fill>
                <patternFill patternType="solid">
                  <bgColor rgb="FFFED7AA"/>
                </patternFill>
              </fill>
            </x14:dxf>
          </x14:cfRule>
          <x14:cfRule type="expression" priority="356" id="{00000000-000E-0000-0200-000064010000}">
            <xm:f>Eingabe!$I56="Grün"</xm:f>
            <x14:dxf>
              <font>
                <b/>
                <color rgb="FF14532D"/>
              </font>
              <fill>
                <patternFill patternType="solid">
                  <bgColor rgb="FFDCFCE7"/>
                </patternFill>
              </fill>
            </x14:dxf>
          </x14:cfRule>
          <x14:cfRule type="expression" priority="355" id="{00000000-000E-0000-0200-000063010000}">
            <xm:f>Eingabe!$I56="Rot"</xm:f>
            <x14:dxf>
              <font>
                <b/>
                <color rgb="FF7F1D1D"/>
              </font>
              <fill>
                <patternFill patternType="solid">
                  <bgColor rgb="FFFECACA"/>
                </patternFill>
              </fill>
            </x14:dxf>
          </x14:cfRule>
          <xm:sqref>A59</xm:sqref>
        </x14:conditionalFormatting>
        <x14:conditionalFormatting xmlns:xm="http://schemas.microsoft.com/office/excel/2006/main">
          <x14:cfRule type="expression" priority="385" id="{00000000-000E-0000-0200-000081010000}">
            <xm:f>Eingabe!$I60="Gelb"</xm:f>
            <x14:dxf>
              <font>
                <b/>
                <color rgb="FF78350F"/>
              </font>
              <fill>
                <patternFill patternType="solid">
                  <bgColor rgb="FFFEF3C7"/>
                </patternFill>
              </fill>
            </x14:dxf>
          </x14:cfRule>
          <x14:cfRule type="expression" priority="386" id="{00000000-000E-0000-0200-000082010000}">
            <xm:f>Eingabe!$I60="Blau"</xm:f>
            <x14:dxf>
              <font>
                <b/>
                <color rgb="FF1E3A8A"/>
              </font>
              <fill>
                <patternFill patternType="solid">
                  <bgColor rgb="FFDBEAFE"/>
                </patternFill>
              </fill>
            </x14:dxf>
          </x14:cfRule>
          <x14:cfRule type="expression" priority="387" id="{00000000-000E-0000-0200-000083010000}">
            <xm:f>Eingabe!$I60="Rot"</xm:f>
            <x14:dxf>
              <font>
                <b/>
                <color rgb="FF7F1D1D"/>
              </font>
              <fill>
                <patternFill patternType="solid">
                  <bgColor rgb="FFFECACA"/>
                </patternFill>
              </fill>
            </x14:dxf>
          </x14:cfRule>
          <x14:cfRule type="expression" priority="388" id="{00000000-000E-0000-0200-000084010000}">
            <xm:f>Eingabe!$I60="Grün"</xm:f>
            <x14:dxf>
              <font>
                <b/>
                <color rgb="FF14532D"/>
              </font>
              <fill>
                <patternFill patternType="solid">
                  <bgColor rgb="FFDCFCE7"/>
                </patternFill>
              </fill>
            </x14:dxf>
          </x14:cfRule>
          <x14:cfRule type="expression" priority="389" id="{00000000-000E-0000-0200-000085010000}">
            <xm:f>Eingabe!$I60="Orange"</xm:f>
            <x14:dxf>
              <font>
                <b/>
                <color rgb="FF9A3412"/>
              </font>
              <fill>
                <patternFill patternType="solid">
                  <bgColor rgb="FFFED7AA"/>
                </patternFill>
              </fill>
            </x14:dxf>
          </x14:cfRule>
          <x14:cfRule type="expression" priority="390" id="{00000000-000E-0000-0200-000086010000}">
            <xm:f>Eingabe!$I60="Türkis"</xm:f>
            <x14:dxf>
              <font>
                <b/>
                <color rgb="FF134E4A"/>
              </font>
              <fill>
                <patternFill patternType="solid">
                  <bgColor rgb="FFCCFBF1"/>
                </patternFill>
              </fill>
            </x14:dxf>
          </x14:cfRule>
          <x14:cfRule type="expression" priority="391" id="{00000000-000E-0000-0200-000087010000}">
            <xm:f>Eingabe!$I60="Violett"</xm:f>
            <x14:dxf>
              <font>
                <b/>
                <color rgb="FF4C1D95"/>
              </font>
              <fill>
                <patternFill patternType="solid">
                  <bgColor rgb="FFEDE9FE"/>
                </patternFill>
              </fill>
            </x14:dxf>
          </x14:cfRule>
          <x14:cfRule type="expression" priority="392" id="{00000000-000E-0000-0200-000088010000}">
            <xm:f>Eingabe!$I60="Grau"</xm:f>
            <x14:dxf>
              <font>
                <b/>
                <color rgb="FF374151"/>
              </font>
              <fill>
                <patternFill patternType="solid">
                  <bgColor rgb="FFE5E7EB"/>
                </patternFill>
              </fill>
            </x14:dxf>
          </x14:cfRule>
          <xm:sqref>A64</xm:sqref>
        </x14:conditionalFormatting>
        <x14:conditionalFormatting xmlns:xm="http://schemas.microsoft.com/office/excel/2006/main">
          <x14:cfRule type="expression" priority="418" id="{00000000-000E-0000-0200-0000A2010000}">
            <xm:f>Eingabe!$I64="Blau"</xm:f>
            <x14:dxf>
              <font>
                <b/>
                <color rgb="FF1E3A8A"/>
              </font>
              <fill>
                <patternFill patternType="solid">
                  <bgColor rgb="FFDBEAFE"/>
                </patternFill>
              </fill>
            </x14:dxf>
          </x14:cfRule>
          <x14:cfRule type="expression" priority="420" id="{00000000-000E-0000-0200-0000A4010000}">
            <xm:f>Eingabe!$I64="Grün"</xm:f>
            <x14:dxf>
              <font>
                <b/>
                <color rgb="FF14532D"/>
              </font>
              <fill>
                <patternFill patternType="solid">
                  <bgColor rgb="FFDCFCE7"/>
                </patternFill>
              </fill>
            </x14:dxf>
          </x14:cfRule>
          <x14:cfRule type="expression" priority="417" id="{00000000-000E-0000-0200-0000A1010000}">
            <xm:f>Eingabe!$I64="Gelb"</xm:f>
            <x14:dxf>
              <font>
                <b/>
                <color rgb="FF78350F"/>
              </font>
              <fill>
                <patternFill patternType="solid">
                  <bgColor rgb="FFFEF3C7"/>
                </patternFill>
              </fill>
            </x14:dxf>
          </x14:cfRule>
          <x14:cfRule type="expression" priority="419" id="{00000000-000E-0000-0200-0000A3010000}">
            <xm:f>Eingabe!$I64="Rot"</xm:f>
            <x14:dxf>
              <font>
                <b/>
                <color rgb="FF7F1D1D"/>
              </font>
              <fill>
                <patternFill patternType="solid">
                  <bgColor rgb="FFFECACA"/>
                </patternFill>
              </fill>
            </x14:dxf>
          </x14:cfRule>
          <x14:cfRule type="expression" priority="421" id="{00000000-000E-0000-0200-0000A5010000}">
            <xm:f>Eingabe!$I64="Orange"</xm:f>
            <x14:dxf>
              <font>
                <b/>
                <color rgb="FF9A3412"/>
              </font>
              <fill>
                <patternFill patternType="solid">
                  <bgColor rgb="FFFED7AA"/>
                </patternFill>
              </fill>
            </x14:dxf>
          </x14:cfRule>
          <x14:cfRule type="expression" priority="422" id="{00000000-000E-0000-0200-0000A6010000}">
            <xm:f>Eingabe!$I64="Türkis"</xm:f>
            <x14:dxf>
              <font>
                <b/>
                <color rgb="FF134E4A"/>
              </font>
              <fill>
                <patternFill patternType="solid">
                  <bgColor rgb="FFCCFBF1"/>
                </patternFill>
              </fill>
            </x14:dxf>
          </x14:cfRule>
          <x14:cfRule type="expression" priority="423" id="{00000000-000E-0000-0200-0000A7010000}">
            <xm:f>Eingabe!$I64="Violett"</xm:f>
            <x14:dxf>
              <font>
                <b/>
                <color rgb="FF4C1D95"/>
              </font>
              <fill>
                <patternFill patternType="solid">
                  <bgColor rgb="FFEDE9FE"/>
                </patternFill>
              </fill>
            </x14:dxf>
          </x14:cfRule>
          <x14:cfRule type="expression" priority="424" id="{00000000-000E-0000-0200-0000A8010000}">
            <xm:f>Eingabe!$I64="Grau"</xm:f>
            <x14:dxf>
              <font>
                <b/>
                <color rgb="FF374151"/>
              </font>
              <fill>
                <patternFill patternType="solid">
                  <bgColor rgb="FFE5E7EB"/>
                </patternFill>
              </fill>
            </x14:dxf>
          </x14:cfRule>
          <xm:sqref>A69</xm:sqref>
        </x14:conditionalFormatting>
        <x14:conditionalFormatting xmlns:xm="http://schemas.microsoft.com/office/excel/2006/main">
          <x14:cfRule type="expression" priority="456" id="{00000000-000E-0000-0200-0000C8010000}">
            <xm:f>Eingabe!$I68="Grau"</xm:f>
            <x14:dxf>
              <font>
                <b/>
                <color rgb="FF374151"/>
              </font>
              <fill>
                <patternFill patternType="solid">
                  <bgColor rgb="FFE5E7EB"/>
                </patternFill>
              </fill>
            </x14:dxf>
          </x14:cfRule>
          <x14:cfRule type="expression" priority="454" id="{00000000-000E-0000-0200-0000C6010000}">
            <xm:f>Eingabe!$I68="Türkis"</xm:f>
            <x14:dxf>
              <font>
                <b/>
                <color rgb="FF134E4A"/>
              </font>
              <fill>
                <patternFill patternType="solid">
                  <bgColor rgb="FFCCFBF1"/>
                </patternFill>
              </fill>
            </x14:dxf>
          </x14:cfRule>
          <x14:cfRule type="expression" priority="453" id="{00000000-000E-0000-0200-0000C5010000}">
            <xm:f>Eingabe!$I68="Orange"</xm:f>
            <x14:dxf>
              <font>
                <b/>
                <color rgb="FF9A3412"/>
              </font>
              <fill>
                <patternFill patternType="solid">
                  <bgColor rgb="FFFED7AA"/>
                </patternFill>
              </fill>
            </x14:dxf>
          </x14:cfRule>
          <x14:cfRule type="expression" priority="452" id="{00000000-000E-0000-0200-0000C4010000}">
            <xm:f>Eingabe!$I68="Grün"</xm:f>
            <x14:dxf>
              <font>
                <b/>
                <color rgb="FF14532D"/>
              </font>
              <fill>
                <patternFill patternType="solid">
                  <bgColor rgb="FFDCFCE7"/>
                </patternFill>
              </fill>
            </x14:dxf>
          </x14:cfRule>
          <x14:cfRule type="expression" priority="451" id="{00000000-000E-0000-0200-0000C3010000}">
            <xm:f>Eingabe!$I68="Rot"</xm:f>
            <x14:dxf>
              <font>
                <b/>
                <color rgb="FF7F1D1D"/>
              </font>
              <fill>
                <patternFill patternType="solid">
                  <bgColor rgb="FFFECACA"/>
                </patternFill>
              </fill>
            </x14:dxf>
          </x14:cfRule>
          <x14:cfRule type="expression" priority="450" id="{00000000-000E-0000-0200-0000C2010000}">
            <xm:f>Eingabe!$I68="Blau"</xm:f>
            <x14:dxf>
              <font>
                <b/>
                <color rgb="FF1E3A8A"/>
              </font>
              <fill>
                <patternFill patternType="solid">
                  <bgColor rgb="FFDBEAFE"/>
                </patternFill>
              </fill>
            </x14:dxf>
          </x14:cfRule>
          <x14:cfRule type="expression" priority="449" id="{00000000-000E-0000-0200-0000C1010000}">
            <xm:f>Eingabe!$I68="Gelb"</xm:f>
            <x14:dxf>
              <font>
                <b/>
                <color rgb="FF78350F"/>
              </font>
              <fill>
                <patternFill patternType="solid">
                  <bgColor rgb="FFFEF3C7"/>
                </patternFill>
              </fill>
            </x14:dxf>
          </x14:cfRule>
          <x14:cfRule type="expression" priority="455" id="{00000000-000E-0000-0200-0000C7010000}">
            <xm:f>Eingabe!$I68="Violett"</xm:f>
            <x14:dxf>
              <font>
                <b/>
                <color rgb="FF4C1D95"/>
              </font>
              <fill>
                <patternFill patternType="solid">
                  <bgColor rgb="FFEDE9FE"/>
                </patternFill>
              </fill>
            </x14:dxf>
          </x14:cfRule>
          <xm:sqref>A74</xm:sqref>
        </x14:conditionalFormatting>
        <x14:conditionalFormatting xmlns:xm="http://schemas.microsoft.com/office/excel/2006/main">
          <x14:cfRule type="expression" priority="14" id="{00000000-000E-0000-0200-00000E000000}">
            <xm:f>Eingabe!$I13="Türkis"</xm:f>
            <x14:dxf>
              <font>
                <b/>
                <color rgb="FF134E4A"/>
              </font>
              <fill>
                <patternFill patternType="solid">
                  <bgColor rgb="FFCCFBF1"/>
                </patternFill>
              </fill>
            </x14:dxf>
          </x14:cfRule>
          <x14:cfRule type="expression" priority="13" id="{00000000-000E-0000-0200-00000D000000}">
            <xm:f>Eingabe!$I13="Orange"</xm:f>
            <x14:dxf>
              <font>
                <b/>
                <color rgb="FF9A3412"/>
              </font>
              <fill>
                <patternFill patternType="solid">
                  <bgColor rgb="FFFED7AA"/>
                </patternFill>
              </fill>
            </x14:dxf>
          </x14:cfRule>
          <x14:cfRule type="expression" priority="12" id="{00000000-000E-0000-0200-00000C000000}">
            <xm:f>Eingabe!$I13="Grün"</xm:f>
            <x14:dxf>
              <font>
                <b/>
                <color rgb="FF14532D"/>
              </font>
              <fill>
                <patternFill patternType="solid">
                  <bgColor rgb="FFDCFCE7"/>
                </patternFill>
              </fill>
            </x14:dxf>
          </x14:cfRule>
          <x14:cfRule type="expression" priority="11" id="{00000000-000E-0000-0200-00000B000000}">
            <xm:f>Eingabe!$I13="Rot"</xm:f>
            <x14:dxf>
              <font>
                <b/>
                <color rgb="FF7F1D1D"/>
              </font>
              <fill>
                <patternFill patternType="solid">
                  <bgColor rgb="FFFECACA"/>
                </patternFill>
              </fill>
            </x14:dxf>
          </x14:cfRule>
          <x14:cfRule type="expression" priority="10" id="{00000000-000E-0000-0200-00000A000000}">
            <xm:f>Eingabe!$I13="Blau"</xm:f>
            <x14:dxf>
              <font>
                <b/>
                <color rgb="FF1E3A8A"/>
              </font>
              <fill>
                <patternFill patternType="solid">
                  <bgColor rgb="FFDBEAFE"/>
                </patternFill>
              </fill>
            </x14:dxf>
          </x14:cfRule>
          <x14:cfRule type="expression" priority="9" id="{00000000-000E-0000-0200-000009000000}">
            <xm:f>Eingabe!$I13="Gelb"</xm:f>
            <x14:dxf>
              <font>
                <b/>
                <color rgb="FF78350F"/>
              </font>
              <fill>
                <patternFill patternType="solid">
                  <bgColor rgb="FFFEF3C7"/>
                </patternFill>
              </fill>
            </x14:dxf>
          </x14:cfRule>
          <x14:cfRule type="expression" priority="16" id="{00000000-000E-0000-0200-000010000000}">
            <xm:f>Eingabe!$I13="Grau"</xm:f>
            <x14:dxf>
              <font>
                <b/>
                <color rgb="FF374151"/>
              </font>
              <fill>
                <patternFill patternType="solid">
                  <bgColor rgb="FFE5E7EB"/>
                </patternFill>
              </fill>
            </x14:dxf>
          </x14:cfRule>
          <x14:cfRule type="expression" priority="15" id="{00000000-000E-0000-0200-00000F000000}">
            <xm:f>Eingabe!$I13="Violett"</xm:f>
            <x14:dxf>
              <font>
                <b/>
                <color rgb="FF4C1D95"/>
              </font>
              <fill>
                <patternFill patternType="solid">
                  <bgColor rgb="FFEDE9FE"/>
                </patternFill>
              </fill>
            </x14:dxf>
          </x14:cfRule>
          <xm:sqref>F4</xm:sqref>
        </x14:conditionalFormatting>
        <x14:conditionalFormatting xmlns:xm="http://schemas.microsoft.com/office/excel/2006/main">
          <x14:cfRule type="expression" priority="48" id="{00000000-000E-0000-0200-000030000000}">
            <xm:f>Eingabe!$I17="Grau"</xm:f>
            <x14:dxf>
              <font>
                <b/>
                <color rgb="FF374151"/>
              </font>
              <fill>
                <patternFill patternType="solid">
                  <bgColor rgb="FFE5E7EB"/>
                </patternFill>
              </fill>
            </x14:dxf>
          </x14:cfRule>
          <x14:cfRule type="expression" priority="41" id="{00000000-000E-0000-0200-000029000000}">
            <xm:f>Eingabe!$I17="Gelb"</xm:f>
            <x14:dxf>
              <font>
                <b/>
                <color rgb="FF78350F"/>
              </font>
              <fill>
                <patternFill patternType="solid">
                  <bgColor rgb="FFFEF3C7"/>
                </patternFill>
              </fill>
            </x14:dxf>
          </x14:cfRule>
          <x14:cfRule type="expression" priority="42" id="{00000000-000E-0000-0200-00002A000000}">
            <xm:f>Eingabe!$I17="Blau"</xm:f>
            <x14:dxf>
              <font>
                <b/>
                <color rgb="FF1E3A8A"/>
              </font>
              <fill>
                <patternFill patternType="solid">
                  <bgColor rgb="FFDBEAFE"/>
                </patternFill>
              </fill>
            </x14:dxf>
          </x14:cfRule>
          <x14:cfRule type="expression" priority="43" id="{00000000-000E-0000-0200-00002B000000}">
            <xm:f>Eingabe!$I17="Rot"</xm:f>
            <x14:dxf>
              <font>
                <b/>
                <color rgb="FF7F1D1D"/>
              </font>
              <fill>
                <patternFill patternType="solid">
                  <bgColor rgb="FFFECACA"/>
                </patternFill>
              </fill>
            </x14:dxf>
          </x14:cfRule>
          <x14:cfRule type="expression" priority="44" id="{00000000-000E-0000-0200-00002C000000}">
            <xm:f>Eingabe!$I17="Grün"</xm:f>
            <x14:dxf>
              <font>
                <b/>
                <color rgb="FF14532D"/>
              </font>
              <fill>
                <patternFill patternType="solid">
                  <bgColor rgb="FFDCFCE7"/>
                </patternFill>
              </fill>
            </x14:dxf>
          </x14:cfRule>
          <x14:cfRule type="expression" priority="45" id="{00000000-000E-0000-0200-00002D000000}">
            <xm:f>Eingabe!$I17="Orange"</xm:f>
            <x14:dxf>
              <font>
                <b/>
                <color rgb="FF9A3412"/>
              </font>
              <fill>
                <patternFill patternType="solid">
                  <bgColor rgb="FFFED7AA"/>
                </patternFill>
              </fill>
            </x14:dxf>
          </x14:cfRule>
          <x14:cfRule type="expression" priority="46" id="{00000000-000E-0000-0200-00002E000000}">
            <xm:f>Eingabe!$I17="Türkis"</xm:f>
            <x14:dxf>
              <font>
                <b/>
                <color rgb="FF134E4A"/>
              </font>
              <fill>
                <patternFill patternType="solid">
                  <bgColor rgb="FFCCFBF1"/>
                </patternFill>
              </fill>
            </x14:dxf>
          </x14:cfRule>
          <x14:cfRule type="expression" priority="47" id="{00000000-000E-0000-0200-00002F000000}">
            <xm:f>Eingabe!$I17="Violett"</xm:f>
            <x14:dxf>
              <font>
                <b/>
                <color rgb="FF4C1D95"/>
              </font>
              <fill>
                <patternFill patternType="solid">
                  <bgColor rgb="FFEDE9FE"/>
                </patternFill>
              </fill>
            </x14:dxf>
          </x14:cfRule>
          <xm:sqref>F9</xm:sqref>
        </x14:conditionalFormatting>
        <x14:conditionalFormatting xmlns:xm="http://schemas.microsoft.com/office/excel/2006/main">
          <x14:cfRule type="expression" priority="75" id="{00000000-000E-0000-0200-00004B000000}">
            <xm:f>Eingabe!$I21="Rot"</xm:f>
            <x14:dxf>
              <font>
                <b/>
                <color rgb="FF7F1D1D"/>
              </font>
              <fill>
                <patternFill patternType="solid">
                  <bgColor rgb="FFFECACA"/>
                </patternFill>
              </fill>
            </x14:dxf>
          </x14:cfRule>
          <x14:cfRule type="expression" priority="79" id="{00000000-000E-0000-0200-00004F000000}">
            <xm:f>Eingabe!$I21="Violett"</xm:f>
            <x14:dxf>
              <font>
                <b/>
                <color rgb="FF4C1D95"/>
              </font>
              <fill>
                <patternFill patternType="solid">
                  <bgColor rgb="FFEDE9FE"/>
                </patternFill>
              </fill>
            </x14:dxf>
          </x14:cfRule>
          <x14:cfRule type="expression" priority="80" id="{00000000-000E-0000-0200-000050000000}">
            <xm:f>Eingabe!$I21="Grau"</xm:f>
            <x14:dxf>
              <font>
                <b/>
                <color rgb="FF374151"/>
              </font>
              <fill>
                <patternFill patternType="solid">
                  <bgColor rgb="FFE5E7EB"/>
                </patternFill>
              </fill>
            </x14:dxf>
          </x14:cfRule>
          <x14:cfRule type="expression" priority="76" id="{00000000-000E-0000-0200-00004C000000}">
            <xm:f>Eingabe!$I21="Grün"</xm:f>
            <x14:dxf>
              <font>
                <b/>
                <color rgb="FF14532D"/>
              </font>
              <fill>
                <patternFill patternType="solid">
                  <bgColor rgb="FFDCFCE7"/>
                </patternFill>
              </fill>
            </x14:dxf>
          </x14:cfRule>
          <x14:cfRule type="expression" priority="77" id="{00000000-000E-0000-0200-00004D000000}">
            <xm:f>Eingabe!$I21="Orange"</xm:f>
            <x14:dxf>
              <font>
                <b/>
                <color rgb="FF9A3412"/>
              </font>
              <fill>
                <patternFill patternType="solid">
                  <bgColor rgb="FFFED7AA"/>
                </patternFill>
              </fill>
            </x14:dxf>
          </x14:cfRule>
          <x14:cfRule type="expression" priority="73" id="{00000000-000E-0000-0200-000049000000}">
            <xm:f>Eingabe!$I21="Gelb"</xm:f>
            <x14:dxf>
              <font>
                <b/>
                <color rgb="FF78350F"/>
              </font>
              <fill>
                <patternFill patternType="solid">
                  <bgColor rgb="FFFEF3C7"/>
                </patternFill>
              </fill>
            </x14:dxf>
          </x14:cfRule>
          <x14:cfRule type="expression" priority="74" id="{00000000-000E-0000-0200-00004A000000}">
            <xm:f>Eingabe!$I21="Blau"</xm:f>
            <x14:dxf>
              <font>
                <b/>
                <color rgb="FF1E3A8A"/>
              </font>
              <fill>
                <patternFill patternType="solid">
                  <bgColor rgb="FFDBEAFE"/>
                </patternFill>
              </fill>
            </x14:dxf>
          </x14:cfRule>
          <x14:cfRule type="expression" priority="78" id="{00000000-000E-0000-0200-00004E000000}">
            <xm:f>Eingabe!$I21="Türkis"</xm:f>
            <x14:dxf>
              <font>
                <b/>
                <color rgb="FF134E4A"/>
              </font>
              <fill>
                <patternFill patternType="solid">
                  <bgColor rgb="FFCCFBF1"/>
                </patternFill>
              </fill>
            </x14:dxf>
          </x14:cfRule>
          <xm:sqref>F14</xm:sqref>
        </x14:conditionalFormatting>
        <x14:conditionalFormatting xmlns:xm="http://schemas.microsoft.com/office/excel/2006/main">
          <x14:cfRule type="expression" priority="105" id="{00000000-000E-0000-0200-000069000000}">
            <xm:f>Eingabe!$I25="Gelb"</xm:f>
            <x14:dxf>
              <font>
                <b/>
                <color rgb="FF78350F"/>
              </font>
              <fill>
                <patternFill patternType="solid">
                  <bgColor rgb="FFFEF3C7"/>
                </patternFill>
              </fill>
            </x14:dxf>
          </x14:cfRule>
          <x14:cfRule type="expression" priority="106" id="{00000000-000E-0000-0200-00006A000000}">
            <xm:f>Eingabe!$I25="Blau"</xm:f>
            <x14:dxf>
              <font>
                <b/>
                <color rgb="FF1E3A8A"/>
              </font>
              <fill>
                <patternFill patternType="solid">
                  <bgColor rgb="FFDBEAFE"/>
                </patternFill>
              </fill>
            </x14:dxf>
          </x14:cfRule>
          <x14:cfRule type="expression" priority="107" id="{00000000-000E-0000-0200-00006B000000}">
            <xm:f>Eingabe!$I25="Rot"</xm:f>
            <x14:dxf>
              <font>
                <b/>
                <color rgb="FF7F1D1D"/>
              </font>
              <fill>
                <patternFill patternType="solid">
                  <bgColor rgb="FFFECACA"/>
                </patternFill>
              </fill>
            </x14:dxf>
          </x14:cfRule>
          <x14:cfRule type="expression" priority="108" id="{00000000-000E-0000-0200-00006C000000}">
            <xm:f>Eingabe!$I25="Grün"</xm:f>
            <x14:dxf>
              <font>
                <b/>
                <color rgb="FF14532D"/>
              </font>
              <fill>
                <patternFill patternType="solid">
                  <bgColor rgb="FFDCFCE7"/>
                </patternFill>
              </fill>
            </x14:dxf>
          </x14:cfRule>
          <x14:cfRule type="expression" priority="109" id="{00000000-000E-0000-0200-00006D000000}">
            <xm:f>Eingabe!$I25="Orange"</xm:f>
            <x14:dxf>
              <font>
                <b/>
                <color rgb="FF9A3412"/>
              </font>
              <fill>
                <patternFill patternType="solid">
                  <bgColor rgb="FFFED7AA"/>
                </patternFill>
              </fill>
            </x14:dxf>
          </x14:cfRule>
          <x14:cfRule type="expression" priority="110" id="{00000000-000E-0000-0200-00006E000000}">
            <xm:f>Eingabe!$I25="Türkis"</xm:f>
            <x14:dxf>
              <font>
                <b/>
                <color rgb="FF134E4A"/>
              </font>
              <fill>
                <patternFill patternType="solid">
                  <bgColor rgb="FFCCFBF1"/>
                </patternFill>
              </fill>
            </x14:dxf>
          </x14:cfRule>
          <x14:cfRule type="expression" priority="111" id="{00000000-000E-0000-0200-00006F000000}">
            <xm:f>Eingabe!$I25="Violett"</xm:f>
            <x14:dxf>
              <font>
                <b/>
                <color rgb="FF4C1D95"/>
              </font>
              <fill>
                <patternFill patternType="solid">
                  <bgColor rgb="FFEDE9FE"/>
                </patternFill>
              </fill>
            </x14:dxf>
          </x14:cfRule>
          <x14:cfRule type="expression" priority="112" id="{00000000-000E-0000-0200-000070000000}">
            <xm:f>Eingabe!$I25="Grau"</xm:f>
            <x14:dxf>
              <font>
                <b/>
                <color rgb="FF374151"/>
              </font>
              <fill>
                <patternFill patternType="solid">
                  <bgColor rgb="FFE5E7EB"/>
                </patternFill>
              </fill>
            </x14:dxf>
          </x14:cfRule>
          <xm:sqref>F19</xm:sqref>
        </x14:conditionalFormatting>
        <x14:conditionalFormatting xmlns:xm="http://schemas.microsoft.com/office/excel/2006/main">
          <x14:cfRule type="expression" priority="137" id="{00000000-000E-0000-0200-000089000000}">
            <xm:f>Eingabe!$I29="Gelb"</xm:f>
            <x14:dxf>
              <font>
                <b/>
                <color rgb="FF78350F"/>
              </font>
              <fill>
                <patternFill patternType="solid">
                  <bgColor rgb="FFFEF3C7"/>
                </patternFill>
              </fill>
            </x14:dxf>
          </x14:cfRule>
          <x14:cfRule type="expression" priority="138" id="{00000000-000E-0000-0200-00008A000000}">
            <xm:f>Eingabe!$I29="Blau"</xm:f>
            <x14:dxf>
              <font>
                <b/>
                <color rgb="FF1E3A8A"/>
              </font>
              <fill>
                <patternFill patternType="solid">
                  <bgColor rgb="FFDBEAFE"/>
                </patternFill>
              </fill>
            </x14:dxf>
          </x14:cfRule>
          <x14:cfRule type="expression" priority="139" id="{00000000-000E-0000-0200-00008B000000}">
            <xm:f>Eingabe!$I29="Rot"</xm:f>
            <x14:dxf>
              <font>
                <b/>
                <color rgb="FF7F1D1D"/>
              </font>
              <fill>
                <patternFill patternType="solid">
                  <bgColor rgb="FFFECACA"/>
                </patternFill>
              </fill>
            </x14:dxf>
          </x14:cfRule>
          <x14:cfRule type="expression" priority="140" id="{00000000-000E-0000-0200-00008C000000}">
            <xm:f>Eingabe!$I29="Grün"</xm:f>
            <x14:dxf>
              <font>
                <b/>
                <color rgb="FF14532D"/>
              </font>
              <fill>
                <patternFill patternType="solid">
                  <bgColor rgb="FFDCFCE7"/>
                </patternFill>
              </fill>
            </x14:dxf>
          </x14:cfRule>
          <x14:cfRule type="expression" priority="141" id="{00000000-000E-0000-0200-00008D000000}">
            <xm:f>Eingabe!$I29="Orange"</xm:f>
            <x14:dxf>
              <font>
                <b/>
                <color rgb="FF9A3412"/>
              </font>
              <fill>
                <patternFill patternType="solid">
                  <bgColor rgb="FFFED7AA"/>
                </patternFill>
              </fill>
            </x14:dxf>
          </x14:cfRule>
          <x14:cfRule type="expression" priority="142" id="{00000000-000E-0000-0200-00008E000000}">
            <xm:f>Eingabe!$I29="Türkis"</xm:f>
            <x14:dxf>
              <font>
                <b/>
                <color rgb="FF134E4A"/>
              </font>
              <fill>
                <patternFill patternType="solid">
                  <bgColor rgb="FFCCFBF1"/>
                </patternFill>
              </fill>
            </x14:dxf>
          </x14:cfRule>
          <x14:cfRule type="expression" priority="143" id="{00000000-000E-0000-0200-00008F000000}">
            <xm:f>Eingabe!$I29="Violett"</xm:f>
            <x14:dxf>
              <font>
                <b/>
                <color rgb="FF4C1D95"/>
              </font>
              <fill>
                <patternFill patternType="solid">
                  <bgColor rgb="FFEDE9FE"/>
                </patternFill>
              </fill>
            </x14:dxf>
          </x14:cfRule>
          <x14:cfRule type="expression" priority="144" id="{00000000-000E-0000-0200-000090000000}">
            <xm:f>Eingabe!$I29="Grau"</xm:f>
            <x14:dxf>
              <font>
                <b/>
                <color rgb="FF374151"/>
              </font>
              <fill>
                <patternFill patternType="solid">
                  <bgColor rgb="FFE5E7EB"/>
                </patternFill>
              </fill>
            </x14:dxf>
          </x14:cfRule>
          <xm:sqref>F24</xm:sqref>
        </x14:conditionalFormatting>
        <x14:conditionalFormatting xmlns:xm="http://schemas.microsoft.com/office/excel/2006/main">
          <x14:cfRule type="expression" priority="176" id="{00000000-000E-0000-0200-0000B0000000}">
            <xm:f>Eingabe!$I33="Grau"</xm:f>
            <x14:dxf>
              <font>
                <b/>
                <color rgb="FF374151"/>
              </font>
              <fill>
                <patternFill patternType="solid">
                  <bgColor rgb="FFE5E7EB"/>
                </patternFill>
              </fill>
            </x14:dxf>
          </x14:cfRule>
          <x14:cfRule type="expression" priority="169" id="{00000000-000E-0000-0200-0000A9000000}">
            <xm:f>Eingabe!$I33="Gelb"</xm:f>
            <x14:dxf>
              <font>
                <b/>
                <color rgb="FF78350F"/>
              </font>
              <fill>
                <patternFill patternType="solid">
                  <bgColor rgb="FFFEF3C7"/>
                </patternFill>
              </fill>
            </x14:dxf>
          </x14:cfRule>
          <x14:cfRule type="expression" priority="170" id="{00000000-000E-0000-0200-0000AA000000}">
            <xm:f>Eingabe!$I33="Blau"</xm:f>
            <x14:dxf>
              <font>
                <b/>
                <color rgb="FF1E3A8A"/>
              </font>
              <fill>
                <patternFill patternType="solid">
                  <bgColor rgb="FFDBEAFE"/>
                </patternFill>
              </fill>
            </x14:dxf>
          </x14:cfRule>
          <x14:cfRule type="expression" priority="171" id="{00000000-000E-0000-0200-0000AB000000}">
            <xm:f>Eingabe!$I33="Rot"</xm:f>
            <x14:dxf>
              <font>
                <b/>
                <color rgb="FF7F1D1D"/>
              </font>
              <fill>
                <patternFill patternType="solid">
                  <bgColor rgb="FFFECACA"/>
                </patternFill>
              </fill>
            </x14:dxf>
          </x14:cfRule>
          <x14:cfRule type="expression" priority="172" id="{00000000-000E-0000-0200-0000AC000000}">
            <xm:f>Eingabe!$I33="Grün"</xm:f>
            <x14:dxf>
              <font>
                <b/>
                <color rgb="FF14532D"/>
              </font>
              <fill>
                <patternFill patternType="solid">
                  <bgColor rgb="FFDCFCE7"/>
                </patternFill>
              </fill>
            </x14:dxf>
          </x14:cfRule>
          <x14:cfRule type="expression" priority="173" id="{00000000-000E-0000-0200-0000AD000000}">
            <xm:f>Eingabe!$I33="Orange"</xm:f>
            <x14:dxf>
              <font>
                <b/>
                <color rgb="FF9A3412"/>
              </font>
              <fill>
                <patternFill patternType="solid">
                  <bgColor rgb="FFFED7AA"/>
                </patternFill>
              </fill>
            </x14:dxf>
          </x14:cfRule>
          <x14:cfRule type="expression" priority="174" id="{00000000-000E-0000-0200-0000AE000000}">
            <xm:f>Eingabe!$I33="Türkis"</xm:f>
            <x14:dxf>
              <font>
                <b/>
                <color rgb="FF134E4A"/>
              </font>
              <fill>
                <patternFill patternType="solid">
                  <bgColor rgb="FFCCFBF1"/>
                </patternFill>
              </fill>
            </x14:dxf>
          </x14:cfRule>
          <x14:cfRule type="expression" priority="175" id="{00000000-000E-0000-0200-0000AF000000}">
            <xm:f>Eingabe!$I33="Violett"</xm:f>
            <x14:dxf>
              <font>
                <b/>
                <color rgb="FF4C1D95"/>
              </font>
              <fill>
                <patternFill patternType="solid">
                  <bgColor rgb="FFEDE9FE"/>
                </patternFill>
              </fill>
            </x14:dxf>
          </x14:cfRule>
          <xm:sqref>F29</xm:sqref>
        </x14:conditionalFormatting>
        <x14:conditionalFormatting xmlns:xm="http://schemas.microsoft.com/office/excel/2006/main">
          <x14:cfRule type="expression" priority="203" id="{00000000-000E-0000-0200-0000CB000000}">
            <xm:f>Eingabe!$I37="Rot"</xm:f>
            <x14:dxf>
              <font>
                <b/>
                <color rgb="FF7F1D1D"/>
              </font>
              <fill>
                <patternFill patternType="solid">
                  <bgColor rgb="FFFECACA"/>
                </patternFill>
              </fill>
            </x14:dxf>
          </x14:cfRule>
          <x14:cfRule type="expression" priority="202" id="{00000000-000E-0000-0200-0000CA000000}">
            <xm:f>Eingabe!$I37="Blau"</xm:f>
            <x14:dxf>
              <font>
                <b/>
                <color rgb="FF1E3A8A"/>
              </font>
              <fill>
                <patternFill patternType="solid">
                  <bgColor rgb="FFDBEAFE"/>
                </patternFill>
              </fill>
            </x14:dxf>
          </x14:cfRule>
          <x14:cfRule type="expression" priority="201" id="{00000000-000E-0000-0200-0000C9000000}">
            <xm:f>Eingabe!$I37="Gelb"</xm:f>
            <x14:dxf>
              <font>
                <b/>
                <color rgb="FF78350F"/>
              </font>
              <fill>
                <patternFill patternType="solid">
                  <bgColor rgb="FFFEF3C7"/>
                </patternFill>
              </fill>
            </x14:dxf>
          </x14:cfRule>
          <x14:cfRule type="expression" priority="206" id="{00000000-000E-0000-0200-0000CE000000}">
            <xm:f>Eingabe!$I37="Türkis"</xm:f>
            <x14:dxf>
              <font>
                <b/>
                <color rgb="FF134E4A"/>
              </font>
              <fill>
                <patternFill patternType="solid">
                  <bgColor rgb="FFCCFBF1"/>
                </patternFill>
              </fill>
            </x14:dxf>
          </x14:cfRule>
          <x14:cfRule type="expression" priority="208" id="{00000000-000E-0000-0200-0000D0000000}">
            <xm:f>Eingabe!$I37="Grau"</xm:f>
            <x14:dxf>
              <font>
                <b/>
                <color rgb="FF374151"/>
              </font>
              <fill>
                <patternFill patternType="solid">
                  <bgColor rgb="FFE5E7EB"/>
                </patternFill>
              </fill>
            </x14:dxf>
          </x14:cfRule>
          <x14:cfRule type="expression" priority="207" id="{00000000-000E-0000-0200-0000CF000000}">
            <xm:f>Eingabe!$I37="Violett"</xm:f>
            <x14:dxf>
              <font>
                <b/>
                <color rgb="FF4C1D95"/>
              </font>
              <fill>
                <patternFill patternType="solid">
                  <bgColor rgb="FFEDE9FE"/>
                </patternFill>
              </fill>
            </x14:dxf>
          </x14:cfRule>
          <x14:cfRule type="expression" priority="205" id="{00000000-000E-0000-0200-0000CD000000}">
            <xm:f>Eingabe!$I37="Orange"</xm:f>
            <x14:dxf>
              <font>
                <b/>
                <color rgb="FF9A3412"/>
              </font>
              <fill>
                <patternFill patternType="solid">
                  <bgColor rgb="FFFED7AA"/>
                </patternFill>
              </fill>
            </x14:dxf>
          </x14:cfRule>
          <x14:cfRule type="expression" priority="204" id="{00000000-000E-0000-0200-0000CC000000}">
            <xm:f>Eingabe!$I37="Grün"</xm:f>
            <x14:dxf>
              <font>
                <b/>
                <color rgb="FF14532D"/>
              </font>
              <fill>
                <patternFill patternType="solid">
                  <bgColor rgb="FFDCFCE7"/>
                </patternFill>
              </fill>
            </x14:dxf>
          </x14:cfRule>
          <xm:sqref>F34</xm:sqref>
        </x14:conditionalFormatting>
        <x14:conditionalFormatting xmlns:xm="http://schemas.microsoft.com/office/excel/2006/main">
          <x14:cfRule type="expression" priority="234" id="{00000000-000E-0000-0200-0000EA000000}">
            <xm:f>Eingabe!$I41="Blau"</xm:f>
            <x14:dxf>
              <font>
                <b/>
                <color rgb="FF1E3A8A"/>
              </font>
              <fill>
                <patternFill patternType="solid">
                  <bgColor rgb="FFDBEAFE"/>
                </patternFill>
              </fill>
            </x14:dxf>
          </x14:cfRule>
          <x14:cfRule type="expression" priority="235" id="{00000000-000E-0000-0200-0000EB000000}">
            <xm:f>Eingabe!$I41="Rot"</xm:f>
            <x14:dxf>
              <font>
                <b/>
                <color rgb="FF7F1D1D"/>
              </font>
              <fill>
                <patternFill patternType="solid">
                  <bgColor rgb="FFFECACA"/>
                </patternFill>
              </fill>
            </x14:dxf>
          </x14:cfRule>
          <x14:cfRule type="expression" priority="236" id="{00000000-000E-0000-0200-0000EC000000}">
            <xm:f>Eingabe!$I41="Grün"</xm:f>
            <x14:dxf>
              <font>
                <b/>
                <color rgb="FF14532D"/>
              </font>
              <fill>
                <patternFill patternType="solid">
                  <bgColor rgb="FFDCFCE7"/>
                </patternFill>
              </fill>
            </x14:dxf>
          </x14:cfRule>
          <x14:cfRule type="expression" priority="237" id="{00000000-000E-0000-0200-0000ED000000}">
            <xm:f>Eingabe!$I41="Orange"</xm:f>
            <x14:dxf>
              <font>
                <b/>
                <color rgb="FF9A3412"/>
              </font>
              <fill>
                <patternFill patternType="solid">
                  <bgColor rgb="FFFED7AA"/>
                </patternFill>
              </fill>
            </x14:dxf>
          </x14:cfRule>
          <x14:cfRule type="expression" priority="233" id="{00000000-000E-0000-0200-0000E9000000}">
            <xm:f>Eingabe!$I41="Gelb"</xm:f>
            <x14:dxf>
              <font>
                <b/>
                <color rgb="FF78350F"/>
              </font>
              <fill>
                <patternFill patternType="solid">
                  <bgColor rgb="FFFEF3C7"/>
                </patternFill>
              </fill>
            </x14:dxf>
          </x14:cfRule>
          <x14:cfRule type="expression" priority="238" id="{00000000-000E-0000-0200-0000EE000000}">
            <xm:f>Eingabe!$I41="Türkis"</xm:f>
            <x14:dxf>
              <font>
                <b/>
                <color rgb="FF134E4A"/>
              </font>
              <fill>
                <patternFill patternType="solid">
                  <bgColor rgb="FFCCFBF1"/>
                </patternFill>
              </fill>
            </x14:dxf>
          </x14:cfRule>
          <x14:cfRule type="expression" priority="239" id="{00000000-000E-0000-0200-0000EF000000}">
            <xm:f>Eingabe!$I41="Violett"</xm:f>
            <x14:dxf>
              <font>
                <b/>
                <color rgb="FF4C1D95"/>
              </font>
              <fill>
                <patternFill patternType="solid">
                  <bgColor rgb="FFEDE9FE"/>
                </patternFill>
              </fill>
            </x14:dxf>
          </x14:cfRule>
          <x14:cfRule type="expression" priority="240" id="{00000000-000E-0000-0200-0000F0000000}">
            <xm:f>Eingabe!$I41="Grau"</xm:f>
            <x14:dxf>
              <font>
                <b/>
                <color rgb="FF374151"/>
              </font>
              <fill>
                <patternFill patternType="solid">
                  <bgColor rgb="FFE5E7EB"/>
                </patternFill>
              </fill>
            </x14:dxf>
          </x14:cfRule>
          <xm:sqref>F39</xm:sqref>
        </x14:conditionalFormatting>
        <x14:conditionalFormatting xmlns:xm="http://schemas.microsoft.com/office/excel/2006/main">
          <x14:cfRule type="expression" priority="265" id="{00000000-000E-0000-0200-000009010000}">
            <xm:f>Eingabe!$I45="Gelb"</xm:f>
            <x14:dxf>
              <font>
                <b/>
                <color rgb="FF78350F"/>
              </font>
              <fill>
                <patternFill patternType="solid">
                  <bgColor rgb="FFFEF3C7"/>
                </patternFill>
              </fill>
            </x14:dxf>
          </x14:cfRule>
          <x14:cfRule type="expression" priority="266" id="{00000000-000E-0000-0200-00000A010000}">
            <xm:f>Eingabe!$I45="Blau"</xm:f>
            <x14:dxf>
              <font>
                <b/>
                <color rgb="FF1E3A8A"/>
              </font>
              <fill>
                <patternFill patternType="solid">
                  <bgColor rgb="FFDBEAFE"/>
                </patternFill>
              </fill>
            </x14:dxf>
          </x14:cfRule>
          <x14:cfRule type="expression" priority="267" id="{00000000-000E-0000-0200-00000B010000}">
            <xm:f>Eingabe!$I45="Rot"</xm:f>
            <x14:dxf>
              <font>
                <b/>
                <color rgb="FF7F1D1D"/>
              </font>
              <fill>
                <patternFill patternType="solid">
                  <bgColor rgb="FFFECACA"/>
                </patternFill>
              </fill>
            </x14:dxf>
          </x14:cfRule>
          <x14:cfRule type="expression" priority="268" id="{00000000-000E-0000-0200-00000C010000}">
            <xm:f>Eingabe!$I45="Grün"</xm:f>
            <x14:dxf>
              <font>
                <b/>
                <color rgb="FF14532D"/>
              </font>
              <fill>
                <patternFill patternType="solid">
                  <bgColor rgb="FFDCFCE7"/>
                </patternFill>
              </fill>
            </x14:dxf>
          </x14:cfRule>
          <x14:cfRule type="expression" priority="269" id="{00000000-000E-0000-0200-00000D010000}">
            <xm:f>Eingabe!$I45="Orange"</xm:f>
            <x14:dxf>
              <font>
                <b/>
                <color rgb="FF9A3412"/>
              </font>
              <fill>
                <patternFill patternType="solid">
                  <bgColor rgb="FFFED7AA"/>
                </patternFill>
              </fill>
            </x14:dxf>
          </x14:cfRule>
          <x14:cfRule type="expression" priority="270" id="{00000000-000E-0000-0200-00000E010000}">
            <xm:f>Eingabe!$I45="Türkis"</xm:f>
            <x14:dxf>
              <font>
                <b/>
                <color rgb="FF134E4A"/>
              </font>
              <fill>
                <patternFill patternType="solid">
                  <bgColor rgb="FFCCFBF1"/>
                </patternFill>
              </fill>
            </x14:dxf>
          </x14:cfRule>
          <x14:cfRule type="expression" priority="271" id="{00000000-000E-0000-0200-00000F010000}">
            <xm:f>Eingabe!$I45="Violett"</xm:f>
            <x14:dxf>
              <font>
                <b/>
                <color rgb="FF4C1D95"/>
              </font>
              <fill>
                <patternFill patternType="solid">
                  <bgColor rgb="FFEDE9FE"/>
                </patternFill>
              </fill>
            </x14:dxf>
          </x14:cfRule>
          <x14:cfRule type="expression" priority="272" id="{00000000-000E-0000-0200-000010010000}">
            <xm:f>Eingabe!$I45="Grau"</xm:f>
            <x14:dxf>
              <font>
                <b/>
                <color rgb="FF374151"/>
              </font>
              <fill>
                <patternFill patternType="solid">
                  <bgColor rgb="FFE5E7EB"/>
                </patternFill>
              </fill>
            </x14:dxf>
          </x14:cfRule>
          <xm:sqref>F44</xm:sqref>
        </x14:conditionalFormatting>
        <x14:conditionalFormatting xmlns:xm="http://schemas.microsoft.com/office/excel/2006/main">
          <x14:cfRule type="expression" priority="300" id="{00000000-000E-0000-0200-00002C010000}">
            <xm:f>Eingabe!$I49="Grün"</xm:f>
            <x14:dxf>
              <font>
                <b/>
                <color rgb="FF14532D"/>
              </font>
              <fill>
                <patternFill patternType="solid">
                  <bgColor rgb="FFDCFCE7"/>
                </patternFill>
              </fill>
            </x14:dxf>
          </x14:cfRule>
          <x14:cfRule type="expression" priority="299" id="{00000000-000E-0000-0200-00002B010000}">
            <xm:f>Eingabe!$I49="Rot"</xm:f>
            <x14:dxf>
              <font>
                <b/>
                <color rgb="FF7F1D1D"/>
              </font>
              <fill>
                <patternFill patternType="solid">
                  <bgColor rgb="FFFECACA"/>
                </patternFill>
              </fill>
            </x14:dxf>
          </x14:cfRule>
          <x14:cfRule type="expression" priority="298" id="{00000000-000E-0000-0200-00002A010000}">
            <xm:f>Eingabe!$I49="Blau"</xm:f>
            <x14:dxf>
              <font>
                <b/>
                <color rgb="FF1E3A8A"/>
              </font>
              <fill>
                <patternFill patternType="solid">
                  <bgColor rgb="FFDBEAFE"/>
                </patternFill>
              </fill>
            </x14:dxf>
          </x14:cfRule>
          <x14:cfRule type="expression" priority="301" id="{00000000-000E-0000-0200-00002D010000}">
            <xm:f>Eingabe!$I49="Orange"</xm:f>
            <x14:dxf>
              <font>
                <b/>
                <color rgb="FF9A3412"/>
              </font>
              <fill>
                <patternFill patternType="solid">
                  <bgColor rgb="FFFED7AA"/>
                </patternFill>
              </fill>
            </x14:dxf>
          </x14:cfRule>
          <x14:cfRule type="expression" priority="297" id="{00000000-000E-0000-0200-000029010000}">
            <xm:f>Eingabe!$I49="Gelb"</xm:f>
            <x14:dxf>
              <font>
                <b/>
                <color rgb="FF78350F"/>
              </font>
              <fill>
                <patternFill patternType="solid">
                  <bgColor rgb="FFFEF3C7"/>
                </patternFill>
              </fill>
            </x14:dxf>
          </x14:cfRule>
          <x14:cfRule type="expression" priority="304" id="{00000000-000E-0000-0200-000030010000}">
            <xm:f>Eingabe!$I49="Grau"</xm:f>
            <x14:dxf>
              <font>
                <b/>
                <color rgb="FF374151"/>
              </font>
              <fill>
                <patternFill patternType="solid">
                  <bgColor rgb="FFE5E7EB"/>
                </patternFill>
              </fill>
            </x14:dxf>
          </x14:cfRule>
          <x14:cfRule type="expression" priority="303" id="{00000000-000E-0000-0200-00002F010000}">
            <xm:f>Eingabe!$I49="Violett"</xm:f>
            <x14:dxf>
              <font>
                <b/>
                <color rgb="FF4C1D95"/>
              </font>
              <fill>
                <patternFill patternType="solid">
                  <bgColor rgb="FFEDE9FE"/>
                </patternFill>
              </fill>
            </x14:dxf>
          </x14:cfRule>
          <x14:cfRule type="expression" priority="302" id="{00000000-000E-0000-0200-00002E010000}">
            <xm:f>Eingabe!$I49="Türkis"</xm:f>
            <x14:dxf>
              <font>
                <b/>
                <color rgb="FF134E4A"/>
              </font>
              <fill>
                <patternFill patternType="solid">
                  <bgColor rgb="FFCCFBF1"/>
                </patternFill>
              </fill>
            </x14:dxf>
          </x14:cfRule>
          <xm:sqref>F49</xm:sqref>
        </x14:conditionalFormatting>
        <x14:conditionalFormatting xmlns:xm="http://schemas.microsoft.com/office/excel/2006/main">
          <x14:cfRule type="expression" priority="335" id="{00000000-000E-0000-0200-00004F010000}">
            <xm:f>Eingabe!$I53="Violett"</xm:f>
            <x14:dxf>
              <font>
                <b/>
                <color rgb="FF4C1D95"/>
              </font>
              <fill>
                <patternFill patternType="solid">
                  <bgColor rgb="FFEDE9FE"/>
                </patternFill>
              </fill>
            </x14:dxf>
          </x14:cfRule>
          <x14:cfRule type="expression" priority="334" id="{00000000-000E-0000-0200-00004E010000}">
            <xm:f>Eingabe!$I53="Türkis"</xm:f>
            <x14:dxf>
              <font>
                <b/>
                <color rgb="FF134E4A"/>
              </font>
              <fill>
                <patternFill patternType="solid">
                  <bgColor rgb="FFCCFBF1"/>
                </patternFill>
              </fill>
            </x14:dxf>
          </x14:cfRule>
          <x14:cfRule type="expression" priority="332" id="{00000000-000E-0000-0200-00004C010000}">
            <xm:f>Eingabe!$I53="Grün"</xm:f>
            <x14:dxf>
              <font>
                <b/>
                <color rgb="FF14532D"/>
              </font>
              <fill>
                <patternFill patternType="solid">
                  <bgColor rgb="FFDCFCE7"/>
                </patternFill>
              </fill>
            </x14:dxf>
          </x14:cfRule>
          <x14:cfRule type="expression" priority="331" id="{00000000-000E-0000-0200-00004B010000}">
            <xm:f>Eingabe!$I53="Rot"</xm:f>
            <x14:dxf>
              <font>
                <b/>
                <color rgb="FF7F1D1D"/>
              </font>
              <fill>
                <patternFill patternType="solid">
                  <bgColor rgb="FFFECACA"/>
                </patternFill>
              </fill>
            </x14:dxf>
          </x14:cfRule>
          <x14:cfRule type="expression" priority="330" id="{00000000-000E-0000-0200-00004A010000}">
            <xm:f>Eingabe!$I53="Blau"</xm:f>
            <x14:dxf>
              <font>
                <b/>
                <color rgb="FF1E3A8A"/>
              </font>
              <fill>
                <patternFill patternType="solid">
                  <bgColor rgb="FFDBEAFE"/>
                </patternFill>
              </fill>
            </x14:dxf>
          </x14:cfRule>
          <x14:cfRule type="expression" priority="336" id="{00000000-000E-0000-0200-000050010000}">
            <xm:f>Eingabe!$I53="Grau"</xm:f>
            <x14:dxf>
              <font>
                <b/>
                <color rgb="FF374151"/>
              </font>
              <fill>
                <patternFill patternType="solid">
                  <bgColor rgb="FFE5E7EB"/>
                </patternFill>
              </fill>
            </x14:dxf>
          </x14:cfRule>
          <x14:cfRule type="expression" priority="329" id="{00000000-000E-0000-0200-000049010000}">
            <xm:f>Eingabe!$I53="Gelb"</xm:f>
            <x14:dxf>
              <font>
                <b/>
                <color rgb="FF78350F"/>
              </font>
              <fill>
                <patternFill patternType="solid">
                  <bgColor rgb="FFFEF3C7"/>
                </patternFill>
              </fill>
            </x14:dxf>
          </x14:cfRule>
          <x14:cfRule type="expression" priority="333" id="{00000000-000E-0000-0200-00004D010000}">
            <xm:f>Eingabe!$I53="Orange"</xm:f>
            <x14:dxf>
              <font>
                <b/>
                <color rgb="FF9A3412"/>
              </font>
              <fill>
                <patternFill patternType="solid">
                  <bgColor rgb="FFFED7AA"/>
                </patternFill>
              </fill>
            </x14:dxf>
          </x14:cfRule>
          <xm:sqref>F54</xm:sqref>
        </x14:conditionalFormatting>
        <x14:conditionalFormatting xmlns:xm="http://schemas.microsoft.com/office/excel/2006/main">
          <x14:cfRule type="expression" priority="368" id="{00000000-000E-0000-0200-000070010000}">
            <xm:f>Eingabe!$I57="Grau"</xm:f>
            <x14:dxf>
              <font>
                <b/>
                <color rgb="FF374151"/>
              </font>
              <fill>
                <patternFill patternType="solid">
                  <bgColor rgb="FFE5E7EB"/>
                </patternFill>
              </fill>
            </x14:dxf>
          </x14:cfRule>
          <x14:cfRule type="expression" priority="364" id="{00000000-000E-0000-0200-00006C010000}">
            <xm:f>Eingabe!$I57="Grün"</xm:f>
            <x14:dxf>
              <font>
                <b/>
                <color rgb="FF14532D"/>
              </font>
              <fill>
                <patternFill patternType="solid">
                  <bgColor rgb="FFDCFCE7"/>
                </patternFill>
              </fill>
            </x14:dxf>
          </x14:cfRule>
          <x14:cfRule type="expression" priority="363" id="{00000000-000E-0000-0200-00006B010000}">
            <xm:f>Eingabe!$I57="Rot"</xm:f>
            <x14:dxf>
              <font>
                <b/>
                <color rgb="FF7F1D1D"/>
              </font>
              <fill>
                <patternFill patternType="solid">
                  <bgColor rgb="FFFECACA"/>
                </patternFill>
              </fill>
            </x14:dxf>
          </x14:cfRule>
          <x14:cfRule type="expression" priority="362" id="{00000000-000E-0000-0200-00006A010000}">
            <xm:f>Eingabe!$I57="Blau"</xm:f>
            <x14:dxf>
              <font>
                <b/>
                <color rgb="FF1E3A8A"/>
              </font>
              <fill>
                <patternFill patternType="solid">
                  <bgColor rgb="FFDBEAFE"/>
                </patternFill>
              </fill>
            </x14:dxf>
          </x14:cfRule>
          <x14:cfRule type="expression" priority="361" id="{00000000-000E-0000-0200-000069010000}">
            <xm:f>Eingabe!$I57="Gelb"</xm:f>
            <x14:dxf>
              <font>
                <b/>
                <color rgb="FF78350F"/>
              </font>
              <fill>
                <patternFill patternType="solid">
                  <bgColor rgb="FFFEF3C7"/>
                </patternFill>
              </fill>
            </x14:dxf>
          </x14:cfRule>
          <x14:cfRule type="expression" priority="367" id="{00000000-000E-0000-0200-00006F010000}">
            <xm:f>Eingabe!$I57="Violett"</xm:f>
            <x14:dxf>
              <font>
                <b/>
                <color rgb="FF4C1D95"/>
              </font>
              <fill>
                <patternFill patternType="solid">
                  <bgColor rgb="FFEDE9FE"/>
                </patternFill>
              </fill>
            </x14:dxf>
          </x14:cfRule>
          <x14:cfRule type="expression" priority="366" id="{00000000-000E-0000-0200-00006E010000}">
            <xm:f>Eingabe!$I57="Türkis"</xm:f>
            <x14:dxf>
              <font>
                <b/>
                <color rgb="FF134E4A"/>
              </font>
              <fill>
                <patternFill patternType="solid">
                  <bgColor rgb="FFCCFBF1"/>
                </patternFill>
              </fill>
            </x14:dxf>
          </x14:cfRule>
          <x14:cfRule type="expression" priority="365" id="{00000000-000E-0000-0200-00006D010000}">
            <xm:f>Eingabe!$I57="Orange"</xm:f>
            <x14:dxf>
              <font>
                <b/>
                <color rgb="FF9A3412"/>
              </font>
              <fill>
                <patternFill patternType="solid">
                  <bgColor rgb="FFFED7AA"/>
                </patternFill>
              </fill>
            </x14:dxf>
          </x14:cfRule>
          <xm:sqref>F59</xm:sqref>
        </x14:conditionalFormatting>
        <x14:conditionalFormatting xmlns:xm="http://schemas.microsoft.com/office/excel/2006/main">
          <x14:cfRule type="expression" priority="396" id="{00000000-000E-0000-0200-00008C010000}">
            <xm:f>Eingabe!$I61="Grün"</xm:f>
            <x14:dxf>
              <font>
                <b/>
                <color rgb="FF14532D"/>
              </font>
              <fill>
                <patternFill patternType="solid">
                  <bgColor rgb="FFDCFCE7"/>
                </patternFill>
              </fill>
            </x14:dxf>
          </x14:cfRule>
          <x14:cfRule type="expression" priority="397" id="{00000000-000E-0000-0200-00008D010000}">
            <xm:f>Eingabe!$I61="Orange"</xm:f>
            <x14:dxf>
              <font>
                <b/>
                <color rgb="FF9A3412"/>
              </font>
              <fill>
                <patternFill patternType="solid">
                  <bgColor rgb="FFFED7AA"/>
                </patternFill>
              </fill>
            </x14:dxf>
          </x14:cfRule>
          <x14:cfRule type="expression" priority="398" id="{00000000-000E-0000-0200-00008E010000}">
            <xm:f>Eingabe!$I61="Türkis"</xm:f>
            <x14:dxf>
              <font>
                <b/>
                <color rgb="FF134E4A"/>
              </font>
              <fill>
                <patternFill patternType="solid">
                  <bgColor rgb="FFCCFBF1"/>
                </patternFill>
              </fill>
            </x14:dxf>
          </x14:cfRule>
          <x14:cfRule type="expression" priority="399" id="{00000000-000E-0000-0200-00008F010000}">
            <xm:f>Eingabe!$I61="Violett"</xm:f>
            <x14:dxf>
              <font>
                <b/>
                <color rgb="FF4C1D95"/>
              </font>
              <fill>
                <patternFill patternType="solid">
                  <bgColor rgb="FFEDE9FE"/>
                </patternFill>
              </fill>
            </x14:dxf>
          </x14:cfRule>
          <x14:cfRule type="expression" priority="400" id="{00000000-000E-0000-0200-000090010000}">
            <xm:f>Eingabe!$I61="Grau"</xm:f>
            <x14:dxf>
              <font>
                <b/>
                <color rgb="FF374151"/>
              </font>
              <fill>
                <patternFill patternType="solid">
                  <bgColor rgb="FFE5E7EB"/>
                </patternFill>
              </fill>
            </x14:dxf>
          </x14:cfRule>
          <x14:cfRule type="expression" priority="393" id="{00000000-000E-0000-0200-000089010000}">
            <xm:f>Eingabe!$I61="Gelb"</xm:f>
            <x14:dxf>
              <font>
                <b/>
                <color rgb="FF78350F"/>
              </font>
              <fill>
                <patternFill patternType="solid">
                  <bgColor rgb="FFFEF3C7"/>
                </patternFill>
              </fill>
            </x14:dxf>
          </x14:cfRule>
          <x14:cfRule type="expression" priority="394" id="{00000000-000E-0000-0200-00008A010000}">
            <xm:f>Eingabe!$I61="Blau"</xm:f>
            <x14:dxf>
              <font>
                <b/>
                <color rgb="FF1E3A8A"/>
              </font>
              <fill>
                <patternFill patternType="solid">
                  <bgColor rgb="FFDBEAFE"/>
                </patternFill>
              </fill>
            </x14:dxf>
          </x14:cfRule>
          <x14:cfRule type="expression" priority="395" id="{00000000-000E-0000-0200-00008B010000}">
            <xm:f>Eingabe!$I61="Rot"</xm:f>
            <x14:dxf>
              <font>
                <b/>
                <color rgb="FF7F1D1D"/>
              </font>
              <fill>
                <patternFill patternType="solid">
                  <bgColor rgb="FFFECACA"/>
                </patternFill>
              </fill>
            </x14:dxf>
          </x14:cfRule>
          <xm:sqref>F64</xm:sqref>
        </x14:conditionalFormatting>
        <x14:conditionalFormatting xmlns:xm="http://schemas.microsoft.com/office/excel/2006/main">
          <x14:cfRule type="expression" priority="427" id="{00000000-000E-0000-0200-0000AB010000}">
            <xm:f>Eingabe!$I65="Rot"</xm:f>
            <x14:dxf>
              <font>
                <b/>
                <color rgb="FF7F1D1D"/>
              </font>
              <fill>
                <patternFill patternType="solid">
                  <bgColor rgb="FFFECACA"/>
                </patternFill>
              </fill>
            </x14:dxf>
          </x14:cfRule>
          <x14:cfRule type="expression" priority="426" id="{00000000-000E-0000-0200-0000AA010000}">
            <xm:f>Eingabe!$I65="Blau"</xm:f>
            <x14:dxf>
              <font>
                <b/>
                <color rgb="FF1E3A8A"/>
              </font>
              <fill>
                <patternFill patternType="solid">
                  <bgColor rgb="FFDBEAFE"/>
                </patternFill>
              </fill>
            </x14:dxf>
          </x14:cfRule>
          <x14:cfRule type="expression" priority="425" id="{00000000-000E-0000-0200-0000A9010000}">
            <xm:f>Eingabe!$I65="Gelb"</xm:f>
            <x14:dxf>
              <font>
                <b/>
                <color rgb="FF78350F"/>
              </font>
              <fill>
                <patternFill patternType="solid">
                  <bgColor rgb="FFFEF3C7"/>
                </patternFill>
              </fill>
            </x14:dxf>
          </x14:cfRule>
          <x14:cfRule type="expression" priority="428" id="{00000000-000E-0000-0200-0000AC010000}">
            <xm:f>Eingabe!$I65="Grün"</xm:f>
            <x14:dxf>
              <font>
                <b/>
                <color rgb="FF14532D"/>
              </font>
              <fill>
                <patternFill patternType="solid">
                  <bgColor rgb="FFDCFCE7"/>
                </patternFill>
              </fill>
            </x14:dxf>
          </x14:cfRule>
          <x14:cfRule type="expression" priority="429" id="{00000000-000E-0000-0200-0000AD010000}">
            <xm:f>Eingabe!$I65="Orange"</xm:f>
            <x14:dxf>
              <font>
                <b/>
                <color rgb="FF9A3412"/>
              </font>
              <fill>
                <patternFill patternType="solid">
                  <bgColor rgb="FFFED7AA"/>
                </patternFill>
              </fill>
            </x14:dxf>
          </x14:cfRule>
          <x14:cfRule type="expression" priority="431" id="{00000000-000E-0000-0200-0000AF010000}">
            <xm:f>Eingabe!$I65="Violett"</xm:f>
            <x14:dxf>
              <font>
                <b/>
                <color rgb="FF4C1D95"/>
              </font>
              <fill>
                <patternFill patternType="solid">
                  <bgColor rgb="FFEDE9FE"/>
                </patternFill>
              </fill>
            </x14:dxf>
          </x14:cfRule>
          <x14:cfRule type="expression" priority="432" id="{00000000-000E-0000-0200-0000B0010000}">
            <xm:f>Eingabe!$I65="Grau"</xm:f>
            <x14:dxf>
              <font>
                <b/>
                <color rgb="FF374151"/>
              </font>
              <fill>
                <patternFill patternType="solid">
                  <bgColor rgb="FFE5E7EB"/>
                </patternFill>
              </fill>
            </x14:dxf>
          </x14:cfRule>
          <x14:cfRule type="expression" priority="430" id="{00000000-000E-0000-0200-0000AE010000}">
            <xm:f>Eingabe!$I65="Türkis"</xm:f>
            <x14:dxf>
              <font>
                <b/>
                <color rgb="FF134E4A"/>
              </font>
              <fill>
                <patternFill patternType="solid">
                  <bgColor rgb="FFCCFBF1"/>
                </patternFill>
              </fill>
            </x14:dxf>
          </x14:cfRule>
          <xm:sqref>F69</xm:sqref>
        </x14:conditionalFormatting>
        <x14:conditionalFormatting xmlns:xm="http://schemas.microsoft.com/office/excel/2006/main">
          <x14:cfRule type="expression" priority="464" id="{00000000-000E-0000-0200-0000D0010000}">
            <xm:f>Eingabe!$I69="Grau"</xm:f>
            <x14:dxf>
              <font>
                <b/>
                <color rgb="FF374151"/>
              </font>
              <fill>
                <patternFill patternType="solid">
                  <bgColor rgb="FFE5E7EB"/>
                </patternFill>
              </fill>
            </x14:dxf>
          </x14:cfRule>
          <x14:cfRule type="expression" priority="457" id="{00000000-000E-0000-0200-0000C9010000}">
            <xm:f>Eingabe!$I69="Gelb"</xm:f>
            <x14:dxf>
              <font>
                <b/>
                <color rgb="FF78350F"/>
              </font>
              <fill>
                <patternFill patternType="solid">
                  <bgColor rgb="FFFEF3C7"/>
                </patternFill>
              </fill>
            </x14:dxf>
          </x14:cfRule>
          <x14:cfRule type="expression" priority="458" id="{00000000-000E-0000-0200-0000CA010000}">
            <xm:f>Eingabe!$I69="Blau"</xm:f>
            <x14:dxf>
              <font>
                <b/>
                <color rgb="FF1E3A8A"/>
              </font>
              <fill>
                <patternFill patternType="solid">
                  <bgColor rgb="FFDBEAFE"/>
                </patternFill>
              </fill>
            </x14:dxf>
          </x14:cfRule>
          <x14:cfRule type="expression" priority="459" id="{00000000-000E-0000-0200-0000CB010000}">
            <xm:f>Eingabe!$I69="Rot"</xm:f>
            <x14:dxf>
              <font>
                <b/>
                <color rgb="FF7F1D1D"/>
              </font>
              <fill>
                <patternFill patternType="solid">
                  <bgColor rgb="FFFECACA"/>
                </patternFill>
              </fill>
            </x14:dxf>
          </x14:cfRule>
          <x14:cfRule type="expression" priority="460" id="{00000000-000E-0000-0200-0000CC010000}">
            <xm:f>Eingabe!$I69="Grün"</xm:f>
            <x14:dxf>
              <font>
                <b/>
                <color rgb="FF14532D"/>
              </font>
              <fill>
                <patternFill patternType="solid">
                  <bgColor rgb="FFDCFCE7"/>
                </patternFill>
              </fill>
            </x14:dxf>
          </x14:cfRule>
          <x14:cfRule type="expression" priority="461" id="{00000000-000E-0000-0200-0000CD010000}">
            <xm:f>Eingabe!$I69="Orange"</xm:f>
            <x14:dxf>
              <font>
                <b/>
                <color rgb="FF9A3412"/>
              </font>
              <fill>
                <patternFill patternType="solid">
                  <bgColor rgb="FFFED7AA"/>
                </patternFill>
              </fill>
            </x14:dxf>
          </x14:cfRule>
          <x14:cfRule type="expression" priority="462" id="{00000000-000E-0000-0200-0000CE010000}">
            <xm:f>Eingabe!$I69="Türkis"</xm:f>
            <x14:dxf>
              <font>
                <b/>
                <color rgb="FF134E4A"/>
              </font>
              <fill>
                <patternFill patternType="solid">
                  <bgColor rgb="FFCCFBF1"/>
                </patternFill>
              </fill>
            </x14:dxf>
          </x14:cfRule>
          <x14:cfRule type="expression" priority="463" id="{00000000-000E-0000-0200-0000CF010000}">
            <xm:f>Eingabe!$I69="Violett"</xm:f>
            <x14:dxf>
              <font>
                <b/>
                <color rgb="FF4C1D95"/>
              </font>
              <fill>
                <patternFill patternType="solid">
                  <bgColor rgb="FFEDE9FE"/>
                </patternFill>
              </fill>
            </x14:dxf>
          </x14:cfRule>
          <xm:sqref>F74</xm:sqref>
        </x14:conditionalFormatting>
        <x14:conditionalFormatting xmlns:xm="http://schemas.microsoft.com/office/excel/2006/main">
          <x14:cfRule type="expression" priority="21" id="{00000000-000E-0000-0200-000015000000}">
            <xm:f>Eingabe!$I14="Orange"</xm:f>
            <x14:dxf>
              <font>
                <b/>
                <color rgb="FF9A3412"/>
              </font>
              <fill>
                <patternFill patternType="solid">
                  <bgColor rgb="FFFED7AA"/>
                </patternFill>
              </fill>
            </x14:dxf>
          </x14:cfRule>
          <x14:cfRule type="expression" priority="24" id="{00000000-000E-0000-0200-000018000000}">
            <xm:f>Eingabe!$I14="Grau"</xm:f>
            <x14:dxf>
              <font>
                <b/>
                <color rgb="FF374151"/>
              </font>
              <fill>
                <patternFill patternType="solid">
                  <bgColor rgb="FFE5E7EB"/>
                </patternFill>
              </fill>
            </x14:dxf>
          </x14:cfRule>
          <x14:cfRule type="expression" priority="23" id="{00000000-000E-0000-0200-000017000000}">
            <xm:f>Eingabe!$I14="Violett"</xm:f>
            <x14:dxf>
              <font>
                <b/>
                <color rgb="FF4C1D95"/>
              </font>
              <fill>
                <patternFill patternType="solid">
                  <bgColor rgb="FFEDE9FE"/>
                </patternFill>
              </fill>
            </x14:dxf>
          </x14:cfRule>
          <x14:cfRule type="expression" priority="22" id="{00000000-000E-0000-0200-000016000000}">
            <xm:f>Eingabe!$I14="Türkis"</xm:f>
            <x14:dxf>
              <font>
                <b/>
                <color rgb="FF134E4A"/>
              </font>
              <fill>
                <patternFill patternType="solid">
                  <bgColor rgb="FFCCFBF1"/>
                </patternFill>
              </fill>
            </x14:dxf>
          </x14:cfRule>
          <x14:cfRule type="expression" priority="20" id="{00000000-000E-0000-0200-000014000000}">
            <xm:f>Eingabe!$I14="Grün"</xm:f>
            <x14:dxf>
              <font>
                <b/>
                <color rgb="FF14532D"/>
              </font>
              <fill>
                <patternFill patternType="solid">
                  <bgColor rgb="FFDCFCE7"/>
                </patternFill>
              </fill>
            </x14:dxf>
          </x14:cfRule>
          <x14:cfRule type="expression" priority="19" id="{00000000-000E-0000-0200-000013000000}">
            <xm:f>Eingabe!$I14="Rot"</xm:f>
            <x14:dxf>
              <font>
                <b/>
                <color rgb="FF7F1D1D"/>
              </font>
              <fill>
                <patternFill patternType="solid">
                  <bgColor rgb="FFFECACA"/>
                </patternFill>
              </fill>
            </x14:dxf>
          </x14:cfRule>
          <x14:cfRule type="expression" priority="18" id="{00000000-000E-0000-0200-000012000000}">
            <xm:f>Eingabe!$I14="Blau"</xm:f>
            <x14:dxf>
              <font>
                <b/>
                <color rgb="FF1E3A8A"/>
              </font>
              <fill>
                <patternFill patternType="solid">
                  <bgColor rgb="FFDBEAFE"/>
                </patternFill>
              </fill>
            </x14:dxf>
          </x14:cfRule>
          <x14:cfRule type="expression" priority="17" id="{00000000-000E-0000-0200-000011000000}">
            <xm:f>Eingabe!$I14="Gelb"</xm:f>
            <x14:dxf>
              <font>
                <b/>
                <color rgb="FF78350F"/>
              </font>
              <fill>
                <patternFill patternType="solid">
                  <bgColor rgb="FFFEF3C7"/>
                </patternFill>
              </fill>
            </x14:dxf>
          </x14:cfRule>
          <xm:sqref>K4</xm:sqref>
        </x14:conditionalFormatting>
        <x14:conditionalFormatting xmlns:xm="http://schemas.microsoft.com/office/excel/2006/main">
          <x14:cfRule type="expression" priority="49" id="{00000000-000E-0000-0200-000031000000}">
            <xm:f>Eingabe!$I18="Gelb"</xm:f>
            <x14:dxf>
              <font>
                <b/>
                <color rgb="FF78350F"/>
              </font>
              <fill>
                <patternFill patternType="solid">
                  <bgColor rgb="FFFEF3C7"/>
                </patternFill>
              </fill>
            </x14:dxf>
          </x14:cfRule>
          <x14:cfRule type="expression" priority="50" id="{00000000-000E-0000-0200-000032000000}">
            <xm:f>Eingabe!$I18="Blau"</xm:f>
            <x14:dxf>
              <font>
                <b/>
                <color rgb="FF1E3A8A"/>
              </font>
              <fill>
                <patternFill patternType="solid">
                  <bgColor rgb="FFDBEAFE"/>
                </patternFill>
              </fill>
            </x14:dxf>
          </x14:cfRule>
          <x14:cfRule type="expression" priority="52" id="{00000000-000E-0000-0200-000034000000}">
            <xm:f>Eingabe!$I18="Grün"</xm:f>
            <x14:dxf>
              <font>
                <b/>
                <color rgb="FF14532D"/>
              </font>
              <fill>
                <patternFill patternType="solid">
                  <bgColor rgb="FFDCFCE7"/>
                </patternFill>
              </fill>
            </x14:dxf>
          </x14:cfRule>
          <x14:cfRule type="expression" priority="53" id="{00000000-000E-0000-0200-000035000000}">
            <xm:f>Eingabe!$I18="Orange"</xm:f>
            <x14:dxf>
              <font>
                <b/>
                <color rgb="FF9A3412"/>
              </font>
              <fill>
                <patternFill patternType="solid">
                  <bgColor rgb="FFFED7AA"/>
                </patternFill>
              </fill>
            </x14:dxf>
          </x14:cfRule>
          <x14:cfRule type="expression" priority="54" id="{00000000-000E-0000-0200-000036000000}">
            <xm:f>Eingabe!$I18="Türkis"</xm:f>
            <x14:dxf>
              <font>
                <b/>
                <color rgb="FF134E4A"/>
              </font>
              <fill>
                <patternFill patternType="solid">
                  <bgColor rgb="FFCCFBF1"/>
                </patternFill>
              </fill>
            </x14:dxf>
          </x14:cfRule>
          <x14:cfRule type="expression" priority="55" id="{00000000-000E-0000-0200-000037000000}">
            <xm:f>Eingabe!$I18="Violett"</xm:f>
            <x14:dxf>
              <font>
                <b/>
                <color rgb="FF4C1D95"/>
              </font>
              <fill>
                <patternFill patternType="solid">
                  <bgColor rgb="FFEDE9FE"/>
                </patternFill>
              </fill>
            </x14:dxf>
          </x14:cfRule>
          <x14:cfRule type="expression" priority="56" id="{00000000-000E-0000-0200-000038000000}">
            <xm:f>Eingabe!$I18="Grau"</xm:f>
            <x14:dxf>
              <font>
                <b/>
                <color rgb="FF374151"/>
              </font>
              <fill>
                <patternFill patternType="solid">
                  <bgColor rgb="FFE5E7EB"/>
                </patternFill>
              </fill>
            </x14:dxf>
          </x14:cfRule>
          <x14:cfRule type="expression" priority="51" id="{00000000-000E-0000-0200-000033000000}">
            <xm:f>Eingabe!$I18="Rot"</xm:f>
            <x14:dxf>
              <font>
                <b/>
                <color rgb="FF7F1D1D"/>
              </font>
              <fill>
                <patternFill patternType="solid">
                  <bgColor rgb="FFFECACA"/>
                </patternFill>
              </fill>
            </x14:dxf>
          </x14:cfRule>
          <xm:sqref>K9</xm:sqref>
        </x14:conditionalFormatting>
        <x14:conditionalFormatting xmlns:xm="http://schemas.microsoft.com/office/excel/2006/main">
          <x14:cfRule type="expression" priority="85" id="{00000000-000E-0000-0200-000055000000}">
            <xm:f>Eingabe!$I22="Orange"</xm:f>
            <x14:dxf>
              <font>
                <b/>
                <color rgb="FF9A3412"/>
              </font>
              <fill>
                <patternFill patternType="solid">
                  <bgColor rgb="FFFED7AA"/>
                </patternFill>
              </fill>
            </x14:dxf>
          </x14:cfRule>
          <x14:cfRule type="expression" priority="86" id="{00000000-000E-0000-0200-000056000000}">
            <xm:f>Eingabe!$I22="Türkis"</xm:f>
            <x14:dxf>
              <font>
                <b/>
                <color rgb="FF134E4A"/>
              </font>
              <fill>
                <patternFill patternType="solid">
                  <bgColor rgb="FFCCFBF1"/>
                </patternFill>
              </fill>
            </x14:dxf>
          </x14:cfRule>
          <x14:cfRule type="expression" priority="87" id="{00000000-000E-0000-0200-000057000000}">
            <xm:f>Eingabe!$I22="Violett"</xm:f>
            <x14:dxf>
              <font>
                <b/>
                <color rgb="FF4C1D95"/>
              </font>
              <fill>
                <patternFill patternType="solid">
                  <bgColor rgb="FFEDE9FE"/>
                </patternFill>
              </fill>
            </x14:dxf>
          </x14:cfRule>
          <x14:cfRule type="expression" priority="88" id="{00000000-000E-0000-0200-000058000000}">
            <xm:f>Eingabe!$I22="Grau"</xm:f>
            <x14:dxf>
              <font>
                <b/>
                <color rgb="FF374151"/>
              </font>
              <fill>
                <patternFill patternType="solid">
                  <bgColor rgb="FFE5E7EB"/>
                </patternFill>
              </fill>
            </x14:dxf>
          </x14:cfRule>
          <x14:cfRule type="expression" priority="81" id="{00000000-000E-0000-0200-000051000000}">
            <xm:f>Eingabe!$I22="Gelb"</xm:f>
            <x14:dxf>
              <font>
                <b/>
                <color rgb="FF78350F"/>
              </font>
              <fill>
                <patternFill patternType="solid">
                  <bgColor rgb="FFFEF3C7"/>
                </patternFill>
              </fill>
            </x14:dxf>
          </x14:cfRule>
          <x14:cfRule type="expression" priority="82" id="{00000000-000E-0000-0200-000052000000}">
            <xm:f>Eingabe!$I22="Blau"</xm:f>
            <x14:dxf>
              <font>
                <b/>
                <color rgb="FF1E3A8A"/>
              </font>
              <fill>
                <patternFill patternType="solid">
                  <bgColor rgb="FFDBEAFE"/>
                </patternFill>
              </fill>
            </x14:dxf>
          </x14:cfRule>
          <x14:cfRule type="expression" priority="83" id="{00000000-000E-0000-0200-000053000000}">
            <xm:f>Eingabe!$I22="Rot"</xm:f>
            <x14:dxf>
              <font>
                <b/>
                <color rgb="FF7F1D1D"/>
              </font>
              <fill>
                <patternFill patternType="solid">
                  <bgColor rgb="FFFECACA"/>
                </patternFill>
              </fill>
            </x14:dxf>
          </x14:cfRule>
          <x14:cfRule type="expression" priority="84" id="{00000000-000E-0000-0200-000054000000}">
            <xm:f>Eingabe!$I22="Grün"</xm:f>
            <x14:dxf>
              <font>
                <b/>
                <color rgb="FF14532D"/>
              </font>
              <fill>
                <patternFill patternType="solid">
                  <bgColor rgb="FFDCFCE7"/>
                </patternFill>
              </fill>
            </x14:dxf>
          </x14:cfRule>
          <xm:sqref>K14</xm:sqref>
        </x14:conditionalFormatting>
        <x14:conditionalFormatting xmlns:xm="http://schemas.microsoft.com/office/excel/2006/main">
          <x14:cfRule type="expression" priority="120" id="{00000000-000E-0000-0200-000078000000}">
            <xm:f>Eingabe!$I26="Grau"</xm:f>
            <x14:dxf>
              <font>
                <b/>
                <color rgb="FF374151"/>
              </font>
              <fill>
                <patternFill patternType="solid">
                  <bgColor rgb="FFE5E7EB"/>
                </patternFill>
              </fill>
            </x14:dxf>
          </x14:cfRule>
          <x14:cfRule type="expression" priority="113" id="{00000000-000E-0000-0200-000071000000}">
            <xm:f>Eingabe!$I26="Gelb"</xm:f>
            <x14:dxf>
              <font>
                <b/>
                <color rgb="FF78350F"/>
              </font>
              <fill>
                <patternFill patternType="solid">
                  <bgColor rgb="FFFEF3C7"/>
                </patternFill>
              </fill>
            </x14:dxf>
          </x14:cfRule>
          <x14:cfRule type="expression" priority="114" id="{00000000-000E-0000-0200-000072000000}">
            <xm:f>Eingabe!$I26="Blau"</xm:f>
            <x14:dxf>
              <font>
                <b/>
                <color rgb="FF1E3A8A"/>
              </font>
              <fill>
                <patternFill patternType="solid">
                  <bgColor rgb="FFDBEAFE"/>
                </patternFill>
              </fill>
            </x14:dxf>
          </x14:cfRule>
          <x14:cfRule type="expression" priority="115" id="{00000000-000E-0000-0200-000073000000}">
            <xm:f>Eingabe!$I26="Rot"</xm:f>
            <x14:dxf>
              <font>
                <b/>
                <color rgb="FF7F1D1D"/>
              </font>
              <fill>
                <patternFill patternType="solid">
                  <bgColor rgb="FFFECACA"/>
                </patternFill>
              </fill>
            </x14:dxf>
          </x14:cfRule>
          <x14:cfRule type="expression" priority="116" id="{00000000-000E-0000-0200-000074000000}">
            <xm:f>Eingabe!$I26="Grün"</xm:f>
            <x14:dxf>
              <font>
                <b/>
                <color rgb="FF14532D"/>
              </font>
              <fill>
                <patternFill patternType="solid">
                  <bgColor rgb="FFDCFCE7"/>
                </patternFill>
              </fill>
            </x14:dxf>
          </x14:cfRule>
          <x14:cfRule type="expression" priority="119" id="{00000000-000E-0000-0200-000077000000}">
            <xm:f>Eingabe!$I26="Violett"</xm:f>
            <x14:dxf>
              <font>
                <b/>
                <color rgb="FF4C1D95"/>
              </font>
              <fill>
                <patternFill patternType="solid">
                  <bgColor rgb="FFEDE9FE"/>
                </patternFill>
              </fill>
            </x14:dxf>
          </x14:cfRule>
          <x14:cfRule type="expression" priority="117" id="{00000000-000E-0000-0200-000075000000}">
            <xm:f>Eingabe!$I26="Orange"</xm:f>
            <x14:dxf>
              <font>
                <b/>
                <color rgb="FF9A3412"/>
              </font>
              <fill>
                <patternFill patternType="solid">
                  <bgColor rgb="FFFED7AA"/>
                </patternFill>
              </fill>
            </x14:dxf>
          </x14:cfRule>
          <x14:cfRule type="expression" priority="118" id="{00000000-000E-0000-0200-000076000000}">
            <xm:f>Eingabe!$I26="Türkis"</xm:f>
            <x14:dxf>
              <font>
                <b/>
                <color rgb="FF134E4A"/>
              </font>
              <fill>
                <patternFill patternType="solid">
                  <bgColor rgb="FFCCFBF1"/>
                </patternFill>
              </fill>
            </x14:dxf>
          </x14:cfRule>
          <xm:sqref>K19</xm:sqref>
        </x14:conditionalFormatting>
        <x14:conditionalFormatting xmlns:xm="http://schemas.microsoft.com/office/excel/2006/main">
          <x14:cfRule type="expression" priority="151" id="{00000000-000E-0000-0200-000097000000}">
            <xm:f>Eingabe!$I30="Violett"</xm:f>
            <x14:dxf>
              <font>
                <b/>
                <color rgb="FF4C1D95"/>
              </font>
              <fill>
                <patternFill patternType="solid">
                  <bgColor rgb="FFEDE9FE"/>
                </patternFill>
              </fill>
            </x14:dxf>
          </x14:cfRule>
          <x14:cfRule type="expression" priority="152" id="{00000000-000E-0000-0200-000098000000}">
            <xm:f>Eingabe!$I30="Grau"</xm:f>
            <x14:dxf>
              <font>
                <b/>
                <color rgb="FF374151"/>
              </font>
              <fill>
                <patternFill patternType="solid">
                  <bgColor rgb="FFE5E7EB"/>
                </patternFill>
              </fill>
            </x14:dxf>
          </x14:cfRule>
          <x14:cfRule type="expression" priority="145" id="{00000000-000E-0000-0200-000091000000}">
            <xm:f>Eingabe!$I30="Gelb"</xm:f>
            <x14:dxf>
              <font>
                <b/>
                <color rgb="FF78350F"/>
              </font>
              <fill>
                <patternFill patternType="solid">
                  <bgColor rgb="FFFEF3C7"/>
                </patternFill>
              </fill>
            </x14:dxf>
          </x14:cfRule>
          <x14:cfRule type="expression" priority="147" id="{00000000-000E-0000-0200-000093000000}">
            <xm:f>Eingabe!$I30="Rot"</xm:f>
            <x14:dxf>
              <font>
                <b/>
                <color rgb="FF7F1D1D"/>
              </font>
              <fill>
                <patternFill patternType="solid">
                  <bgColor rgb="FFFECACA"/>
                </patternFill>
              </fill>
            </x14:dxf>
          </x14:cfRule>
          <x14:cfRule type="expression" priority="148" id="{00000000-000E-0000-0200-000094000000}">
            <xm:f>Eingabe!$I30="Grün"</xm:f>
            <x14:dxf>
              <font>
                <b/>
                <color rgb="FF14532D"/>
              </font>
              <fill>
                <patternFill patternType="solid">
                  <bgColor rgb="FFDCFCE7"/>
                </patternFill>
              </fill>
            </x14:dxf>
          </x14:cfRule>
          <x14:cfRule type="expression" priority="149" id="{00000000-000E-0000-0200-000095000000}">
            <xm:f>Eingabe!$I30="Orange"</xm:f>
            <x14:dxf>
              <font>
                <b/>
                <color rgb="FF9A3412"/>
              </font>
              <fill>
                <patternFill patternType="solid">
                  <bgColor rgb="FFFED7AA"/>
                </patternFill>
              </fill>
            </x14:dxf>
          </x14:cfRule>
          <x14:cfRule type="expression" priority="150" id="{00000000-000E-0000-0200-000096000000}">
            <xm:f>Eingabe!$I30="Türkis"</xm:f>
            <x14:dxf>
              <font>
                <b/>
                <color rgb="FF134E4A"/>
              </font>
              <fill>
                <patternFill patternType="solid">
                  <bgColor rgb="FFCCFBF1"/>
                </patternFill>
              </fill>
            </x14:dxf>
          </x14:cfRule>
          <x14:cfRule type="expression" priority="146" id="{00000000-000E-0000-0200-000092000000}">
            <xm:f>Eingabe!$I30="Blau"</xm:f>
            <x14:dxf>
              <font>
                <b/>
                <color rgb="FF1E3A8A"/>
              </font>
              <fill>
                <patternFill patternType="solid">
                  <bgColor rgb="FFDBEAFE"/>
                </patternFill>
              </fill>
            </x14:dxf>
          </x14:cfRule>
          <xm:sqref>K24</xm:sqref>
        </x14:conditionalFormatting>
        <x14:conditionalFormatting xmlns:xm="http://schemas.microsoft.com/office/excel/2006/main">
          <x14:cfRule type="expression" priority="181" id="{00000000-000E-0000-0200-0000B5000000}">
            <xm:f>Eingabe!$I34="Orange"</xm:f>
            <x14:dxf>
              <font>
                <b/>
                <color rgb="FF9A3412"/>
              </font>
              <fill>
                <patternFill patternType="solid">
                  <bgColor rgb="FFFED7AA"/>
                </patternFill>
              </fill>
            </x14:dxf>
          </x14:cfRule>
          <x14:cfRule type="expression" priority="177" id="{00000000-000E-0000-0200-0000B1000000}">
            <xm:f>Eingabe!$I34="Gelb"</xm:f>
            <x14:dxf>
              <font>
                <b/>
                <color rgb="FF78350F"/>
              </font>
              <fill>
                <patternFill patternType="solid">
                  <bgColor rgb="FFFEF3C7"/>
                </patternFill>
              </fill>
            </x14:dxf>
          </x14:cfRule>
          <x14:cfRule type="expression" priority="178" id="{00000000-000E-0000-0200-0000B2000000}">
            <xm:f>Eingabe!$I34="Blau"</xm:f>
            <x14:dxf>
              <font>
                <b/>
                <color rgb="FF1E3A8A"/>
              </font>
              <fill>
                <patternFill patternType="solid">
                  <bgColor rgb="FFDBEAFE"/>
                </patternFill>
              </fill>
            </x14:dxf>
          </x14:cfRule>
          <x14:cfRule type="expression" priority="179" id="{00000000-000E-0000-0200-0000B3000000}">
            <xm:f>Eingabe!$I34="Rot"</xm:f>
            <x14:dxf>
              <font>
                <b/>
                <color rgb="FF7F1D1D"/>
              </font>
              <fill>
                <patternFill patternType="solid">
                  <bgColor rgb="FFFECACA"/>
                </patternFill>
              </fill>
            </x14:dxf>
          </x14:cfRule>
          <x14:cfRule type="expression" priority="180" id="{00000000-000E-0000-0200-0000B4000000}">
            <xm:f>Eingabe!$I34="Grün"</xm:f>
            <x14:dxf>
              <font>
                <b/>
                <color rgb="FF14532D"/>
              </font>
              <fill>
                <patternFill patternType="solid">
                  <bgColor rgb="FFDCFCE7"/>
                </patternFill>
              </fill>
            </x14:dxf>
          </x14:cfRule>
          <x14:cfRule type="expression" priority="182" id="{00000000-000E-0000-0200-0000B6000000}">
            <xm:f>Eingabe!$I34="Türkis"</xm:f>
            <x14:dxf>
              <font>
                <b/>
                <color rgb="FF134E4A"/>
              </font>
              <fill>
                <patternFill patternType="solid">
                  <bgColor rgb="FFCCFBF1"/>
                </patternFill>
              </fill>
            </x14:dxf>
          </x14:cfRule>
          <x14:cfRule type="expression" priority="183" id="{00000000-000E-0000-0200-0000B7000000}">
            <xm:f>Eingabe!$I34="Violett"</xm:f>
            <x14:dxf>
              <font>
                <b/>
                <color rgb="FF4C1D95"/>
              </font>
              <fill>
                <patternFill patternType="solid">
                  <bgColor rgb="FFEDE9FE"/>
                </patternFill>
              </fill>
            </x14:dxf>
          </x14:cfRule>
          <x14:cfRule type="expression" priority="184" id="{00000000-000E-0000-0200-0000B8000000}">
            <xm:f>Eingabe!$I34="Grau"</xm:f>
            <x14:dxf>
              <font>
                <b/>
                <color rgb="FF374151"/>
              </font>
              <fill>
                <patternFill patternType="solid">
                  <bgColor rgb="FFE5E7EB"/>
                </patternFill>
              </fill>
            </x14:dxf>
          </x14:cfRule>
          <xm:sqref>K29</xm:sqref>
        </x14:conditionalFormatting>
        <x14:conditionalFormatting xmlns:xm="http://schemas.microsoft.com/office/excel/2006/main">
          <x14:cfRule type="expression" priority="216" id="{00000000-000E-0000-0200-0000D8000000}">
            <xm:f>Eingabe!$I38="Grau"</xm:f>
            <x14:dxf>
              <font>
                <b/>
                <color rgb="FF374151"/>
              </font>
              <fill>
                <patternFill patternType="solid">
                  <bgColor rgb="FFE5E7EB"/>
                </patternFill>
              </fill>
            </x14:dxf>
          </x14:cfRule>
          <x14:cfRule type="expression" priority="215" id="{00000000-000E-0000-0200-0000D7000000}">
            <xm:f>Eingabe!$I38="Violett"</xm:f>
            <x14:dxf>
              <font>
                <b/>
                <color rgb="FF4C1D95"/>
              </font>
              <fill>
                <patternFill patternType="solid">
                  <bgColor rgb="FFEDE9FE"/>
                </patternFill>
              </fill>
            </x14:dxf>
          </x14:cfRule>
          <x14:cfRule type="expression" priority="214" id="{00000000-000E-0000-0200-0000D6000000}">
            <xm:f>Eingabe!$I38="Türkis"</xm:f>
            <x14:dxf>
              <font>
                <b/>
                <color rgb="FF134E4A"/>
              </font>
              <fill>
                <patternFill patternType="solid">
                  <bgColor rgb="FFCCFBF1"/>
                </patternFill>
              </fill>
            </x14:dxf>
          </x14:cfRule>
          <x14:cfRule type="expression" priority="212" id="{00000000-000E-0000-0200-0000D4000000}">
            <xm:f>Eingabe!$I38="Grün"</xm:f>
            <x14:dxf>
              <font>
                <b/>
                <color rgb="FF14532D"/>
              </font>
              <fill>
                <patternFill patternType="solid">
                  <bgColor rgb="FFDCFCE7"/>
                </patternFill>
              </fill>
            </x14:dxf>
          </x14:cfRule>
          <x14:cfRule type="expression" priority="211" id="{00000000-000E-0000-0200-0000D3000000}">
            <xm:f>Eingabe!$I38="Rot"</xm:f>
            <x14:dxf>
              <font>
                <b/>
                <color rgb="FF7F1D1D"/>
              </font>
              <fill>
                <patternFill patternType="solid">
                  <bgColor rgb="FFFECACA"/>
                </patternFill>
              </fill>
            </x14:dxf>
          </x14:cfRule>
          <x14:cfRule type="expression" priority="210" id="{00000000-000E-0000-0200-0000D2000000}">
            <xm:f>Eingabe!$I38="Blau"</xm:f>
            <x14:dxf>
              <font>
                <b/>
                <color rgb="FF1E3A8A"/>
              </font>
              <fill>
                <patternFill patternType="solid">
                  <bgColor rgb="FFDBEAFE"/>
                </patternFill>
              </fill>
            </x14:dxf>
          </x14:cfRule>
          <x14:cfRule type="expression" priority="209" id="{00000000-000E-0000-0200-0000D1000000}">
            <xm:f>Eingabe!$I38="Gelb"</xm:f>
            <x14:dxf>
              <font>
                <b/>
                <color rgb="FF78350F"/>
              </font>
              <fill>
                <patternFill patternType="solid">
                  <bgColor rgb="FFFEF3C7"/>
                </patternFill>
              </fill>
            </x14:dxf>
          </x14:cfRule>
          <x14:cfRule type="expression" priority="213" id="{00000000-000E-0000-0200-0000D5000000}">
            <xm:f>Eingabe!$I38="Orange"</xm:f>
            <x14:dxf>
              <font>
                <b/>
                <color rgb="FF9A3412"/>
              </font>
              <fill>
                <patternFill patternType="solid">
                  <bgColor rgb="FFFED7AA"/>
                </patternFill>
              </fill>
            </x14:dxf>
          </x14:cfRule>
          <xm:sqref>K34</xm:sqref>
        </x14:conditionalFormatting>
        <x14:conditionalFormatting xmlns:xm="http://schemas.microsoft.com/office/excel/2006/main">
          <x14:cfRule type="expression" priority="242" id="{00000000-000E-0000-0200-0000F2000000}">
            <xm:f>Eingabe!$I42="Blau"</xm:f>
            <x14:dxf>
              <font>
                <b/>
                <color rgb="FF1E3A8A"/>
              </font>
              <fill>
                <patternFill patternType="solid">
                  <bgColor rgb="FFDBEAFE"/>
                </patternFill>
              </fill>
            </x14:dxf>
          </x14:cfRule>
          <x14:cfRule type="expression" priority="248" id="{00000000-000E-0000-0200-0000F8000000}">
            <xm:f>Eingabe!$I42="Grau"</xm:f>
            <x14:dxf>
              <font>
                <b/>
                <color rgb="FF374151"/>
              </font>
              <fill>
                <patternFill patternType="solid">
                  <bgColor rgb="FFE5E7EB"/>
                </patternFill>
              </fill>
            </x14:dxf>
          </x14:cfRule>
          <x14:cfRule type="expression" priority="247" id="{00000000-000E-0000-0200-0000F7000000}">
            <xm:f>Eingabe!$I42="Violett"</xm:f>
            <x14:dxf>
              <font>
                <b/>
                <color rgb="FF4C1D95"/>
              </font>
              <fill>
                <patternFill patternType="solid">
                  <bgColor rgb="FFEDE9FE"/>
                </patternFill>
              </fill>
            </x14:dxf>
          </x14:cfRule>
          <x14:cfRule type="expression" priority="246" id="{00000000-000E-0000-0200-0000F6000000}">
            <xm:f>Eingabe!$I42="Türkis"</xm:f>
            <x14:dxf>
              <font>
                <b/>
                <color rgb="FF134E4A"/>
              </font>
              <fill>
                <patternFill patternType="solid">
                  <bgColor rgb="FFCCFBF1"/>
                </patternFill>
              </fill>
            </x14:dxf>
          </x14:cfRule>
          <x14:cfRule type="expression" priority="245" id="{00000000-000E-0000-0200-0000F5000000}">
            <xm:f>Eingabe!$I42="Orange"</xm:f>
            <x14:dxf>
              <font>
                <b/>
                <color rgb="FF9A3412"/>
              </font>
              <fill>
                <patternFill patternType="solid">
                  <bgColor rgb="FFFED7AA"/>
                </patternFill>
              </fill>
            </x14:dxf>
          </x14:cfRule>
          <x14:cfRule type="expression" priority="244" id="{00000000-000E-0000-0200-0000F4000000}">
            <xm:f>Eingabe!$I42="Grün"</xm:f>
            <x14:dxf>
              <font>
                <b/>
                <color rgb="FF14532D"/>
              </font>
              <fill>
                <patternFill patternType="solid">
                  <bgColor rgb="FFDCFCE7"/>
                </patternFill>
              </fill>
            </x14:dxf>
          </x14:cfRule>
          <x14:cfRule type="expression" priority="243" id="{00000000-000E-0000-0200-0000F3000000}">
            <xm:f>Eingabe!$I42="Rot"</xm:f>
            <x14:dxf>
              <font>
                <b/>
                <color rgb="FF7F1D1D"/>
              </font>
              <fill>
                <patternFill patternType="solid">
                  <bgColor rgb="FFFECACA"/>
                </patternFill>
              </fill>
            </x14:dxf>
          </x14:cfRule>
          <x14:cfRule type="expression" priority="241" id="{00000000-000E-0000-0200-0000F1000000}">
            <xm:f>Eingabe!$I42="Gelb"</xm:f>
            <x14:dxf>
              <font>
                <b/>
                <color rgb="FF78350F"/>
              </font>
              <fill>
                <patternFill patternType="solid">
                  <bgColor rgb="FFFEF3C7"/>
                </patternFill>
              </fill>
            </x14:dxf>
          </x14:cfRule>
          <xm:sqref>K39</xm:sqref>
        </x14:conditionalFormatting>
        <x14:conditionalFormatting xmlns:xm="http://schemas.microsoft.com/office/excel/2006/main">
          <x14:cfRule type="expression" priority="275" id="{00000000-000E-0000-0200-000013010000}">
            <xm:f>Eingabe!$I46="Rot"</xm:f>
            <x14:dxf>
              <font>
                <b/>
                <color rgb="FF7F1D1D"/>
              </font>
              <fill>
                <patternFill patternType="solid">
                  <bgColor rgb="FFFECACA"/>
                </patternFill>
              </fill>
            </x14:dxf>
          </x14:cfRule>
          <x14:cfRule type="expression" priority="276" id="{00000000-000E-0000-0200-000014010000}">
            <xm:f>Eingabe!$I46="Grün"</xm:f>
            <x14:dxf>
              <font>
                <b/>
                <color rgb="FF14532D"/>
              </font>
              <fill>
                <patternFill patternType="solid">
                  <bgColor rgb="FFDCFCE7"/>
                </patternFill>
              </fill>
            </x14:dxf>
          </x14:cfRule>
          <x14:cfRule type="expression" priority="277" id="{00000000-000E-0000-0200-000015010000}">
            <xm:f>Eingabe!$I46="Orange"</xm:f>
            <x14:dxf>
              <font>
                <b/>
                <color rgb="FF9A3412"/>
              </font>
              <fill>
                <patternFill patternType="solid">
                  <bgColor rgb="FFFED7AA"/>
                </patternFill>
              </fill>
            </x14:dxf>
          </x14:cfRule>
          <x14:cfRule type="expression" priority="278" id="{00000000-000E-0000-0200-000016010000}">
            <xm:f>Eingabe!$I46="Türkis"</xm:f>
            <x14:dxf>
              <font>
                <b/>
                <color rgb="FF134E4A"/>
              </font>
              <fill>
                <patternFill patternType="solid">
                  <bgColor rgb="FFCCFBF1"/>
                </patternFill>
              </fill>
            </x14:dxf>
          </x14:cfRule>
          <x14:cfRule type="expression" priority="280" id="{00000000-000E-0000-0200-000018010000}">
            <xm:f>Eingabe!$I46="Grau"</xm:f>
            <x14:dxf>
              <font>
                <b/>
                <color rgb="FF374151"/>
              </font>
              <fill>
                <patternFill patternType="solid">
                  <bgColor rgb="FFE5E7EB"/>
                </patternFill>
              </fill>
            </x14:dxf>
          </x14:cfRule>
          <x14:cfRule type="expression" priority="279" id="{00000000-000E-0000-0200-000017010000}">
            <xm:f>Eingabe!$I46="Violett"</xm:f>
            <x14:dxf>
              <font>
                <b/>
                <color rgb="FF4C1D95"/>
              </font>
              <fill>
                <patternFill patternType="solid">
                  <bgColor rgb="FFEDE9FE"/>
                </patternFill>
              </fill>
            </x14:dxf>
          </x14:cfRule>
          <x14:cfRule type="expression" priority="273" id="{00000000-000E-0000-0200-000011010000}">
            <xm:f>Eingabe!$I46="Gelb"</xm:f>
            <x14:dxf>
              <font>
                <b/>
                <color rgb="FF78350F"/>
              </font>
              <fill>
                <patternFill patternType="solid">
                  <bgColor rgb="FFFEF3C7"/>
                </patternFill>
              </fill>
            </x14:dxf>
          </x14:cfRule>
          <x14:cfRule type="expression" priority="274" id="{00000000-000E-0000-0200-000012010000}">
            <xm:f>Eingabe!$I46="Blau"</xm:f>
            <x14:dxf>
              <font>
                <b/>
                <color rgb="FF1E3A8A"/>
              </font>
              <fill>
                <patternFill patternType="solid">
                  <bgColor rgb="FFDBEAFE"/>
                </patternFill>
              </fill>
            </x14:dxf>
          </x14:cfRule>
          <xm:sqref>K44</xm:sqref>
        </x14:conditionalFormatting>
        <x14:conditionalFormatting xmlns:xm="http://schemas.microsoft.com/office/excel/2006/main">
          <x14:cfRule type="expression" priority="307" id="{00000000-000E-0000-0200-000033010000}">
            <xm:f>Eingabe!$I50="Rot"</xm:f>
            <x14:dxf>
              <font>
                <b/>
                <color rgb="FF7F1D1D"/>
              </font>
              <fill>
                <patternFill patternType="solid">
                  <bgColor rgb="FFFECACA"/>
                </patternFill>
              </fill>
            </x14:dxf>
          </x14:cfRule>
          <x14:cfRule type="expression" priority="305" id="{00000000-000E-0000-0200-000031010000}">
            <xm:f>Eingabe!$I50="Gelb"</xm:f>
            <x14:dxf>
              <font>
                <b/>
                <color rgb="FF78350F"/>
              </font>
              <fill>
                <patternFill patternType="solid">
                  <bgColor rgb="FFFEF3C7"/>
                </patternFill>
              </fill>
            </x14:dxf>
          </x14:cfRule>
          <x14:cfRule type="expression" priority="306" id="{00000000-000E-0000-0200-000032010000}">
            <xm:f>Eingabe!$I50="Blau"</xm:f>
            <x14:dxf>
              <font>
                <b/>
                <color rgb="FF1E3A8A"/>
              </font>
              <fill>
                <patternFill patternType="solid">
                  <bgColor rgb="FFDBEAFE"/>
                </patternFill>
              </fill>
            </x14:dxf>
          </x14:cfRule>
          <x14:cfRule type="expression" priority="308" id="{00000000-000E-0000-0200-000034010000}">
            <xm:f>Eingabe!$I50="Grün"</xm:f>
            <x14:dxf>
              <font>
                <b/>
                <color rgb="FF14532D"/>
              </font>
              <fill>
                <patternFill patternType="solid">
                  <bgColor rgb="FFDCFCE7"/>
                </patternFill>
              </fill>
            </x14:dxf>
          </x14:cfRule>
          <x14:cfRule type="expression" priority="309" id="{00000000-000E-0000-0200-000035010000}">
            <xm:f>Eingabe!$I50="Orange"</xm:f>
            <x14:dxf>
              <font>
                <b/>
                <color rgb="FF9A3412"/>
              </font>
              <fill>
                <patternFill patternType="solid">
                  <bgColor rgb="FFFED7AA"/>
                </patternFill>
              </fill>
            </x14:dxf>
          </x14:cfRule>
          <x14:cfRule type="expression" priority="310" id="{00000000-000E-0000-0200-000036010000}">
            <xm:f>Eingabe!$I50="Türkis"</xm:f>
            <x14:dxf>
              <font>
                <b/>
                <color rgb="FF134E4A"/>
              </font>
              <fill>
                <patternFill patternType="solid">
                  <bgColor rgb="FFCCFBF1"/>
                </patternFill>
              </fill>
            </x14:dxf>
          </x14:cfRule>
          <x14:cfRule type="expression" priority="311" id="{00000000-000E-0000-0200-000037010000}">
            <xm:f>Eingabe!$I50="Violett"</xm:f>
            <x14:dxf>
              <font>
                <b/>
                <color rgb="FF4C1D95"/>
              </font>
              <fill>
                <patternFill patternType="solid">
                  <bgColor rgb="FFEDE9FE"/>
                </patternFill>
              </fill>
            </x14:dxf>
          </x14:cfRule>
          <x14:cfRule type="expression" priority="312" id="{00000000-000E-0000-0200-000038010000}">
            <xm:f>Eingabe!$I50="Grau"</xm:f>
            <x14:dxf>
              <font>
                <b/>
                <color rgb="FF374151"/>
              </font>
              <fill>
                <patternFill patternType="solid">
                  <bgColor rgb="FFE5E7EB"/>
                </patternFill>
              </fill>
            </x14:dxf>
          </x14:cfRule>
          <xm:sqref>K49</xm:sqref>
        </x14:conditionalFormatting>
        <x14:conditionalFormatting xmlns:xm="http://schemas.microsoft.com/office/excel/2006/main">
          <x14:cfRule type="expression" priority="341" id="{00000000-000E-0000-0200-000055010000}">
            <xm:f>Eingabe!$I54="Orange"</xm:f>
            <x14:dxf>
              <font>
                <b/>
                <color rgb="FF9A3412"/>
              </font>
              <fill>
                <patternFill patternType="solid">
                  <bgColor rgb="FFFED7AA"/>
                </patternFill>
              </fill>
            </x14:dxf>
          </x14:cfRule>
          <x14:cfRule type="expression" priority="337" id="{00000000-000E-0000-0200-000051010000}">
            <xm:f>Eingabe!$I54="Gelb"</xm:f>
            <x14:dxf>
              <font>
                <b/>
                <color rgb="FF78350F"/>
              </font>
              <fill>
                <patternFill patternType="solid">
                  <bgColor rgb="FFFEF3C7"/>
                </patternFill>
              </fill>
            </x14:dxf>
          </x14:cfRule>
          <x14:cfRule type="expression" priority="343" id="{00000000-000E-0000-0200-000057010000}">
            <xm:f>Eingabe!$I54="Violett"</xm:f>
            <x14:dxf>
              <font>
                <b/>
                <color rgb="FF4C1D95"/>
              </font>
              <fill>
                <patternFill patternType="solid">
                  <bgColor rgb="FFEDE9FE"/>
                </patternFill>
              </fill>
            </x14:dxf>
          </x14:cfRule>
          <x14:cfRule type="expression" priority="344" id="{00000000-000E-0000-0200-000058010000}">
            <xm:f>Eingabe!$I54="Grau"</xm:f>
            <x14:dxf>
              <font>
                <b/>
                <color rgb="FF374151"/>
              </font>
              <fill>
                <patternFill patternType="solid">
                  <bgColor rgb="FFE5E7EB"/>
                </patternFill>
              </fill>
            </x14:dxf>
          </x14:cfRule>
          <x14:cfRule type="expression" priority="342" id="{00000000-000E-0000-0200-000056010000}">
            <xm:f>Eingabe!$I54="Türkis"</xm:f>
            <x14:dxf>
              <font>
                <b/>
                <color rgb="FF134E4A"/>
              </font>
              <fill>
                <patternFill patternType="solid">
                  <bgColor rgb="FFCCFBF1"/>
                </patternFill>
              </fill>
            </x14:dxf>
          </x14:cfRule>
          <x14:cfRule type="expression" priority="338" id="{00000000-000E-0000-0200-000052010000}">
            <xm:f>Eingabe!$I54="Blau"</xm:f>
            <x14:dxf>
              <font>
                <b/>
                <color rgb="FF1E3A8A"/>
              </font>
              <fill>
                <patternFill patternType="solid">
                  <bgColor rgb="FFDBEAFE"/>
                </patternFill>
              </fill>
            </x14:dxf>
          </x14:cfRule>
          <x14:cfRule type="expression" priority="339" id="{00000000-000E-0000-0200-000053010000}">
            <xm:f>Eingabe!$I54="Rot"</xm:f>
            <x14:dxf>
              <font>
                <b/>
                <color rgb="FF7F1D1D"/>
              </font>
              <fill>
                <patternFill patternType="solid">
                  <bgColor rgb="FFFECACA"/>
                </patternFill>
              </fill>
            </x14:dxf>
          </x14:cfRule>
          <x14:cfRule type="expression" priority="340" id="{00000000-000E-0000-0200-000054010000}">
            <xm:f>Eingabe!$I54="Grün"</xm:f>
            <x14:dxf>
              <font>
                <b/>
                <color rgb="FF14532D"/>
              </font>
              <fill>
                <patternFill patternType="solid">
                  <bgColor rgb="FFDCFCE7"/>
                </patternFill>
              </fill>
            </x14:dxf>
          </x14:cfRule>
          <xm:sqref>K54</xm:sqref>
        </x14:conditionalFormatting>
        <x14:conditionalFormatting xmlns:xm="http://schemas.microsoft.com/office/excel/2006/main">
          <x14:cfRule type="expression" priority="370" id="{00000000-000E-0000-0200-000072010000}">
            <xm:f>Eingabe!$I58="Blau"</xm:f>
            <x14:dxf>
              <font>
                <b/>
                <color rgb="FF1E3A8A"/>
              </font>
              <fill>
                <patternFill patternType="solid">
                  <bgColor rgb="FFDBEAFE"/>
                </patternFill>
              </fill>
            </x14:dxf>
          </x14:cfRule>
          <x14:cfRule type="expression" priority="371" id="{00000000-000E-0000-0200-000073010000}">
            <xm:f>Eingabe!$I58="Rot"</xm:f>
            <x14:dxf>
              <font>
                <b/>
                <color rgb="FF7F1D1D"/>
              </font>
              <fill>
                <patternFill patternType="solid">
                  <bgColor rgb="FFFECACA"/>
                </patternFill>
              </fill>
            </x14:dxf>
          </x14:cfRule>
          <x14:cfRule type="expression" priority="376" id="{00000000-000E-0000-0200-000078010000}">
            <xm:f>Eingabe!$I58="Grau"</xm:f>
            <x14:dxf>
              <font>
                <b/>
                <color rgb="FF374151"/>
              </font>
              <fill>
                <patternFill patternType="solid">
                  <bgColor rgb="FFE5E7EB"/>
                </patternFill>
              </fill>
            </x14:dxf>
          </x14:cfRule>
          <x14:cfRule type="expression" priority="375" id="{00000000-000E-0000-0200-000077010000}">
            <xm:f>Eingabe!$I58="Violett"</xm:f>
            <x14:dxf>
              <font>
                <b/>
                <color rgb="FF4C1D95"/>
              </font>
              <fill>
                <patternFill patternType="solid">
                  <bgColor rgb="FFEDE9FE"/>
                </patternFill>
              </fill>
            </x14:dxf>
          </x14:cfRule>
          <x14:cfRule type="expression" priority="369" id="{00000000-000E-0000-0200-000071010000}">
            <xm:f>Eingabe!$I58="Gelb"</xm:f>
            <x14:dxf>
              <font>
                <b/>
                <color rgb="FF78350F"/>
              </font>
              <fill>
                <patternFill patternType="solid">
                  <bgColor rgb="FFFEF3C7"/>
                </patternFill>
              </fill>
            </x14:dxf>
          </x14:cfRule>
          <x14:cfRule type="expression" priority="374" id="{00000000-000E-0000-0200-000076010000}">
            <xm:f>Eingabe!$I58="Türkis"</xm:f>
            <x14:dxf>
              <font>
                <b/>
                <color rgb="FF134E4A"/>
              </font>
              <fill>
                <patternFill patternType="solid">
                  <bgColor rgb="FFCCFBF1"/>
                </patternFill>
              </fill>
            </x14:dxf>
          </x14:cfRule>
          <x14:cfRule type="expression" priority="373" id="{00000000-000E-0000-0200-000075010000}">
            <xm:f>Eingabe!$I58="Orange"</xm:f>
            <x14:dxf>
              <font>
                <b/>
                <color rgb="FF9A3412"/>
              </font>
              <fill>
                <patternFill patternType="solid">
                  <bgColor rgb="FFFED7AA"/>
                </patternFill>
              </fill>
            </x14:dxf>
          </x14:cfRule>
          <x14:cfRule type="expression" priority="372" id="{00000000-000E-0000-0200-000074010000}">
            <xm:f>Eingabe!$I58="Grün"</xm:f>
            <x14:dxf>
              <font>
                <b/>
                <color rgb="FF14532D"/>
              </font>
              <fill>
                <patternFill patternType="solid">
                  <bgColor rgb="FFDCFCE7"/>
                </patternFill>
              </fill>
            </x14:dxf>
          </x14:cfRule>
          <xm:sqref>K59</xm:sqref>
        </x14:conditionalFormatting>
        <x14:conditionalFormatting xmlns:xm="http://schemas.microsoft.com/office/excel/2006/main">
          <x14:cfRule type="expression" priority="401" id="{00000000-000E-0000-0200-000091010000}">
            <xm:f>Eingabe!$I62="Gelb"</xm:f>
            <x14:dxf>
              <font>
                <b/>
                <color rgb="FF78350F"/>
              </font>
              <fill>
                <patternFill patternType="solid">
                  <bgColor rgb="FFFEF3C7"/>
                </patternFill>
              </fill>
            </x14:dxf>
          </x14:cfRule>
          <x14:cfRule type="expression" priority="402" id="{00000000-000E-0000-0200-000092010000}">
            <xm:f>Eingabe!$I62="Blau"</xm:f>
            <x14:dxf>
              <font>
                <b/>
                <color rgb="FF1E3A8A"/>
              </font>
              <fill>
                <patternFill patternType="solid">
                  <bgColor rgb="FFDBEAFE"/>
                </patternFill>
              </fill>
            </x14:dxf>
          </x14:cfRule>
          <x14:cfRule type="expression" priority="408" id="{00000000-000E-0000-0200-000098010000}">
            <xm:f>Eingabe!$I62="Grau"</xm:f>
            <x14:dxf>
              <font>
                <b/>
                <color rgb="FF374151"/>
              </font>
              <fill>
                <patternFill patternType="solid">
                  <bgColor rgb="FFE5E7EB"/>
                </patternFill>
              </fill>
            </x14:dxf>
          </x14:cfRule>
          <x14:cfRule type="expression" priority="407" id="{00000000-000E-0000-0200-000097010000}">
            <xm:f>Eingabe!$I62="Violett"</xm:f>
            <x14:dxf>
              <font>
                <b/>
                <color rgb="FF4C1D95"/>
              </font>
              <fill>
                <patternFill patternType="solid">
                  <bgColor rgb="FFEDE9FE"/>
                </patternFill>
              </fill>
            </x14:dxf>
          </x14:cfRule>
          <x14:cfRule type="expression" priority="406" id="{00000000-000E-0000-0200-000096010000}">
            <xm:f>Eingabe!$I62="Türkis"</xm:f>
            <x14:dxf>
              <font>
                <b/>
                <color rgb="FF134E4A"/>
              </font>
              <fill>
                <patternFill patternType="solid">
                  <bgColor rgb="FFCCFBF1"/>
                </patternFill>
              </fill>
            </x14:dxf>
          </x14:cfRule>
          <x14:cfRule type="expression" priority="405" id="{00000000-000E-0000-0200-000095010000}">
            <xm:f>Eingabe!$I62="Orange"</xm:f>
            <x14:dxf>
              <font>
                <b/>
                <color rgb="FF9A3412"/>
              </font>
              <fill>
                <patternFill patternType="solid">
                  <bgColor rgb="FFFED7AA"/>
                </patternFill>
              </fill>
            </x14:dxf>
          </x14:cfRule>
          <x14:cfRule type="expression" priority="404" id="{00000000-000E-0000-0200-000094010000}">
            <xm:f>Eingabe!$I62="Grün"</xm:f>
            <x14:dxf>
              <font>
                <b/>
                <color rgb="FF14532D"/>
              </font>
              <fill>
                <patternFill patternType="solid">
                  <bgColor rgb="FFDCFCE7"/>
                </patternFill>
              </fill>
            </x14:dxf>
          </x14:cfRule>
          <x14:cfRule type="expression" priority="403" id="{00000000-000E-0000-0200-000093010000}">
            <xm:f>Eingabe!$I62="Rot"</xm:f>
            <x14:dxf>
              <font>
                <b/>
                <color rgb="FF7F1D1D"/>
              </font>
              <fill>
                <patternFill patternType="solid">
                  <bgColor rgb="FFFECACA"/>
                </patternFill>
              </fill>
            </x14:dxf>
          </x14:cfRule>
          <xm:sqref>K64</xm:sqref>
        </x14:conditionalFormatting>
        <x14:conditionalFormatting xmlns:xm="http://schemas.microsoft.com/office/excel/2006/main">
          <x14:cfRule type="expression" priority="440" id="{00000000-000E-0000-0200-0000B8010000}">
            <xm:f>Eingabe!$I66="Grau"</xm:f>
            <x14:dxf>
              <font>
                <b/>
                <color rgb="FF374151"/>
              </font>
              <fill>
                <patternFill patternType="solid">
                  <bgColor rgb="FFE5E7EB"/>
                </patternFill>
              </fill>
            </x14:dxf>
          </x14:cfRule>
          <x14:cfRule type="expression" priority="439" id="{00000000-000E-0000-0200-0000B7010000}">
            <xm:f>Eingabe!$I66="Violett"</xm:f>
            <x14:dxf>
              <font>
                <b/>
                <color rgb="FF4C1D95"/>
              </font>
              <fill>
                <patternFill patternType="solid">
                  <bgColor rgb="FFEDE9FE"/>
                </patternFill>
              </fill>
            </x14:dxf>
          </x14:cfRule>
          <x14:cfRule type="expression" priority="438" id="{00000000-000E-0000-0200-0000B6010000}">
            <xm:f>Eingabe!$I66="Türkis"</xm:f>
            <x14:dxf>
              <font>
                <b/>
                <color rgb="FF134E4A"/>
              </font>
              <fill>
                <patternFill patternType="solid">
                  <bgColor rgb="FFCCFBF1"/>
                </patternFill>
              </fill>
            </x14:dxf>
          </x14:cfRule>
          <x14:cfRule type="expression" priority="437" id="{00000000-000E-0000-0200-0000B5010000}">
            <xm:f>Eingabe!$I66="Orange"</xm:f>
            <x14:dxf>
              <font>
                <b/>
                <color rgb="FF9A3412"/>
              </font>
              <fill>
                <patternFill patternType="solid">
                  <bgColor rgb="FFFED7AA"/>
                </patternFill>
              </fill>
            </x14:dxf>
          </x14:cfRule>
          <x14:cfRule type="expression" priority="436" id="{00000000-000E-0000-0200-0000B4010000}">
            <xm:f>Eingabe!$I66="Grün"</xm:f>
            <x14:dxf>
              <font>
                <b/>
                <color rgb="FF14532D"/>
              </font>
              <fill>
                <patternFill patternType="solid">
                  <bgColor rgb="FFDCFCE7"/>
                </patternFill>
              </fill>
            </x14:dxf>
          </x14:cfRule>
          <x14:cfRule type="expression" priority="435" id="{00000000-000E-0000-0200-0000B3010000}">
            <xm:f>Eingabe!$I66="Rot"</xm:f>
            <x14:dxf>
              <font>
                <b/>
                <color rgb="FF7F1D1D"/>
              </font>
              <fill>
                <patternFill patternType="solid">
                  <bgColor rgb="FFFECACA"/>
                </patternFill>
              </fill>
            </x14:dxf>
          </x14:cfRule>
          <x14:cfRule type="expression" priority="434" id="{00000000-000E-0000-0200-0000B2010000}">
            <xm:f>Eingabe!$I66="Blau"</xm:f>
            <x14:dxf>
              <font>
                <b/>
                <color rgb="FF1E3A8A"/>
              </font>
              <fill>
                <patternFill patternType="solid">
                  <bgColor rgb="FFDBEAFE"/>
                </patternFill>
              </fill>
            </x14:dxf>
          </x14:cfRule>
          <x14:cfRule type="expression" priority="433" id="{00000000-000E-0000-0200-0000B1010000}">
            <xm:f>Eingabe!$I66="Gelb"</xm:f>
            <x14:dxf>
              <font>
                <b/>
                <color rgb="FF78350F"/>
              </font>
              <fill>
                <patternFill patternType="solid">
                  <bgColor rgb="FFFEF3C7"/>
                </patternFill>
              </fill>
            </x14:dxf>
          </x14:cfRule>
          <xm:sqref>K69</xm:sqref>
        </x14:conditionalFormatting>
        <x14:conditionalFormatting xmlns:xm="http://schemas.microsoft.com/office/excel/2006/main">
          <x14:cfRule type="expression" priority="465" id="{00000000-000E-0000-0200-0000D1010000}">
            <xm:f>Eingabe!$I70="Gelb"</xm:f>
            <x14:dxf>
              <font>
                <b/>
                <color rgb="FF78350F"/>
              </font>
              <fill>
                <patternFill patternType="solid">
                  <bgColor rgb="FFFEF3C7"/>
                </patternFill>
              </fill>
            </x14:dxf>
          </x14:cfRule>
          <x14:cfRule type="expression" priority="466" id="{00000000-000E-0000-0200-0000D2010000}">
            <xm:f>Eingabe!$I70="Blau"</xm:f>
            <x14:dxf>
              <font>
                <b/>
                <color rgb="FF1E3A8A"/>
              </font>
              <fill>
                <patternFill patternType="solid">
                  <bgColor rgb="FFDBEAFE"/>
                </patternFill>
              </fill>
            </x14:dxf>
          </x14:cfRule>
          <x14:cfRule type="expression" priority="467" id="{00000000-000E-0000-0200-0000D3010000}">
            <xm:f>Eingabe!$I70="Rot"</xm:f>
            <x14:dxf>
              <font>
                <b/>
                <color rgb="FF7F1D1D"/>
              </font>
              <fill>
                <patternFill patternType="solid">
                  <bgColor rgb="FFFECACA"/>
                </patternFill>
              </fill>
            </x14:dxf>
          </x14:cfRule>
          <x14:cfRule type="expression" priority="468" id="{00000000-000E-0000-0200-0000D4010000}">
            <xm:f>Eingabe!$I70="Grün"</xm:f>
            <x14:dxf>
              <font>
                <b/>
                <color rgb="FF14532D"/>
              </font>
              <fill>
                <patternFill patternType="solid">
                  <bgColor rgb="FFDCFCE7"/>
                </patternFill>
              </fill>
            </x14:dxf>
          </x14:cfRule>
          <x14:cfRule type="expression" priority="471" id="{00000000-000E-0000-0200-0000D7010000}">
            <xm:f>Eingabe!$I70="Violett"</xm:f>
            <x14:dxf>
              <font>
                <b/>
                <color rgb="FF4C1D95"/>
              </font>
              <fill>
                <patternFill patternType="solid">
                  <bgColor rgb="FFEDE9FE"/>
                </patternFill>
              </fill>
            </x14:dxf>
          </x14:cfRule>
          <x14:cfRule type="expression" priority="469" id="{00000000-000E-0000-0200-0000D5010000}">
            <xm:f>Eingabe!$I70="Orange"</xm:f>
            <x14:dxf>
              <font>
                <b/>
                <color rgb="FF9A3412"/>
              </font>
              <fill>
                <patternFill patternType="solid">
                  <bgColor rgb="FFFED7AA"/>
                </patternFill>
              </fill>
            </x14:dxf>
          </x14:cfRule>
          <x14:cfRule type="expression" priority="470" id="{00000000-000E-0000-0200-0000D6010000}">
            <xm:f>Eingabe!$I70="Türkis"</xm:f>
            <x14:dxf>
              <font>
                <b/>
                <color rgb="FF134E4A"/>
              </font>
              <fill>
                <patternFill patternType="solid">
                  <bgColor rgb="FFCCFBF1"/>
                </patternFill>
              </fill>
            </x14:dxf>
          </x14:cfRule>
          <x14:cfRule type="expression" priority="472" id="{00000000-000E-0000-0200-0000D8010000}">
            <xm:f>Eingabe!$I70="Grau"</xm:f>
            <x14:dxf>
              <font>
                <b/>
                <color rgb="FF374151"/>
              </font>
              <fill>
                <patternFill patternType="solid">
                  <bgColor rgb="FFE5E7EB"/>
                </patternFill>
              </fill>
            </x14:dxf>
          </x14:cfRule>
          <xm:sqref>K74</xm:sqref>
        </x14:conditionalFormatting>
        <x14:conditionalFormatting xmlns:xm="http://schemas.microsoft.com/office/excel/2006/main">
          <x14:cfRule type="expression" priority="32" id="{00000000-000E-0000-0200-000020000000}">
            <xm:f>Eingabe!$I15="Grau"</xm:f>
            <x14:dxf>
              <font>
                <b/>
                <color rgb="FF374151"/>
              </font>
              <fill>
                <patternFill patternType="solid">
                  <bgColor rgb="FFE5E7EB"/>
                </patternFill>
              </fill>
            </x14:dxf>
          </x14:cfRule>
          <x14:cfRule type="expression" priority="31" id="{00000000-000E-0000-0200-00001F000000}">
            <xm:f>Eingabe!$I15="Violett"</xm:f>
            <x14:dxf>
              <font>
                <b/>
                <color rgb="FF4C1D95"/>
              </font>
              <fill>
                <patternFill patternType="solid">
                  <bgColor rgb="FFEDE9FE"/>
                </patternFill>
              </fill>
            </x14:dxf>
          </x14:cfRule>
          <x14:cfRule type="expression" priority="30" id="{00000000-000E-0000-0200-00001E000000}">
            <xm:f>Eingabe!$I15="Türkis"</xm:f>
            <x14:dxf>
              <font>
                <b/>
                <color rgb="FF134E4A"/>
              </font>
              <fill>
                <patternFill patternType="solid">
                  <bgColor rgb="FFCCFBF1"/>
                </patternFill>
              </fill>
            </x14:dxf>
          </x14:cfRule>
          <x14:cfRule type="expression" priority="29" id="{00000000-000E-0000-0200-00001D000000}">
            <xm:f>Eingabe!$I15="Orange"</xm:f>
            <x14:dxf>
              <font>
                <b/>
                <color rgb="FF9A3412"/>
              </font>
              <fill>
                <patternFill patternType="solid">
                  <bgColor rgb="FFFED7AA"/>
                </patternFill>
              </fill>
            </x14:dxf>
          </x14:cfRule>
          <x14:cfRule type="expression" priority="28" id="{00000000-000E-0000-0200-00001C000000}">
            <xm:f>Eingabe!$I15="Grün"</xm:f>
            <x14:dxf>
              <font>
                <b/>
                <color rgb="FF14532D"/>
              </font>
              <fill>
                <patternFill patternType="solid">
                  <bgColor rgb="FFDCFCE7"/>
                </patternFill>
              </fill>
            </x14:dxf>
          </x14:cfRule>
          <x14:cfRule type="expression" priority="27" id="{00000000-000E-0000-0200-00001B000000}">
            <xm:f>Eingabe!$I15="Rot"</xm:f>
            <x14:dxf>
              <font>
                <b/>
                <color rgb="FF7F1D1D"/>
              </font>
              <fill>
                <patternFill patternType="solid">
                  <bgColor rgb="FFFECACA"/>
                </patternFill>
              </fill>
            </x14:dxf>
          </x14:cfRule>
          <x14:cfRule type="expression" priority="26" id="{00000000-000E-0000-0200-00001A000000}">
            <xm:f>Eingabe!$I15="Blau"</xm:f>
            <x14:dxf>
              <font>
                <b/>
                <color rgb="FF1E3A8A"/>
              </font>
              <fill>
                <patternFill patternType="solid">
                  <bgColor rgb="FFDBEAFE"/>
                </patternFill>
              </fill>
            </x14:dxf>
          </x14:cfRule>
          <x14:cfRule type="expression" priority="25" id="{00000000-000E-0000-0200-000019000000}">
            <xm:f>Eingabe!$I15="Gelb"</xm:f>
            <x14:dxf>
              <font>
                <b/>
                <color rgb="FF78350F"/>
              </font>
              <fill>
                <patternFill patternType="solid">
                  <bgColor rgb="FFFEF3C7"/>
                </patternFill>
              </fill>
            </x14:dxf>
          </x14:cfRule>
          <xm:sqref>P4</xm:sqref>
        </x14:conditionalFormatting>
        <x14:conditionalFormatting xmlns:xm="http://schemas.microsoft.com/office/excel/2006/main">
          <x14:cfRule type="expression" priority="57" id="{00000000-000E-0000-0200-000039000000}">
            <xm:f>Eingabe!$I19="Gelb"</xm:f>
            <x14:dxf>
              <font>
                <b/>
                <color rgb="FF78350F"/>
              </font>
              <fill>
                <patternFill patternType="solid">
                  <bgColor rgb="FFFEF3C7"/>
                </patternFill>
              </fill>
            </x14:dxf>
          </x14:cfRule>
          <x14:cfRule type="expression" priority="58" id="{00000000-000E-0000-0200-00003A000000}">
            <xm:f>Eingabe!$I19="Blau"</xm:f>
            <x14:dxf>
              <font>
                <b/>
                <color rgb="FF1E3A8A"/>
              </font>
              <fill>
                <patternFill patternType="solid">
                  <bgColor rgb="FFDBEAFE"/>
                </patternFill>
              </fill>
            </x14:dxf>
          </x14:cfRule>
          <x14:cfRule type="expression" priority="59" id="{00000000-000E-0000-0200-00003B000000}">
            <xm:f>Eingabe!$I19="Rot"</xm:f>
            <x14:dxf>
              <font>
                <b/>
                <color rgb="FF7F1D1D"/>
              </font>
              <fill>
                <patternFill patternType="solid">
                  <bgColor rgb="FFFECACA"/>
                </patternFill>
              </fill>
            </x14:dxf>
          </x14:cfRule>
          <x14:cfRule type="expression" priority="60" id="{00000000-000E-0000-0200-00003C000000}">
            <xm:f>Eingabe!$I19="Grün"</xm:f>
            <x14:dxf>
              <font>
                <b/>
                <color rgb="FF14532D"/>
              </font>
              <fill>
                <patternFill patternType="solid">
                  <bgColor rgb="FFDCFCE7"/>
                </patternFill>
              </fill>
            </x14:dxf>
          </x14:cfRule>
          <x14:cfRule type="expression" priority="62" id="{00000000-000E-0000-0200-00003E000000}">
            <xm:f>Eingabe!$I19="Türkis"</xm:f>
            <x14:dxf>
              <font>
                <b/>
                <color rgb="FF134E4A"/>
              </font>
              <fill>
                <patternFill patternType="solid">
                  <bgColor rgb="FFCCFBF1"/>
                </patternFill>
              </fill>
            </x14:dxf>
          </x14:cfRule>
          <x14:cfRule type="expression" priority="63" id="{00000000-000E-0000-0200-00003F000000}">
            <xm:f>Eingabe!$I19="Violett"</xm:f>
            <x14:dxf>
              <font>
                <b/>
                <color rgb="FF4C1D95"/>
              </font>
              <fill>
                <patternFill patternType="solid">
                  <bgColor rgb="FFEDE9FE"/>
                </patternFill>
              </fill>
            </x14:dxf>
          </x14:cfRule>
          <x14:cfRule type="expression" priority="64" id="{00000000-000E-0000-0200-000040000000}">
            <xm:f>Eingabe!$I19="Grau"</xm:f>
            <x14:dxf>
              <font>
                <b/>
                <color rgb="FF374151"/>
              </font>
              <fill>
                <patternFill patternType="solid">
                  <bgColor rgb="FFE5E7EB"/>
                </patternFill>
              </fill>
            </x14:dxf>
          </x14:cfRule>
          <x14:cfRule type="expression" priority="61" id="{00000000-000E-0000-0200-00003D000000}">
            <xm:f>Eingabe!$I19="Orange"</xm:f>
            <x14:dxf>
              <font>
                <b/>
                <color rgb="FF9A3412"/>
              </font>
              <fill>
                <patternFill patternType="solid">
                  <bgColor rgb="FFFED7AA"/>
                </patternFill>
              </fill>
            </x14:dxf>
          </x14:cfRule>
          <xm:sqref>P9</xm:sqref>
        </x14:conditionalFormatting>
        <x14:conditionalFormatting xmlns:xm="http://schemas.microsoft.com/office/excel/2006/main">
          <x14:cfRule type="expression" priority="90" id="{00000000-000E-0000-0200-00005A000000}">
            <xm:f>Eingabe!$I23="Blau"</xm:f>
            <x14:dxf>
              <font>
                <b/>
                <color rgb="FF1E3A8A"/>
              </font>
              <fill>
                <patternFill patternType="solid">
                  <bgColor rgb="FFDBEAFE"/>
                </patternFill>
              </fill>
            </x14:dxf>
          </x14:cfRule>
          <x14:cfRule type="expression" priority="89" id="{00000000-000E-0000-0200-000059000000}">
            <xm:f>Eingabe!$I23="Gelb"</xm:f>
            <x14:dxf>
              <font>
                <b/>
                <color rgb="FF78350F"/>
              </font>
              <fill>
                <patternFill patternType="solid">
                  <bgColor rgb="FFFEF3C7"/>
                </patternFill>
              </fill>
            </x14:dxf>
          </x14:cfRule>
          <x14:cfRule type="expression" priority="96" id="{00000000-000E-0000-0200-000060000000}">
            <xm:f>Eingabe!$I23="Grau"</xm:f>
            <x14:dxf>
              <font>
                <b/>
                <color rgb="FF374151"/>
              </font>
              <fill>
                <patternFill patternType="solid">
                  <bgColor rgb="FFE5E7EB"/>
                </patternFill>
              </fill>
            </x14:dxf>
          </x14:cfRule>
          <x14:cfRule type="expression" priority="95" id="{00000000-000E-0000-0200-00005F000000}">
            <xm:f>Eingabe!$I23="Violett"</xm:f>
            <x14:dxf>
              <font>
                <b/>
                <color rgb="FF4C1D95"/>
              </font>
              <fill>
                <patternFill patternType="solid">
                  <bgColor rgb="FFEDE9FE"/>
                </patternFill>
              </fill>
            </x14:dxf>
          </x14:cfRule>
          <x14:cfRule type="expression" priority="94" id="{00000000-000E-0000-0200-00005E000000}">
            <xm:f>Eingabe!$I23="Türkis"</xm:f>
            <x14:dxf>
              <font>
                <b/>
                <color rgb="FF134E4A"/>
              </font>
              <fill>
                <patternFill patternType="solid">
                  <bgColor rgb="FFCCFBF1"/>
                </patternFill>
              </fill>
            </x14:dxf>
          </x14:cfRule>
          <x14:cfRule type="expression" priority="92" id="{00000000-000E-0000-0200-00005C000000}">
            <xm:f>Eingabe!$I23="Grün"</xm:f>
            <x14:dxf>
              <font>
                <b/>
                <color rgb="FF14532D"/>
              </font>
              <fill>
                <patternFill patternType="solid">
                  <bgColor rgb="FFDCFCE7"/>
                </patternFill>
              </fill>
            </x14:dxf>
          </x14:cfRule>
          <x14:cfRule type="expression" priority="93" id="{00000000-000E-0000-0200-00005D000000}">
            <xm:f>Eingabe!$I23="Orange"</xm:f>
            <x14:dxf>
              <font>
                <b/>
                <color rgb="FF9A3412"/>
              </font>
              <fill>
                <patternFill patternType="solid">
                  <bgColor rgb="FFFED7AA"/>
                </patternFill>
              </fill>
            </x14:dxf>
          </x14:cfRule>
          <x14:cfRule type="expression" priority="91" id="{00000000-000E-0000-0200-00005B000000}">
            <xm:f>Eingabe!$I23="Rot"</xm:f>
            <x14:dxf>
              <font>
                <b/>
                <color rgb="FF7F1D1D"/>
              </font>
              <fill>
                <patternFill patternType="solid">
                  <bgColor rgb="FFFECACA"/>
                </patternFill>
              </fill>
            </x14:dxf>
          </x14:cfRule>
          <xm:sqref>P14</xm:sqref>
        </x14:conditionalFormatting>
        <x14:conditionalFormatting xmlns:xm="http://schemas.microsoft.com/office/excel/2006/main">
          <x14:cfRule type="expression" priority="127" id="{00000000-000E-0000-0200-00007F000000}">
            <xm:f>Eingabe!$I27="Violett"</xm:f>
            <x14:dxf>
              <font>
                <b/>
                <color rgb="FF4C1D95"/>
              </font>
              <fill>
                <patternFill patternType="solid">
                  <bgColor rgb="FFEDE9FE"/>
                </patternFill>
              </fill>
            </x14:dxf>
          </x14:cfRule>
          <x14:cfRule type="expression" priority="121" id="{00000000-000E-0000-0200-000079000000}">
            <xm:f>Eingabe!$I27="Gelb"</xm:f>
            <x14:dxf>
              <font>
                <b/>
                <color rgb="FF78350F"/>
              </font>
              <fill>
                <patternFill patternType="solid">
                  <bgColor rgb="FFFEF3C7"/>
                </patternFill>
              </fill>
            </x14:dxf>
          </x14:cfRule>
          <x14:cfRule type="expression" priority="122" id="{00000000-000E-0000-0200-00007A000000}">
            <xm:f>Eingabe!$I27="Blau"</xm:f>
            <x14:dxf>
              <font>
                <b/>
                <color rgb="FF1E3A8A"/>
              </font>
              <fill>
                <patternFill patternType="solid">
                  <bgColor rgb="FFDBEAFE"/>
                </patternFill>
              </fill>
            </x14:dxf>
          </x14:cfRule>
          <x14:cfRule type="expression" priority="123" id="{00000000-000E-0000-0200-00007B000000}">
            <xm:f>Eingabe!$I27="Rot"</xm:f>
            <x14:dxf>
              <font>
                <b/>
                <color rgb="FF7F1D1D"/>
              </font>
              <fill>
                <patternFill patternType="solid">
                  <bgColor rgb="FFFECACA"/>
                </patternFill>
              </fill>
            </x14:dxf>
          </x14:cfRule>
          <x14:cfRule type="expression" priority="124" id="{00000000-000E-0000-0200-00007C000000}">
            <xm:f>Eingabe!$I27="Grün"</xm:f>
            <x14:dxf>
              <font>
                <b/>
                <color rgb="FF14532D"/>
              </font>
              <fill>
                <patternFill patternType="solid">
                  <bgColor rgb="FFDCFCE7"/>
                </patternFill>
              </fill>
            </x14:dxf>
          </x14:cfRule>
          <x14:cfRule type="expression" priority="125" id="{00000000-000E-0000-0200-00007D000000}">
            <xm:f>Eingabe!$I27="Orange"</xm:f>
            <x14:dxf>
              <font>
                <b/>
                <color rgb="FF9A3412"/>
              </font>
              <fill>
                <patternFill patternType="solid">
                  <bgColor rgb="FFFED7AA"/>
                </patternFill>
              </fill>
            </x14:dxf>
          </x14:cfRule>
          <x14:cfRule type="expression" priority="126" id="{00000000-000E-0000-0200-00007E000000}">
            <xm:f>Eingabe!$I27="Türkis"</xm:f>
            <x14:dxf>
              <font>
                <b/>
                <color rgb="FF134E4A"/>
              </font>
              <fill>
                <patternFill patternType="solid">
                  <bgColor rgb="FFCCFBF1"/>
                </patternFill>
              </fill>
            </x14:dxf>
          </x14:cfRule>
          <x14:cfRule type="expression" priority="128" id="{00000000-000E-0000-0200-000080000000}">
            <xm:f>Eingabe!$I27="Grau"</xm:f>
            <x14:dxf>
              <font>
                <b/>
                <color rgb="FF374151"/>
              </font>
              <fill>
                <patternFill patternType="solid">
                  <bgColor rgb="FFE5E7EB"/>
                </patternFill>
              </fill>
            </x14:dxf>
          </x14:cfRule>
          <xm:sqref>P19</xm:sqref>
        </x14:conditionalFormatting>
        <x14:conditionalFormatting xmlns:xm="http://schemas.microsoft.com/office/excel/2006/main">
          <x14:cfRule type="expression" priority="156" id="{00000000-000E-0000-0200-00009C000000}">
            <xm:f>Eingabe!$I31="Grün"</xm:f>
            <x14:dxf>
              <font>
                <b/>
                <color rgb="FF14532D"/>
              </font>
              <fill>
                <patternFill patternType="solid">
                  <bgColor rgb="FFDCFCE7"/>
                </patternFill>
              </fill>
            </x14:dxf>
          </x14:cfRule>
          <x14:cfRule type="expression" priority="160" id="{00000000-000E-0000-0200-0000A0000000}">
            <xm:f>Eingabe!$I31="Grau"</xm:f>
            <x14:dxf>
              <font>
                <b/>
                <color rgb="FF374151"/>
              </font>
              <fill>
                <patternFill patternType="solid">
                  <bgColor rgb="FFE5E7EB"/>
                </patternFill>
              </fill>
            </x14:dxf>
          </x14:cfRule>
          <x14:cfRule type="expression" priority="159" id="{00000000-000E-0000-0200-00009F000000}">
            <xm:f>Eingabe!$I31="Violett"</xm:f>
            <x14:dxf>
              <font>
                <b/>
                <color rgb="FF4C1D95"/>
              </font>
              <fill>
                <patternFill patternType="solid">
                  <bgColor rgb="FFEDE9FE"/>
                </patternFill>
              </fill>
            </x14:dxf>
          </x14:cfRule>
          <x14:cfRule type="expression" priority="158" id="{00000000-000E-0000-0200-00009E000000}">
            <xm:f>Eingabe!$I31="Türkis"</xm:f>
            <x14:dxf>
              <font>
                <b/>
                <color rgb="FF134E4A"/>
              </font>
              <fill>
                <patternFill patternType="solid">
                  <bgColor rgb="FFCCFBF1"/>
                </patternFill>
              </fill>
            </x14:dxf>
          </x14:cfRule>
          <x14:cfRule type="expression" priority="157" id="{00000000-000E-0000-0200-00009D000000}">
            <xm:f>Eingabe!$I31="Orange"</xm:f>
            <x14:dxf>
              <font>
                <b/>
                <color rgb="FF9A3412"/>
              </font>
              <fill>
                <patternFill patternType="solid">
                  <bgColor rgb="FFFED7AA"/>
                </patternFill>
              </fill>
            </x14:dxf>
          </x14:cfRule>
          <x14:cfRule type="expression" priority="155" id="{00000000-000E-0000-0200-00009B000000}">
            <xm:f>Eingabe!$I31="Rot"</xm:f>
            <x14:dxf>
              <font>
                <b/>
                <color rgb="FF7F1D1D"/>
              </font>
              <fill>
                <patternFill patternType="solid">
                  <bgColor rgb="FFFECACA"/>
                </patternFill>
              </fill>
            </x14:dxf>
          </x14:cfRule>
          <x14:cfRule type="expression" priority="154" id="{00000000-000E-0000-0200-00009A000000}">
            <xm:f>Eingabe!$I31="Blau"</xm:f>
            <x14:dxf>
              <font>
                <b/>
                <color rgb="FF1E3A8A"/>
              </font>
              <fill>
                <patternFill patternType="solid">
                  <bgColor rgb="FFDBEAFE"/>
                </patternFill>
              </fill>
            </x14:dxf>
          </x14:cfRule>
          <x14:cfRule type="expression" priority="153" id="{00000000-000E-0000-0200-000099000000}">
            <xm:f>Eingabe!$I31="Gelb"</xm:f>
            <x14:dxf>
              <font>
                <b/>
                <color rgb="FF78350F"/>
              </font>
              <fill>
                <patternFill patternType="solid">
                  <bgColor rgb="FFFEF3C7"/>
                </patternFill>
              </fill>
            </x14:dxf>
          </x14:cfRule>
          <xm:sqref>P24</xm:sqref>
        </x14:conditionalFormatting>
        <x14:conditionalFormatting xmlns:xm="http://schemas.microsoft.com/office/excel/2006/main">
          <x14:cfRule type="expression" priority="190" id="{00000000-000E-0000-0200-0000BE000000}">
            <xm:f>Eingabe!$I35="Türkis"</xm:f>
            <x14:dxf>
              <font>
                <b/>
                <color rgb="FF134E4A"/>
              </font>
              <fill>
                <patternFill patternType="solid">
                  <bgColor rgb="FFCCFBF1"/>
                </patternFill>
              </fill>
            </x14:dxf>
          </x14:cfRule>
          <x14:cfRule type="expression" priority="189" id="{00000000-000E-0000-0200-0000BD000000}">
            <xm:f>Eingabe!$I35="Orange"</xm:f>
            <x14:dxf>
              <font>
                <b/>
                <color rgb="FF9A3412"/>
              </font>
              <fill>
                <patternFill patternType="solid">
                  <bgColor rgb="FFFED7AA"/>
                </patternFill>
              </fill>
            </x14:dxf>
          </x14:cfRule>
          <x14:cfRule type="expression" priority="188" id="{00000000-000E-0000-0200-0000BC000000}">
            <xm:f>Eingabe!$I35="Grün"</xm:f>
            <x14:dxf>
              <font>
                <b/>
                <color rgb="FF14532D"/>
              </font>
              <fill>
                <patternFill patternType="solid">
                  <bgColor rgb="FFDCFCE7"/>
                </patternFill>
              </fill>
            </x14:dxf>
          </x14:cfRule>
          <x14:cfRule type="expression" priority="187" id="{00000000-000E-0000-0200-0000BB000000}">
            <xm:f>Eingabe!$I35="Rot"</xm:f>
            <x14:dxf>
              <font>
                <b/>
                <color rgb="FF7F1D1D"/>
              </font>
              <fill>
                <patternFill patternType="solid">
                  <bgColor rgb="FFFECACA"/>
                </patternFill>
              </fill>
            </x14:dxf>
          </x14:cfRule>
          <x14:cfRule type="expression" priority="186" id="{00000000-000E-0000-0200-0000BA000000}">
            <xm:f>Eingabe!$I35="Blau"</xm:f>
            <x14:dxf>
              <font>
                <b/>
                <color rgb="FF1E3A8A"/>
              </font>
              <fill>
                <patternFill patternType="solid">
                  <bgColor rgb="FFDBEAFE"/>
                </patternFill>
              </fill>
            </x14:dxf>
          </x14:cfRule>
          <x14:cfRule type="expression" priority="185" id="{00000000-000E-0000-0200-0000B9000000}">
            <xm:f>Eingabe!$I35="Gelb"</xm:f>
            <x14:dxf>
              <font>
                <b/>
                <color rgb="FF78350F"/>
              </font>
              <fill>
                <patternFill patternType="solid">
                  <bgColor rgb="FFFEF3C7"/>
                </patternFill>
              </fill>
            </x14:dxf>
          </x14:cfRule>
          <x14:cfRule type="expression" priority="191" id="{00000000-000E-0000-0200-0000BF000000}">
            <xm:f>Eingabe!$I35="Violett"</xm:f>
            <x14:dxf>
              <font>
                <b/>
                <color rgb="FF4C1D95"/>
              </font>
              <fill>
                <patternFill patternType="solid">
                  <bgColor rgb="FFEDE9FE"/>
                </patternFill>
              </fill>
            </x14:dxf>
          </x14:cfRule>
          <x14:cfRule type="expression" priority="192" id="{00000000-000E-0000-0200-0000C0000000}">
            <xm:f>Eingabe!$I35="Grau"</xm:f>
            <x14:dxf>
              <font>
                <b/>
                <color rgb="FF374151"/>
              </font>
              <fill>
                <patternFill patternType="solid">
                  <bgColor rgb="FFE5E7EB"/>
                </patternFill>
              </fill>
            </x14:dxf>
          </x14:cfRule>
          <xm:sqref>P29</xm:sqref>
        </x14:conditionalFormatting>
        <x14:conditionalFormatting xmlns:xm="http://schemas.microsoft.com/office/excel/2006/main">
          <x14:cfRule type="expression" priority="221" id="{00000000-000E-0000-0200-0000DD000000}">
            <xm:f>Eingabe!$I39="Orange"</xm:f>
            <x14:dxf>
              <font>
                <b/>
                <color rgb="FF9A3412"/>
              </font>
              <fill>
                <patternFill patternType="solid">
                  <bgColor rgb="FFFED7AA"/>
                </patternFill>
              </fill>
            </x14:dxf>
          </x14:cfRule>
          <x14:cfRule type="expression" priority="220" id="{00000000-000E-0000-0200-0000DC000000}">
            <xm:f>Eingabe!$I39="Grün"</xm:f>
            <x14:dxf>
              <font>
                <b/>
                <color rgb="FF14532D"/>
              </font>
              <fill>
                <patternFill patternType="solid">
                  <bgColor rgb="FFDCFCE7"/>
                </patternFill>
              </fill>
            </x14:dxf>
          </x14:cfRule>
          <x14:cfRule type="expression" priority="217" id="{00000000-000E-0000-0200-0000D9000000}">
            <xm:f>Eingabe!$I39="Gelb"</xm:f>
            <x14:dxf>
              <font>
                <b/>
                <color rgb="FF78350F"/>
              </font>
              <fill>
                <patternFill patternType="solid">
                  <bgColor rgb="FFFEF3C7"/>
                </patternFill>
              </fill>
            </x14:dxf>
          </x14:cfRule>
          <x14:cfRule type="expression" priority="223" id="{00000000-000E-0000-0200-0000DF000000}">
            <xm:f>Eingabe!$I39="Violett"</xm:f>
            <x14:dxf>
              <font>
                <b/>
                <color rgb="FF4C1D95"/>
              </font>
              <fill>
                <patternFill patternType="solid">
                  <bgColor rgb="FFEDE9FE"/>
                </patternFill>
              </fill>
            </x14:dxf>
          </x14:cfRule>
          <x14:cfRule type="expression" priority="222" id="{00000000-000E-0000-0200-0000DE000000}">
            <xm:f>Eingabe!$I39="Türkis"</xm:f>
            <x14:dxf>
              <font>
                <b/>
                <color rgb="FF134E4A"/>
              </font>
              <fill>
                <patternFill patternType="solid">
                  <bgColor rgb="FFCCFBF1"/>
                </patternFill>
              </fill>
            </x14:dxf>
          </x14:cfRule>
          <x14:cfRule type="expression" priority="218" id="{00000000-000E-0000-0200-0000DA000000}">
            <xm:f>Eingabe!$I39="Blau"</xm:f>
            <x14:dxf>
              <font>
                <b/>
                <color rgb="FF1E3A8A"/>
              </font>
              <fill>
                <patternFill patternType="solid">
                  <bgColor rgb="FFDBEAFE"/>
                </patternFill>
              </fill>
            </x14:dxf>
          </x14:cfRule>
          <x14:cfRule type="expression" priority="224" id="{00000000-000E-0000-0200-0000E0000000}">
            <xm:f>Eingabe!$I39="Grau"</xm:f>
            <x14:dxf>
              <font>
                <b/>
                <color rgb="FF374151"/>
              </font>
              <fill>
                <patternFill patternType="solid">
                  <bgColor rgb="FFE5E7EB"/>
                </patternFill>
              </fill>
            </x14:dxf>
          </x14:cfRule>
          <x14:cfRule type="expression" priority="219" id="{00000000-000E-0000-0200-0000DB000000}">
            <xm:f>Eingabe!$I39="Rot"</xm:f>
            <x14:dxf>
              <font>
                <b/>
                <color rgb="FF7F1D1D"/>
              </font>
              <fill>
                <patternFill patternType="solid">
                  <bgColor rgb="FFFECACA"/>
                </patternFill>
              </fill>
            </x14:dxf>
          </x14:cfRule>
          <xm:sqref>P34</xm:sqref>
        </x14:conditionalFormatting>
        <x14:conditionalFormatting xmlns:xm="http://schemas.microsoft.com/office/excel/2006/main">
          <x14:cfRule type="expression" priority="254" id="{00000000-000E-0000-0200-0000FE000000}">
            <xm:f>Eingabe!$I43="Türkis"</xm:f>
            <x14:dxf>
              <font>
                <b/>
                <color rgb="FF134E4A"/>
              </font>
              <fill>
                <patternFill patternType="solid">
                  <bgColor rgb="FFCCFBF1"/>
                </patternFill>
              </fill>
            </x14:dxf>
          </x14:cfRule>
          <x14:cfRule type="expression" priority="253" id="{00000000-000E-0000-0200-0000FD000000}">
            <xm:f>Eingabe!$I43="Orange"</xm:f>
            <x14:dxf>
              <font>
                <b/>
                <color rgb="FF9A3412"/>
              </font>
              <fill>
                <patternFill patternType="solid">
                  <bgColor rgb="FFFED7AA"/>
                </patternFill>
              </fill>
            </x14:dxf>
          </x14:cfRule>
          <x14:cfRule type="expression" priority="255" id="{00000000-000E-0000-0200-0000FF000000}">
            <xm:f>Eingabe!$I43="Violett"</xm:f>
            <x14:dxf>
              <font>
                <b/>
                <color rgb="FF4C1D95"/>
              </font>
              <fill>
                <patternFill patternType="solid">
                  <bgColor rgb="FFEDE9FE"/>
                </patternFill>
              </fill>
            </x14:dxf>
          </x14:cfRule>
          <x14:cfRule type="expression" priority="256" id="{00000000-000E-0000-0200-000000010000}">
            <xm:f>Eingabe!$I43="Grau"</xm:f>
            <x14:dxf>
              <font>
                <b/>
                <color rgb="FF374151"/>
              </font>
              <fill>
                <patternFill patternType="solid">
                  <bgColor rgb="FFE5E7EB"/>
                </patternFill>
              </fill>
            </x14:dxf>
          </x14:cfRule>
          <x14:cfRule type="expression" priority="249" id="{00000000-000E-0000-0200-0000F9000000}">
            <xm:f>Eingabe!$I43="Gelb"</xm:f>
            <x14:dxf>
              <font>
                <b/>
                <color rgb="FF78350F"/>
              </font>
              <fill>
                <patternFill patternType="solid">
                  <bgColor rgb="FFFEF3C7"/>
                </patternFill>
              </fill>
            </x14:dxf>
          </x14:cfRule>
          <x14:cfRule type="expression" priority="250" id="{00000000-000E-0000-0200-0000FA000000}">
            <xm:f>Eingabe!$I43="Blau"</xm:f>
            <x14:dxf>
              <font>
                <b/>
                <color rgb="FF1E3A8A"/>
              </font>
              <fill>
                <patternFill patternType="solid">
                  <bgColor rgb="FFDBEAFE"/>
                </patternFill>
              </fill>
            </x14:dxf>
          </x14:cfRule>
          <x14:cfRule type="expression" priority="251" id="{00000000-000E-0000-0200-0000FB000000}">
            <xm:f>Eingabe!$I43="Rot"</xm:f>
            <x14:dxf>
              <font>
                <b/>
                <color rgb="FF7F1D1D"/>
              </font>
              <fill>
                <patternFill patternType="solid">
                  <bgColor rgb="FFFECACA"/>
                </patternFill>
              </fill>
            </x14:dxf>
          </x14:cfRule>
          <x14:cfRule type="expression" priority="252" id="{00000000-000E-0000-0200-0000FC000000}">
            <xm:f>Eingabe!$I43="Grün"</xm:f>
            <x14:dxf>
              <font>
                <b/>
                <color rgb="FF14532D"/>
              </font>
              <fill>
                <patternFill patternType="solid">
                  <bgColor rgb="FFDCFCE7"/>
                </patternFill>
              </fill>
            </x14:dxf>
          </x14:cfRule>
          <xm:sqref>P39</xm:sqref>
        </x14:conditionalFormatting>
        <x14:conditionalFormatting xmlns:xm="http://schemas.microsoft.com/office/excel/2006/main">
          <x14:cfRule type="expression" priority="288" id="{00000000-000E-0000-0200-000020010000}">
            <xm:f>Eingabe!$I47="Grau"</xm:f>
            <x14:dxf>
              <font>
                <b/>
                <color rgb="FF374151"/>
              </font>
              <fill>
                <patternFill patternType="solid">
                  <bgColor rgb="FFE5E7EB"/>
                </patternFill>
              </fill>
            </x14:dxf>
          </x14:cfRule>
          <x14:cfRule type="expression" priority="285" id="{00000000-000E-0000-0200-00001D010000}">
            <xm:f>Eingabe!$I47="Orange"</xm:f>
            <x14:dxf>
              <font>
                <b/>
                <color rgb="FF9A3412"/>
              </font>
              <fill>
                <patternFill patternType="solid">
                  <bgColor rgb="FFFED7AA"/>
                </patternFill>
              </fill>
            </x14:dxf>
          </x14:cfRule>
          <x14:cfRule type="expression" priority="284" id="{00000000-000E-0000-0200-00001C010000}">
            <xm:f>Eingabe!$I47="Grün"</xm:f>
            <x14:dxf>
              <font>
                <b/>
                <color rgb="FF14532D"/>
              </font>
              <fill>
                <patternFill patternType="solid">
                  <bgColor rgb="FFDCFCE7"/>
                </patternFill>
              </fill>
            </x14:dxf>
          </x14:cfRule>
          <x14:cfRule type="expression" priority="283" id="{00000000-000E-0000-0200-00001B010000}">
            <xm:f>Eingabe!$I47="Rot"</xm:f>
            <x14:dxf>
              <font>
                <b/>
                <color rgb="FF7F1D1D"/>
              </font>
              <fill>
                <patternFill patternType="solid">
                  <bgColor rgb="FFFECACA"/>
                </patternFill>
              </fill>
            </x14:dxf>
          </x14:cfRule>
          <x14:cfRule type="expression" priority="282" id="{00000000-000E-0000-0200-00001A010000}">
            <xm:f>Eingabe!$I47="Blau"</xm:f>
            <x14:dxf>
              <font>
                <b/>
                <color rgb="FF1E3A8A"/>
              </font>
              <fill>
                <patternFill patternType="solid">
                  <bgColor rgb="FFDBEAFE"/>
                </patternFill>
              </fill>
            </x14:dxf>
          </x14:cfRule>
          <x14:cfRule type="expression" priority="281" id="{00000000-000E-0000-0200-000019010000}">
            <xm:f>Eingabe!$I47="Gelb"</xm:f>
            <x14:dxf>
              <font>
                <b/>
                <color rgb="FF78350F"/>
              </font>
              <fill>
                <patternFill patternType="solid">
                  <bgColor rgb="FFFEF3C7"/>
                </patternFill>
              </fill>
            </x14:dxf>
          </x14:cfRule>
          <x14:cfRule type="expression" priority="287" id="{00000000-000E-0000-0200-00001F010000}">
            <xm:f>Eingabe!$I47="Violett"</xm:f>
            <x14:dxf>
              <font>
                <b/>
                <color rgb="FF4C1D95"/>
              </font>
              <fill>
                <patternFill patternType="solid">
                  <bgColor rgb="FFEDE9FE"/>
                </patternFill>
              </fill>
            </x14:dxf>
          </x14:cfRule>
          <x14:cfRule type="expression" priority="286" id="{00000000-000E-0000-0200-00001E010000}">
            <xm:f>Eingabe!$I47="Türkis"</xm:f>
            <x14:dxf>
              <font>
                <b/>
                <color rgb="FF134E4A"/>
              </font>
              <fill>
                <patternFill patternType="solid">
                  <bgColor rgb="FFCCFBF1"/>
                </patternFill>
              </fill>
            </x14:dxf>
          </x14:cfRule>
          <xm:sqref>P44</xm:sqref>
        </x14:conditionalFormatting>
        <x14:conditionalFormatting xmlns:xm="http://schemas.microsoft.com/office/excel/2006/main">
          <x14:cfRule type="expression" priority="315" id="{00000000-000E-0000-0200-00003B010000}">
            <xm:f>Eingabe!$I51="Rot"</xm:f>
            <x14:dxf>
              <font>
                <b/>
                <color rgb="FF7F1D1D"/>
              </font>
              <fill>
                <patternFill patternType="solid">
                  <bgColor rgb="FFFECACA"/>
                </patternFill>
              </fill>
            </x14:dxf>
          </x14:cfRule>
          <x14:cfRule type="expression" priority="316" id="{00000000-000E-0000-0200-00003C010000}">
            <xm:f>Eingabe!$I51="Grün"</xm:f>
            <x14:dxf>
              <font>
                <b/>
                <color rgb="FF14532D"/>
              </font>
              <fill>
                <patternFill patternType="solid">
                  <bgColor rgb="FFDCFCE7"/>
                </patternFill>
              </fill>
            </x14:dxf>
          </x14:cfRule>
          <x14:cfRule type="expression" priority="314" id="{00000000-000E-0000-0200-00003A010000}">
            <xm:f>Eingabe!$I51="Blau"</xm:f>
            <x14:dxf>
              <font>
                <b/>
                <color rgb="FF1E3A8A"/>
              </font>
              <fill>
                <patternFill patternType="solid">
                  <bgColor rgb="FFDBEAFE"/>
                </patternFill>
              </fill>
            </x14:dxf>
          </x14:cfRule>
          <x14:cfRule type="expression" priority="313" id="{00000000-000E-0000-0200-000039010000}">
            <xm:f>Eingabe!$I51="Gelb"</xm:f>
            <x14:dxf>
              <font>
                <b/>
                <color rgb="FF78350F"/>
              </font>
              <fill>
                <patternFill patternType="solid">
                  <bgColor rgb="FFFEF3C7"/>
                </patternFill>
              </fill>
            </x14:dxf>
          </x14:cfRule>
          <x14:cfRule type="expression" priority="320" id="{00000000-000E-0000-0200-000040010000}">
            <xm:f>Eingabe!$I51="Grau"</xm:f>
            <x14:dxf>
              <font>
                <b/>
                <color rgb="FF374151"/>
              </font>
              <fill>
                <patternFill patternType="solid">
                  <bgColor rgb="FFE5E7EB"/>
                </patternFill>
              </fill>
            </x14:dxf>
          </x14:cfRule>
          <x14:cfRule type="expression" priority="319" id="{00000000-000E-0000-0200-00003F010000}">
            <xm:f>Eingabe!$I51="Violett"</xm:f>
            <x14:dxf>
              <font>
                <b/>
                <color rgb="FF4C1D95"/>
              </font>
              <fill>
                <patternFill patternType="solid">
                  <bgColor rgb="FFEDE9FE"/>
                </patternFill>
              </fill>
            </x14:dxf>
          </x14:cfRule>
          <x14:cfRule type="expression" priority="318" id="{00000000-000E-0000-0200-00003E010000}">
            <xm:f>Eingabe!$I51="Türkis"</xm:f>
            <x14:dxf>
              <font>
                <b/>
                <color rgb="FF134E4A"/>
              </font>
              <fill>
                <patternFill patternType="solid">
                  <bgColor rgb="FFCCFBF1"/>
                </patternFill>
              </fill>
            </x14:dxf>
          </x14:cfRule>
          <x14:cfRule type="expression" priority="317" id="{00000000-000E-0000-0200-00003D010000}">
            <xm:f>Eingabe!$I51="Orange"</xm:f>
            <x14:dxf>
              <font>
                <b/>
                <color rgb="FF9A3412"/>
              </font>
              <fill>
                <patternFill patternType="solid">
                  <bgColor rgb="FFFED7AA"/>
                </patternFill>
              </fill>
            </x14:dxf>
          </x14:cfRule>
          <xm:sqref>P49</xm:sqref>
        </x14:conditionalFormatting>
        <x14:conditionalFormatting xmlns:xm="http://schemas.microsoft.com/office/excel/2006/main">
          <x14:cfRule type="expression" priority="350" id="{00000000-000E-0000-0200-00005E010000}">
            <xm:f>Eingabe!$I55="Türkis"</xm:f>
            <x14:dxf>
              <font>
                <b/>
                <color rgb="FF134E4A"/>
              </font>
              <fill>
                <patternFill patternType="solid">
                  <bgColor rgb="FFCCFBF1"/>
                </patternFill>
              </fill>
            </x14:dxf>
          </x14:cfRule>
          <x14:cfRule type="expression" priority="349" id="{00000000-000E-0000-0200-00005D010000}">
            <xm:f>Eingabe!$I55="Orange"</xm:f>
            <x14:dxf>
              <font>
                <b/>
                <color rgb="FF9A3412"/>
              </font>
              <fill>
                <patternFill patternType="solid">
                  <bgColor rgb="FFFED7AA"/>
                </patternFill>
              </fill>
            </x14:dxf>
          </x14:cfRule>
          <x14:cfRule type="expression" priority="352" id="{00000000-000E-0000-0200-000060010000}">
            <xm:f>Eingabe!$I55="Grau"</xm:f>
            <x14:dxf>
              <font>
                <b/>
                <color rgb="FF374151"/>
              </font>
              <fill>
                <patternFill patternType="solid">
                  <bgColor rgb="FFE5E7EB"/>
                </patternFill>
              </fill>
            </x14:dxf>
          </x14:cfRule>
          <x14:cfRule type="expression" priority="351" id="{00000000-000E-0000-0200-00005F010000}">
            <xm:f>Eingabe!$I55="Violett"</xm:f>
            <x14:dxf>
              <font>
                <b/>
                <color rgb="FF4C1D95"/>
              </font>
              <fill>
                <patternFill patternType="solid">
                  <bgColor rgb="FFEDE9FE"/>
                </patternFill>
              </fill>
            </x14:dxf>
          </x14:cfRule>
          <x14:cfRule type="expression" priority="348" id="{00000000-000E-0000-0200-00005C010000}">
            <xm:f>Eingabe!$I55="Grün"</xm:f>
            <x14:dxf>
              <font>
                <b/>
                <color rgb="FF14532D"/>
              </font>
              <fill>
                <patternFill patternType="solid">
                  <bgColor rgb="FFDCFCE7"/>
                </patternFill>
              </fill>
            </x14:dxf>
          </x14:cfRule>
          <x14:cfRule type="expression" priority="347" id="{00000000-000E-0000-0200-00005B010000}">
            <xm:f>Eingabe!$I55="Rot"</xm:f>
            <x14:dxf>
              <font>
                <b/>
                <color rgb="FF7F1D1D"/>
              </font>
              <fill>
                <patternFill patternType="solid">
                  <bgColor rgb="FFFECACA"/>
                </patternFill>
              </fill>
            </x14:dxf>
          </x14:cfRule>
          <x14:cfRule type="expression" priority="345" id="{00000000-000E-0000-0200-000059010000}">
            <xm:f>Eingabe!$I55="Gelb"</xm:f>
            <x14:dxf>
              <font>
                <b/>
                <color rgb="FF78350F"/>
              </font>
              <fill>
                <patternFill patternType="solid">
                  <bgColor rgb="FFFEF3C7"/>
                </patternFill>
              </fill>
            </x14:dxf>
          </x14:cfRule>
          <x14:cfRule type="expression" priority="346" id="{00000000-000E-0000-0200-00005A010000}">
            <xm:f>Eingabe!$I55="Blau"</xm:f>
            <x14:dxf>
              <font>
                <b/>
                <color rgb="FF1E3A8A"/>
              </font>
              <fill>
                <patternFill patternType="solid">
                  <bgColor rgb="FFDBEAFE"/>
                </patternFill>
              </fill>
            </x14:dxf>
          </x14:cfRule>
          <xm:sqref>P54</xm:sqref>
        </x14:conditionalFormatting>
        <x14:conditionalFormatting xmlns:xm="http://schemas.microsoft.com/office/excel/2006/main">
          <x14:cfRule type="expression" priority="379" id="{00000000-000E-0000-0200-00007B010000}">
            <xm:f>Eingabe!$I59="Rot"</xm:f>
            <x14:dxf>
              <font>
                <b/>
                <color rgb="FF7F1D1D"/>
              </font>
              <fill>
                <patternFill patternType="solid">
                  <bgColor rgb="FFFECACA"/>
                </patternFill>
              </fill>
            </x14:dxf>
          </x14:cfRule>
          <x14:cfRule type="expression" priority="377" id="{00000000-000E-0000-0200-000079010000}">
            <xm:f>Eingabe!$I59="Gelb"</xm:f>
            <x14:dxf>
              <font>
                <b/>
                <color rgb="FF78350F"/>
              </font>
              <fill>
                <patternFill patternType="solid">
                  <bgColor rgb="FFFEF3C7"/>
                </patternFill>
              </fill>
            </x14:dxf>
          </x14:cfRule>
          <x14:cfRule type="expression" priority="378" id="{00000000-000E-0000-0200-00007A010000}">
            <xm:f>Eingabe!$I59="Blau"</xm:f>
            <x14:dxf>
              <font>
                <b/>
                <color rgb="FF1E3A8A"/>
              </font>
              <fill>
                <patternFill patternType="solid">
                  <bgColor rgb="FFDBEAFE"/>
                </patternFill>
              </fill>
            </x14:dxf>
          </x14:cfRule>
          <x14:cfRule type="expression" priority="380" id="{00000000-000E-0000-0200-00007C010000}">
            <xm:f>Eingabe!$I59="Grün"</xm:f>
            <x14:dxf>
              <font>
                <b/>
                <color rgb="FF14532D"/>
              </font>
              <fill>
                <patternFill patternType="solid">
                  <bgColor rgb="FFDCFCE7"/>
                </patternFill>
              </fill>
            </x14:dxf>
          </x14:cfRule>
          <x14:cfRule type="expression" priority="381" id="{00000000-000E-0000-0200-00007D010000}">
            <xm:f>Eingabe!$I59="Orange"</xm:f>
            <x14:dxf>
              <font>
                <b/>
                <color rgb="FF9A3412"/>
              </font>
              <fill>
                <patternFill patternType="solid">
                  <bgColor rgb="FFFED7AA"/>
                </patternFill>
              </fill>
            </x14:dxf>
          </x14:cfRule>
          <x14:cfRule type="expression" priority="382" id="{00000000-000E-0000-0200-00007E010000}">
            <xm:f>Eingabe!$I59="Türkis"</xm:f>
            <x14:dxf>
              <font>
                <b/>
                <color rgb="FF134E4A"/>
              </font>
              <fill>
                <patternFill patternType="solid">
                  <bgColor rgb="FFCCFBF1"/>
                </patternFill>
              </fill>
            </x14:dxf>
          </x14:cfRule>
          <x14:cfRule type="expression" priority="383" id="{00000000-000E-0000-0200-00007F010000}">
            <xm:f>Eingabe!$I59="Violett"</xm:f>
            <x14:dxf>
              <font>
                <b/>
                <color rgb="FF4C1D95"/>
              </font>
              <fill>
                <patternFill patternType="solid">
                  <bgColor rgb="FFEDE9FE"/>
                </patternFill>
              </fill>
            </x14:dxf>
          </x14:cfRule>
          <x14:cfRule type="expression" priority="384" id="{00000000-000E-0000-0200-000080010000}">
            <xm:f>Eingabe!$I59="Grau"</xm:f>
            <x14:dxf>
              <font>
                <b/>
                <color rgb="FF374151"/>
              </font>
              <fill>
                <patternFill patternType="solid">
                  <bgColor rgb="FFE5E7EB"/>
                </patternFill>
              </fill>
            </x14:dxf>
          </x14:cfRule>
          <xm:sqref>P59</xm:sqref>
        </x14:conditionalFormatting>
        <x14:conditionalFormatting xmlns:xm="http://schemas.microsoft.com/office/excel/2006/main">
          <x14:cfRule type="expression" priority="413" id="{00000000-000E-0000-0200-00009D010000}">
            <xm:f>Eingabe!$I63="Orange"</xm:f>
            <x14:dxf>
              <font>
                <b/>
                <color rgb="FF9A3412"/>
              </font>
              <fill>
                <patternFill patternType="solid">
                  <bgColor rgb="FFFED7AA"/>
                </patternFill>
              </fill>
            </x14:dxf>
          </x14:cfRule>
          <x14:cfRule type="expression" priority="412" id="{00000000-000E-0000-0200-00009C010000}">
            <xm:f>Eingabe!$I63="Grün"</xm:f>
            <x14:dxf>
              <font>
                <b/>
                <color rgb="FF14532D"/>
              </font>
              <fill>
                <patternFill patternType="solid">
                  <bgColor rgb="FFDCFCE7"/>
                </patternFill>
              </fill>
            </x14:dxf>
          </x14:cfRule>
          <x14:cfRule type="expression" priority="410" id="{00000000-000E-0000-0200-00009A010000}">
            <xm:f>Eingabe!$I63="Blau"</xm:f>
            <x14:dxf>
              <font>
                <b/>
                <color rgb="FF1E3A8A"/>
              </font>
              <fill>
                <patternFill patternType="solid">
                  <bgColor rgb="FFDBEAFE"/>
                </patternFill>
              </fill>
            </x14:dxf>
          </x14:cfRule>
          <x14:cfRule type="expression" priority="416" id="{00000000-000E-0000-0200-0000A0010000}">
            <xm:f>Eingabe!$I63="Grau"</xm:f>
            <x14:dxf>
              <font>
                <b/>
                <color rgb="FF374151"/>
              </font>
              <fill>
                <patternFill patternType="solid">
                  <bgColor rgb="FFE5E7EB"/>
                </patternFill>
              </fill>
            </x14:dxf>
          </x14:cfRule>
          <x14:cfRule type="expression" priority="415" id="{00000000-000E-0000-0200-00009F010000}">
            <xm:f>Eingabe!$I63="Violett"</xm:f>
            <x14:dxf>
              <font>
                <b/>
                <color rgb="FF4C1D95"/>
              </font>
              <fill>
                <patternFill patternType="solid">
                  <bgColor rgb="FFEDE9FE"/>
                </patternFill>
              </fill>
            </x14:dxf>
          </x14:cfRule>
          <x14:cfRule type="expression" priority="414" id="{00000000-000E-0000-0200-00009E010000}">
            <xm:f>Eingabe!$I63="Türkis"</xm:f>
            <x14:dxf>
              <font>
                <b/>
                <color rgb="FF134E4A"/>
              </font>
              <fill>
                <patternFill patternType="solid">
                  <bgColor rgb="FFCCFBF1"/>
                </patternFill>
              </fill>
            </x14:dxf>
          </x14:cfRule>
          <x14:cfRule type="expression" priority="409" id="{00000000-000E-0000-0200-000099010000}">
            <xm:f>Eingabe!$I63="Gelb"</xm:f>
            <x14:dxf>
              <font>
                <b/>
                <color rgb="FF78350F"/>
              </font>
              <fill>
                <patternFill patternType="solid">
                  <bgColor rgb="FFFEF3C7"/>
                </patternFill>
              </fill>
            </x14:dxf>
          </x14:cfRule>
          <x14:cfRule type="expression" priority="411" id="{00000000-000E-0000-0200-00009B010000}">
            <xm:f>Eingabe!$I63="Rot"</xm:f>
            <x14:dxf>
              <font>
                <b/>
                <color rgb="FF7F1D1D"/>
              </font>
              <fill>
                <patternFill patternType="solid">
                  <bgColor rgb="FFFECACA"/>
                </patternFill>
              </fill>
            </x14:dxf>
          </x14:cfRule>
          <xm:sqref>P64</xm:sqref>
        </x14:conditionalFormatting>
        <x14:conditionalFormatting xmlns:xm="http://schemas.microsoft.com/office/excel/2006/main">
          <x14:cfRule type="expression" priority="445" id="{00000000-000E-0000-0200-0000BD010000}">
            <xm:f>Eingabe!$I67="Orange"</xm:f>
            <x14:dxf>
              <font>
                <b/>
                <color rgb="FF9A3412"/>
              </font>
              <fill>
                <patternFill patternType="solid">
                  <bgColor rgb="FFFED7AA"/>
                </patternFill>
              </fill>
            </x14:dxf>
          </x14:cfRule>
          <x14:cfRule type="expression" priority="446" id="{00000000-000E-0000-0200-0000BE010000}">
            <xm:f>Eingabe!$I67="Türkis"</xm:f>
            <x14:dxf>
              <font>
                <b/>
                <color rgb="FF134E4A"/>
              </font>
              <fill>
                <patternFill patternType="solid">
                  <bgColor rgb="FFCCFBF1"/>
                </patternFill>
              </fill>
            </x14:dxf>
          </x14:cfRule>
          <x14:cfRule type="expression" priority="447" id="{00000000-000E-0000-0200-0000BF010000}">
            <xm:f>Eingabe!$I67="Violett"</xm:f>
            <x14:dxf>
              <font>
                <b/>
                <color rgb="FF4C1D95"/>
              </font>
              <fill>
                <patternFill patternType="solid">
                  <bgColor rgb="FFEDE9FE"/>
                </patternFill>
              </fill>
            </x14:dxf>
          </x14:cfRule>
          <x14:cfRule type="expression" priority="448" id="{00000000-000E-0000-0200-0000C0010000}">
            <xm:f>Eingabe!$I67="Grau"</xm:f>
            <x14:dxf>
              <font>
                <b/>
                <color rgb="FF374151"/>
              </font>
              <fill>
                <patternFill patternType="solid">
                  <bgColor rgb="FFE5E7EB"/>
                </patternFill>
              </fill>
            </x14:dxf>
          </x14:cfRule>
          <x14:cfRule type="expression" priority="441" id="{00000000-000E-0000-0200-0000B9010000}">
            <xm:f>Eingabe!$I67="Gelb"</xm:f>
            <x14:dxf>
              <font>
                <b/>
                <color rgb="FF78350F"/>
              </font>
              <fill>
                <patternFill patternType="solid">
                  <bgColor rgb="FFFEF3C7"/>
                </patternFill>
              </fill>
            </x14:dxf>
          </x14:cfRule>
          <x14:cfRule type="expression" priority="442" id="{00000000-000E-0000-0200-0000BA010000}">
            <xm:f>Eingabe!$I67="Blau"</xm:f>
            <x14:dxf>
              <font>
                <b/>
                <color rgb="FF1E3A8A"/>
              </font>
              <fill>
                <patternFill patternType="solid">
                  <bgColor rgb="FFDBEAFE"/>
                </patternFill>
              </fill>
            </x14:dxf>
          </x14:cfRule>
          <x14:cfRule type="expression" priority="443" id="{00000000-000E-0000-0200-0000BB010000}">
            <xm:f>Eingabe!$I67="Rot"</xm:f>
            <x14:dxf>
              <font>
                <b/>
                <color rgb="FF7F1D1D"/>
              </font>
              <fill>
                <patternFill patternType="solid">
                  <bgColor rgb="FFFECACA"/>
                </patternFill>
              </fill>
            </x14:dxf>
          </x14:cfRule>
          <x14:cfRule type="expression" priority="444" id="{00000000-000E-0000-0200-0000BC010000}">
            <xm:f>Eingabe!$I67="Grün"</xm:f>
            <x14:dxf>
              <font>
                <b/>
                <color rgb="FF14532D"/>
              </font>
              <fill>
                <patternFill patternType="solid">
                  <bgColor rgb="FFDCFCE7"/>
                </patternFill>
              </fill>
            </x14:dxf>
          </x14:cfRule>
          <xm:sqref>P69</xm:sqref>
        </x14:conditionalFormatting>
        <x14:conditionalFormatting xmlns:xm="http://schemas.microsoft.com/office/excel/2006/main">
          <x14:cfRule type="expression" priority="473" id="{00000000-000E-0000-0200-0000D9010000}">
            <xm:f>Eingabe!$I71="Gelb"</xm:f>
            <x14:dxf>
              <font>
                <b/>
                <color rgb="FF78350F"/>
              </font>
              <fill>
                <patternFill patternType="solid">
                  <bgColor rgb="FFFEF3C7"/>
                </patternFill>
              </fill>
            </x14:dxf>
          </x14:cfRule>
          <x14:cfRule type="expression" priority="474" id="{00000000-000E-0000-0200-0000DA010000}">
            <xm:f>Eingabe!$I71="Blau"</xm:f>
            <x14:dxf>
              <font>
                <b/>
                <color rgb="FF1E3A8A"/>
              </font>
              <fill>
                <patternFill patternType="solid">
                  <bgColor rgb="FFDBEAFE"/>
                </patternFill>
              </fill>
            </x14:dxf>
          </x14:cfRule>
          <x14:cfRule type="expression" priority="475" id="{00000000-000E-0000-0200-0000DB010000}">
            <xm:f>Eingabe!$I71="Rot"</xm:f>
            <x14:dxf>
              <font>
                <b/>
                <color rgb="FF7F1D1D"/>
              </font>
              <fill>
                <patternFill patternType="solid">
                  <bgColor rgb="FFFECACA"/>
                </patternFill>
              </fill>
            </x14:dxf>
          </x14:cfRule>
          <x14:cfRule type="expression" priority="476" id="{00000000-000E-0000-0200-0000DC010000}">
            <xm:f>Eingabe!$I71="Grün"</xm:f>
            <x14:dxf>
              <font>
                <b/>
                <color rgb="FF14532D"/>
              </font>
              <fill>
                <patternFill patternType="solid">
                  <bgColor rgb="FFDCFCE7"/>
                </patternFill>
              </fill>
            </x14:dxf>
          </x14:cfRule>
          <x14:cfRule type="expression" priority="477" id="{00000000-000E-0000-0200-0000DD010000}">
            <xm:f>Eingabe!$I71="Orange"</xm:f>
            <x14:dxf>
              <font>
                <b/>
                <color rgb="FF9A3412"/>
              </font>
              <fill>
                <patternFill patternType="solid">
                  <bgColor rgb="FFFED7AA"/>
                </patternFill>
              </fill>
            </x14:dxf>
          </x14:cfRule>
          <x14:cfRule type="expression" priority="478" id="{00000000-000E-0000-0200-0000DE010000}">
            <xm:f>Eingabe!$I71="Türkis"</xm:f>
            <x14:dxf>
              <font>
                <b/>
                <color rgb="FF134E4A"/>
              </font>
              <fill>
                <patternFill patternType="solid">
                  <bgColor rgb="FFCCFBF1"/>
                </patternFill>
              </fill>
            </x14:dxf>
          </x14:cfRule>
          <x14:cfRule type="expression" priority="479" id="{00000000-000E-0000-0200-0000DF010000}">
            <xm:f>Eingabe!$I71="Violett"</xm:f>
            <x14:dxf>
              <font>
                <b/>
                <color rgb="FF4C1D95"/>
              </font>
              <fill>
                <patternFill patternType="solid">
                  <bgColor rgb="FFEDE9FE"/>
                </patternFill>
              </fill>
            </x14:dxf>
          </x14:cfRule>
          <x14:cfRule type="expression" priority="480" id="{00000000-000E-0000-0200-0000E0010000}">
            <xm:f>Eingabe!$I71="Grau"</xm:f>
            <x14:dxf>
              <font>
                <b/>
                <color rgb="FF374151"/>
              </font>
              <fill>
                <patternFill patternType="solid">
                  <bgColor rgb="FFE5E7EB"/>
                </patternFill>
              </fill>
            </x14:dxf>
          </x14:cfRule>
          <xm:sqref>P74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Eingabe</vt:lpstr>
      <vt:lpstr>Druckstreifen</vt:lpstr>
      <vt:lpstr>Einzeletiketten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Sergio Jiménez Canales</cp:lastModifiedBy>
  <dcterms:modified xsi:type="dcterms:W3CDTF">2026-05-14T10:23:26Z</dcterms:modified>
</cp:coreProperties>
</file>