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aktien\"/>
    </mc:Choice>
  </mc:AlternateContent>
  <xr:revisionPtr revIDLastSave="0" documentId="13_ncr:1_{435B82C4-9942-40EF-AC2F-5088B7BADA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rtfoli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9" i="1" l="1"/>
  <c r="Q119" i="1"/>
  <c r="P119" i="1"/>
  <c r="N119" i="1"/>
  <c r="M119" i="1"/>
  <c r="L119" i="1"/>
  <c r="J119" i="1"/>
  <c r="G119" i="1"/>
  <c r="R118" i="1"/>
  <c r="Q118" i="1"/>
  <c r="P118" i="1"/>
  <c r="N118" i="1"/>
  <c r="M118" i="1"/>
  <c r="L118" i="1"/>
  <c r="J118" i="1"/>
  <c r="G118" i="1"/>
  <c r="R117" i="1"/>
  <c r="Q117" i="1"/>
  <c r="P117" i="1"/>
  <c r="N117" i="1"/>
  <c r="M117" i="1"/>
  <c r="L117" i="1"/>
  <c r="J117" i="1"/>
  <c r="G117" i="1"/>
  <c r="R116" i="1"/>
  <c r="Q116" i="1"/>
  <c r="P116" i="1"/>
  <c r="N116" i="1"/>
  <c r="M116" i="1"/>
  <c r="L116" i="1"/>
  <c r="J116" i="1"/>
  <c r="G116" i="1"/>
  <c r="R115" i="1"/>
  <c r="Q115" i="1"/>
  <c r="P115" i="1"/>
  <c r="N115" i="1"/>
  <c r="M115" i="1"/>
  <c r="L115" i="1"/>
  <c r="J115" i="1"/>
  <c r="G115" i="1"/>
  <c r="R114" i="1"/>
  <c r="Q114" i="1"/>
  <c r="P114" i="1"/>
  <c r="N114" i="1"/>
  <c r="M114" i="1"/>
  <c r="L114" i="1"/>
  <c r="J114" i="1"/>
  <c r="G114" i="1"/>
  <c r="R113" i="1"/>
  <c r="Q113" i="1"/>
  <c r="P113" i="1"/>
  <c r="N113" i="1"/>
  <c r="M113" i="1"/>
  <c r="L113" i="1"/>
  <c r="J113" i="1"/>
  <c r="G113" i="1"/>
  <c r="R112" i="1"/>
  <c r="Q112" i="1"/>
  <c r="P112" i="1"/>
  <c r="N112" i="1"/>
  <c r="M112" i="1"/>
  <c r="L112" i="1"/>
  <c r="J112" i="1"/>
  <c r="G112" i="1"/>
  <c r="R111" i="1"/>
  <c r="Q111" i="1"/>
  <c r="P111" i="1"/>
  <c r="N111" i="1"/>
  <c r="M111" i="1"/>
  <c r="L111" i="1"/>
  <c r="J111" i="1"/>
  <c r="G111" i="1"/>
  <c r="R110" i="1"/>
  <c r="Q110" i="1"/>
  <c r="P110" i="1"/>
  <c r="N110" i="1"/>
  <c r="M110" i="1"/>
  <c r="L110" i="1"/>
  <c r="J110" i="1"/>
  <c r="G110" i="1"/>
  <c r="R109" i="1"/>
  <c r="Q109" i="1"/>
  <c r="P109" i="1"/>
  <c r="N109" i="1"/>
  <c r="M109" i="1"/>
  <c r="L109" i="1"/>
  <c r="J109" i="1"/>
  <c r="G109" i="1"/>
  <c r="R108" i="1"/>
  <c r="Q108" i="1"/>
  <c r="P108" i="1"/>
  <c r="N108" i="1"/>
  <c r="M108" i="1"/>
  <c r="L108" i="1"/>
  <c r="J108" i="1"/>
  <c r="G108" i="1"/>
  <c r="R107" i="1"/>
  <c r="Q107" i="1"/>
  <c r="P107" i="1"/>
  <c r="N107" i="1"/>
  <c r="M107" i="1"/>
  <c r="L107" i="1"/>
  <c r="J107" i="1"/>
  <c r="G107" i="1"/>
  <c r="R106" i="1"/>
  <c r="Q106" i="1"/>
  <c r="P106" i="1"/>
  <c r="N106" i="1"/>
  <c r="M106" i="1"/>
  <c r="L106" i="1"/>
  <c r="J106" i="1"/>
  <c r="G106" i="1"/>
  <c r="R105" i="1"/>
  <c r="Q105" i="1"/>
  <c r="P105" i="1"/>
  <c r="N105" i="1"/>
  <c r="M105" i="1"/>
  <c r="L105" i="1"/>
  <c r="J105" i="1"/>
  <c r="G105" i="1"/>
  <c r="R104" i="1"/>
  <c r="Q104" i="1"/>
  <c r="P104" i="1"/>
  <c r="N104" i="1"/>
  <c r="M104" i="1"/>
  <c r="L104" i="1"/>
  <c r="J104" i="1"/>
  <c r="G104" i="1"/>
  <c r="R103" i="1"/>
  <c r="Q103" i="1"/>
  <c r="P103" i="1"/>
  <c r="N103" i="1"/>
  <c r="M103" i="1"/>
  <c r="L103" i="1"/>
  <c r="J103" i="1"/>
  <c r="G103" i="1"/>
  <c r="R102" i="1"/>
  <c r="Q102" i="1"/>
  <c r="P102" i="1"/>
  <c r="N102" i="1"/>
  <c r="M102" i="1"/>
  <c r="L102" i="1"/>
  <c r="J102" i="1"/>
  <c r="G102" i="1"/>
  <c r="R101" i="1"/>
  <c r="Q101" i="1"/>
  <c r="P101" i="1"/>
  <c r="N101" i="1"/>
  <c r="M101" i="1"/>
  <c r="L101" i="1"/>
  <c r="J101" i="1"/>
  <c r="G101" i="1"/>
  <c r="R100" i="1"/>
  <c r="Q100" i="1"/>
  <c r="P100" i="1"/>
  <c r="N100" i="1"/>
  <c r="M100" i="1"/>
  <c r="L100" i="1"/>
  <c r="J100" i="1"/>
  <c r="G100" i="1"/>
  <c r="R99" i="1"/>
  <c r="Q99" i="1"/>
  <c r="P99" i="1"/>
  <c r="N99" i="1"/>
  <c r="M99" i="1"/>
  <c r="L99" i="1"/>
  <c r="J99" i="1"/>
  <c r="G99" i="1"/>
  <c r="R98" i="1"/>
  <c r="Q98" i="1"/>
  <c r="P98" i="1"/>
  <c r="N98" i="1"/>
  <c r="M98" i="1"/>
  <c r="L98" i="1"/>
  <c r="J98" i="1"/>
  <c r="G98" i="1"/>
  <c r="R97" i="1"/>
  <c r="Q97" i="1"/>
  <c r="P97" i="1"/>
  <c r="N97" i="1"/>
  <c r="M97" i="1"/>
  <c r="L97" i="1"/>
  <c r="J97" i="1"/>
  <c r="G97" i="1"/>
  <c r="R96" i="1"/>
  <c r="Q96" i="1"/>
  <c r="P96" i="1"/>
  <c r="N96" i="1"/>
  <c r="M96" i="1"/>
  <c r="L96" i="1"/>
  <c r="J96" i="1"/>
  <c r="G96" i="1"/>
  <c r="R95" i="1"/>
  <c r="Q95" i="1"/>
  <c r="P95" i="1"/>
  <c r="N95" i="1"/>
  <c r="M95" i="1"/>
  <c r="L95" i="1"/>
  <c r="J95" i="1"/>
  <c r="G95" i="1"/>
  <c r="R94" i="1"/>
  <c r="Q94" i="1"/>
  <c r="P94" i="1"/>
  <c r="N94" i="1"/>
  <c r="M94" i="1"/>
  <c r="L94" i="1"/>
  <c r="J94" i="1"/>
  <c r="G94" i="1"/>
  <c r="R93" i="1"/>
  <c r="Q93" i="1"/>
  <c r="P93" i="1"/>
  <c r="N93" i="1"/>
  <c r="M93" i="1"/>
  <c r="L93" i="1"/>
  <c r="J93" i="1"/>
  <c r="G93" i="1"/>
  <c r="R92" i="1"/>
  <c r="Q92" i="1"/>
  <c r="P92" i="1"/>
  <c r="N92" i="1"/>
  <c r="M92" i="1"/>
  <c r="L92" i="1"/>
  <c r="J92" i="1"/>
  <c r="G92" i="1"/>
  <c r="R91" i="1"/>
  <c r="Q91" i="1"/>
  <c r="P91" i="1"/>
  <c r="N91" i="1"/>
  <c r="M91" i="1"/>
  <c r="L91" i="1"/>
  <c r="J91" i="1"/>
  <c r="G91" i="1"/>
  <c r="R90" i="1"/>
  <c r="Q90" i="1"/>
  <c r="P90" i="1"/>
  <c r="N90" i="1"/>
  <c r="M90" i="1"/>
  <c r="L90" i="1"/>
  <c r="J90" i="1"/>
  <c r="G90" i="1"/>
  <c r="R89" i="1"/>
  <c r="Q89" i="1"/>
  <c r="P89" i="1"/>
  <c r="N89" i="1"/>
  <c r="M89" i="1"/>
  <c r="L89" i="1"/>
  <c r="J89" i="1"/>
  <c r="G89" i="1"/>
  <c r="R88" i="1"/>
  <c r="Q88" i="1"/>
  <c r="P88" i="1"/>
  <c r="N88" i="1"/>
  <c r="M88" i="1"/>
  <c r="L88" i="1"/>
  <c r="J88" i="1"/>
  <c r="G88" i="1"/>
  <c r="R87" i="1"/>
  <c r="Q87" i="1"/>
  <c r="P87" i="1"/>
  <c r="N87" i="1"/>
  <c r="M87" i="1"/>
  <c r="L87" i="1"/>
  <c r="J87" i="1"/>
  <c r="G87" i="1"/>
  <c r="R86" i="1"/>
  <c r="Q86" i="1"/>
  <c r="P86" i="1"/>
  <c r="N86" i="1"/>
  <c r="M86" i="1"/>
  <c r="L86" i="1"/>
  <c r="J86" i="1"/>
  <c r="G86" i="1"/>
  <c r="R85" i="1"/>
  <c r="Q85" i="1"/>
  <c r="P85" i="1"/>
  <c r="N85" i="1"/>
  <c r="M85" i="1"/>
  <c r="L85" i="1"/>
  <c r="J85" i="1"/>
  <c r="G85" i="1"/>
  <c r="R84" i="1"/>
  <c r="Q84" i="1"/>
  <c r="P84" i="1"/>
  <c r="N84" i="1"/>
  <c r="M84" i="1"/>
  <c r="L84" i="1"/>
  <c r="J84" i="1"/>
  <c r="G84" i="1"/>
  <c r="R83" i="1"/>
  <c r="Q83" i="1"/>
  <c r="P83" i="1"/>
  <c r="N83" i="1"/>
  <c r="M83" i="1"/>
  <c r="L83" i="1"/>
  <c r="J83" i="1"/>
  <c r="G83" i="1"/>
  <c r="R82" i="1"/>
  <c r="Q82" i="1"/>
  <c r="P82" i="1"/>
  <c r="N82" i="1"/>
  <c r="M82" i="1"/>
  <c r="L82" i="1"/>
  <c r="J82" i="1"/>
  <c r="G82" i="1"/>
  <c r="R81" i="1"/>
  <c r="Q81" i="1"/>
  <c r="P81" i="1"/>
  <c r="N81" i="1"/>
  <c r="M81" i="1"/>
  <c r="L81" i="1"/>
  <c r="J81" i="1"/>
  <c r="G81" i="1"/>
  <c r="M8" i="1" s="1"/>
  <c r="R80" i="1"/>
  <c r="Q80" i="1"/>
  <c r="P80" i="1"/>
  <c r="N80" i="1"/>
  <c r="M80" i="1"/>
  <c r="L80" i="1"/>
  <c r="J80" i="1"/>
  <c r="G80" i="1"/>
  <c r="R79" i="1"/>
  <c r="Q79" i="1"/>
  <c r="P79" i="1"/>
  <c r="N79" i="1"/>
  <c r="M79" i="1"/>
  <c r="L79" i="1"/>
  <c r="J79" i="1"/>
  <c r="G79" i="1"/>
  <c r="R78" i="1"/>
  <c r="Q78" i="1"/>
  <c r="P78" i="1"/>
  <c r="N78" i="1"/>
  <c r="M78" i="1"/>
  <c r="L78" i="1"/>
  <c r="J78" i="1"/>
  <c r="G78" i="1"/>
  <c r="R77" i="1"/>
  <c r="Q77" i="1"/>
  <c r="P77" i="1"/>
  <c r="N77" i="1"/>
  <c r="M77" i="1"/>
  <c r="L77" i="1"/>
  <c r="J77" i="1"/>
  <c r="G77" i="1"/>
  <c r="R76" i="1"/>
  <c r="Q76" i="1"/>
  <c r="P76" i="1"/>
  <c r="N76" i="1"/>
  <c r="M76" i="1"/>
  <c r="L76" i="1"/>
  <c r="J76" i="1"/>
  <c r="G76" i="1"/>
  <c r="R75" i="1"/>
  <c r="Q75" i="1"/>
  <c r="P75" i="1"/>
  <c r="N75" i="1"/>
  <c r="M75" i="1"/>
  <c r="L75" i="1"/>
  <c r="J75" i="1"/>
  <c r="G75" i="1"/>
  <c r="R74" i="1"/>
  <c r="Q74" i="1"/>
  <c r="P74" i="1"/>
  <c r="N74" i="1"/>
  <c r="M74" i="1"/>
  <c r="L74" i="1"/>
  <c r="J74" i="1"/>
  <c r="G74" i="1"/>
  <c r="R73" i="1"/>
  <c r="Q73" i="1"/>
  <c r="P73" i="1"/>
  <c r="N73" i="1"/>
  <c r="M73" i="1"/>
  <c r="L73" i="1"/>
  <c r="J73" i="1"/>
  <c r="G73" i="1"/>
  <c r="R72" i="1"/>
  <c r="Q72" i="1"/>
  <c r="P72" i="1"/>
  <c r="N72" i="1"/>
  <c r="M72" i="1"/>
  <c r="L72" i="1"/>
  <c r="J72" i="1"/>
  <c r="G72" i="1"/>
  <c r="R71" i="1"/>
  <c r="Q71" i="1"/>
  <c r="P71" i="1"/>
  <c r="N71" i="1"/>
  <c r="M71" i="1"/>
  <c r="L71" i="1"/>
  <c r="J71" i="1"/>
  <c r="G71" i="1"/>
  <c r="R70" i="1"/>
  <c r="Q70" i="1"/>
  <c r="P70" i="1"/>
  <c r="N70" i="1"/>
  <c r="M70" i="1"/>
  <c r="L70" i="1"/>
  <c r="J70" i="1"/>
  <c r="G70" i="1"/>
  <c r="R69" i="1"/>
  <c r="Q69" i="1"/>
  <c r="P69" i="1"/>
  <c r="N69" i="1"/>
  <c r="M69" i="1"/>
  <c r="L69" i="1"/>
  <c r="J69" i="1"/>
  <c r="G69" i="1"/>
  <c r="X68" i="1"/>
  <c r="U68" i="1"/>
  <c r="R68" i="1"/>
  <c r="Q68" i="1"/>
  <c r="P68" i="1"/>
  <c r="N68" i="1"/>
  <c r="M68" i="1"/>
  <c r="L68" i="1"/>
  <c r="J68" i="1"/>
  <c r="G68" i="1"/>
  <c r="X67" i="1"/>
  <c r="U67" i="1"/>
  <c r="R67" i="1"/>
  <c r="Q67" i="1"/>
  <c r="P67" i="1"/>
  <c r="N67" i="1"/>
  <c r="M67" i="1"/>
  <c r="L67" i="1"/>
  <c r="J67" i="1"/>
  <c r="G67" i="1"/>
  <c r="X66" i="1"/>
  <c r="U66" i="1"/>
  <c r="R66" i="1"/>
  <c r="Q66" i="1"/>
  <c r="P66" i="1"/>
  <c r="N66" i="1"/>
  <c r="M66" i="1"/>
  <c r="L66" i="1"/>
  <c r="J66" i="1"/>
  <c r="G66" i="1"/>
  <c r="X65" i="1"/>
  <c r="U65" i="1"/>
  <c r="R65" i="1"/>
  <c r="Q65" i="1"/>
  <c r="P65" i="1"/>
  <c r="N65" i="1"/>
  <c r="M65" i="1"/>
  <c r="L65" i="1"/>
  <c r="J65" i="1"/>
  <c r="G65" i="1"/>
  <c r="X64" i="1"/>
  <c r="U64" i="1"/>
  <c r="R64" i="1"/>
  <c r="Q64" i="1"/>
  <c r="P64" i="1"/>
  <c r="N64" i="1"/>
  <c r="M64" i="1"/>
  <c r="L64" i="1"/>
  <c r="J64" i="1"/>
  <c r="G64" i="1"/>
  <c r="X63" i="1"/>
  <c r="U63" i="1"/>
  <c r="R63" i="1"/>
  <c r="Q63" i="1"/>
  <c r="P63" i="1"/>
  <c r="N63" i="1"/>
  <c r="M63" i="1"/>
  <c r="L63" i="1"/>
  <c r="J63" i="1"/>
  <c r="G63" i="1"/>
  <c r="X62" i="1"/>
  <c r="U62" i="1"/>
  <c r="R62" i="1"/>
  <c r="Q62" i="1"/>
  <c r="P62" i="1"/>
  <c r="N62" i="1"/>
  <c r="M62" i="1"/>
  <c r="L62" i="1"/>
  <c r="J62" i="1"/>
  <c r="G62" i="1"/>
  <c r="X61" i="1"/>
  <c r="U61" i="1"/>
  <c r="R61" i="1"/>
  <c r="Q61" i="1"/>
  <c r="P61" i="1"/>
  <c r="N61" i="1"/>
  <c r="M61" i="1"/>
  <c r="L61" i="1"/>
  <c r="J61" i="1"/>
  <c r="G61" i="1"/>
  <c r="X60" i="1"/>
  <c r="U60" i="1"/>
  <c r="R60" i="1"/>
  <c r="Q60" i="1"/>
  <c r="P60" i="1"/>
  <c r="N60" i="1"/>
  <c r="M60" i="1"/>
  <c r="L60" i="1"/>
  <c r="J60" i="1"/>
  <c r="G60" i="1"/>
  <c r="X59" i="1"/>
  <c r="U59" i="1"/>
  <c r="R59" i="1"/>
  <c r="Q59" i="1"/>
  <c r="P59" i="1"/>
  <c r="N59" i="1"/>
  <c r="M59" i="1"/>
  <c r="L59" i="1"/>
  <c r="J59" i="1"/>
  <c r="G59" i="1"/>
  <c r="X58" i="1"/>
  <c r="U58" i="1"/>
  <c r="R58" i="1"/>
  <c r="Q58" i="1"/>
  <c r="P58" i="1"/>
  <c r="N58" i="1"/>
  <c r="M58" i="1"/>
  <c r="L58" i="1"/>
  <c r="J58" i="1"/>
  <c r="G58" i="1"/>
  <c r="X57" i="1"/>
  <c r="U57" i="1"/>
  <c r="R57" i="1"/>
  <c r="Q57" i="1"/>
  <c r="P57" i="1"/>
  <c r="N57" i="1"/>
  <c r="M57" i="1"/>
  <c r="L57" i="1"/>
  <c r="J57" i="1"/>
  <c r="G57" i="1"/>
  <c r="X56" i="1"/>
  <c r="U56" i="1"/>
  <c r="R56" i="1"/>
  <c r="Q56" i="1"/>
  <c r="P56" i="1"/>
  <c r="N56" i="1"/>
  <c r="M56" i="1"/>
  <c r="L56" i="1"/>
  <c r="J56" i="1"/>
  <c r="G56" i="1"/>
  <c r="X55" i="1"/>
  <c r="U55" i="1"/>
  <c r="R55" i="1"/>
  <c r="Q55" i="1"/>
  <c r="P55" i="1"/>
  <c r="N55" i="1"/>
  <c r="M55" i="1"/>
  <c r="L55" i="1"/>
  <c r="J55" i="1"/>
  <c r="G55" i="1"/>
  <c r="X54" i="1"/>
  <c r="U54" i="1"/>
  <c r="R54" i="1"/>
  <c r="Q54" i="1"/>
  <c r="P54" i="1"/>
  <c r="N54" i="1"/>
  <c r="M54" i="1"/>
  <c r="L54" i="1"/>
  <c r="J54" i="1"/>
  <c r="G54" i="1"/>
  <c r="X53" i="1"/>
  <c r="U53" i="1"/>
  <c r="R53" i="1"/>
  <c r="Q53" i="1"/>
  <c r="P53" i="1"/>
  <c r="N53" i="1"/>
  <c r="M53" i="1"/>
  <c r="L53" i="1"/>
  <c r="J53" i="1"/>
  <c r="G53" i="1"/>
  <c r="X52" i="1"/>
  <c r="U52" i="1"/>
  <c r="R52" i="1"/>
  <c r="Q52" i="1"/>
  <c r="P52" i="1"/>
  <c r="N52" i="1"/>
  <c r="M52" i="1"/>
  <c r="L52" i="1"/>
  <c r="J52" i="1"/>
  <c r="G52" i="1"/>
  <c r="X51" i="1"/>
  <c r="U51" i="1"/>
  <c r="R51" i="1"/>
  <c r="Q51" i="1"/>
  <c r="P51" i="1"/>
  <c r="N51" i="1"/>
  <c r="M51" i="1"/>
  <c r="L51" i="1"/>
  <c r="J51" i="1"/>
  <c r="G51" i="1"/>
  <c r="X50" i="1"/>
  <c r="U50" i="1"/>
  <c r="R50" i="1"/>
  <c r="Q50" i="1"/>
  <c r="P50" i="1"/>
  <c r="N50" i="1"/>
  <c r="M50" i="1"/>
  <c r="L50" i="1"/>
  <c r="J50" i="1"/>
  <c r="G50" i="1"/>
  <c r="X49" i="1"/>
  <c r="U49" i="1"/>
  <c r="R49" i="1"/>
  <c r="Q49" i="1"/>
  <c r="P49" i="1"/>
  <c r="N49" i="1"/>
  <c r="M49" i="1"/>
  <c r="L49" i="1"/>
  <c r="J49" i="1"/>
  <c r="G49" i="1"/>
  <c r="R48" i="1"/>
  <c r="Q48" i="1"/>
  <c r="P48" i="1"/>
  <c r="N48" i="1"/>
  <c r="M48" i="1"/>
  <c r="L48" i="1"/>
  <c r="J48" i="1"/>
  <c r="G48" i="1"/>
  <c r="R47" i="1"/>
  <c r="Q47" i="1"/>
  <c r="P47" i="1"/>
  <c r="N47" i="1"/>
  <c r="M47" i="1"/>
  <c r="L47" i="1"/>
  <c r="J47" i="1"/>
  <c r="G47" i="1"/>
  <c r="R46" i="1"/>
  <c r="Q46" i="1"/>
  <c r="P46" i="1"/>
  <c r="N46" i="1"/>
  <c r="M46" i="1"/>
  <c r="L46" i="1"/>
  <c r="J46" i="1"/>
  <c r="G46" i="1"/>
  <c r="R45" i="1"/>
  <c r="Q45" i="1"/>
  <c r="P45" i="1"/>
  <c r="N45" i="1"/>
  <c r="M45" i="1"/>
  <c r="L45" i="1"/>
  <c r="J45" i="1"/>
  <c r="G45" i="1"/>
  <c r="R44" i="1"/>
  <c r="Q44" i="1"/>
  <c r="P44" i="1"/>
  <c r="N44" i="1"/>
  <c r="M44" i="1"/>
  <c r="L44" i="1"/>
  <c r="J44" i="1"/>
  <c r="G44" i="1"/>
  <c r="R43" i="1"/>
  <c r="Q43" i="1"/>
  <c r="P43" i="1"/>
  <c r="N43" i="1"/>
  <c r="M43" i="1"/>
  <c r="L43" i="1"/>
  <c r="J43" i="1"/>
  <c r="G43" i="1"/>
  <c r="R42" i="1"/>
  <c r="Q42" i="1"/>
  <c r="P42" i="1"/>
  <c r="N42" i="1"/>
  <c r="M42" i="1"/>
  <c r="L42" i="1"/>
  <c r="J42" i="1"/>
  <c r="G42" i="1"/>
  <c r="R41" i="1"/>
  <c r="Q41" i="1"/>
  <c r="P41" i="1"/>
  <c r="N41" i="1"/>
  <c r="M41" i="1"/>
  <c r="L41" i="1"/>
  <c r="J41" i="1"/>
  <c r="G41" i="1"/>
  <c r="R40" i="1"/>
  <c r="Q40" i="1"/>
  <c r="P40" i="1"/>
  <c r="N40" i="1"/>
  <c r="M40" i="1"/>
  <c r="L40" i="1"/>
  <c r="J40" i="1"/>
  <c r="G40" i="1"/>
  <c r="R39" i="1"/>
  <c r="Q39" i="1"/>
  <c r="P39" i="1"/>
  <c r="Y68" i="1" s="1"/>
  <c r="N39" i="1"/>
  <c r="M39" i="1"/>
  <c r="L39" i="1"/>
  <c r="V68" i="1" s="1"/>
  <c r="J39" i="1"/>
  <c r="G39" i="1"/>
  <c r="R38" i="1"/>
  <c r="Q38" i="1"/>
  <c r="P38" i="1"/>
  <c r="Y67" i="1" s="1"/>
  <c r="N38" i="1"/>
  <c r="M38" i="1"/>
  <c r="L38" i="1"/>
  <c r="V67" i="1" s="1"/>
  <c r="J38" i="1"/>
  <c r="G38" i="1"/>
  <c r="R37" i="1"/>
  <c r="Q37" i="1"/>
  <c r="P37" i="1"/>
  <c r="Y66" i="1" s="1"/>
  <c r="N37" i="1"/>
  <c r="M37" i="1"/>
  <c r="L37" i="1"/>
  <c r="V66" i="1" s="1"/>
  <c r="J37" i="1"/>
  <c r="G37" i="1"/>
  <c r="R36" i="1"/>
  <c r="Q36" i="1"/>
  <c r="P36" i="1"/>
  <c r="Y65" i="1" s="1"/>
  <c r="N36" i="1"/>
  <c r="M36" i="1"/>
  <c r="L36" i="1"/>
  <c r="V65" i="1" s="1"/>
  <c r="J36" i="1"/>
  <c r="G36" i="1"/>
  <c r="R35" i="1"/>
  <c r="Q35" i="1"/>
  <c r="P35" i="1"/>
  <c r="Y64" i="1" s="1"/>
  <c r="N35" i="1"/>
  <c r="M35" i="1"/>
  <c r="L35" i="1"/>
  <c r="V64" i="1" s="1"/>
  <c r="J35" i="1"/>
  <c r="G35" i="1"/>
  <c r="R34" i="1"/>
  <c r="Q34" i="1"/>
  <c r="P34" i="1"/>
  <c r="Y63" i="1" s="1"/>
  <c r="N34" i="1"/>
  <c r="M34" i="1"/>
  <c r="L34" i="1"/>
  <c r="V63" i="1" s="1"/>
  <c r="J34" i="1"/>
  <c r="G34" i="1"/>
  <c r="R33" i="1"/>
  <c r="Q33" i="1"/>
  <c r="P33" i="1"/>
  <c r="Y62" i="1" s="1"/>
  <c r="N33" i="1"/>
  <c r="M33" i="1"/>
  <c r="L33" i="1"/>
  <c r="V62" i="1" s="1"/>
  <c r="J33" i="1"/>
  <c r="G33" i="1"/>
  <c r="R32" i="1"/>
  <c r="Q32" i="1"/>
  <c r="P32" i="1"/>
  <c r="Y61" i="1" s="1"/>
  <c r="N32" i="1"/>
  <c r="M32" i="1"/>
  <c r="L32" i="1"/>
  <c r="V61" i="1" s="1"/>
  <c r="J32" i="1"/>
  <c r="G32" i="1"/>
  <c r="R31" i="1"/>
  <c r="Q31" i="1"/>
  <c r="P31" i="1"/>
  <c r="Y60" i="1" s="1"/>
  <c r="N31" i="1"/>
  <c r="M31" i="1"/>
  <c r="L31" i="1"/>
  <c r="V60" i="1" s="1"/>
  <c r="J31" i="1"/>
  <c r="G31" i="1"/>
  <c r="R30" i="1"/>
  <c r="Q30" i="1"/>
  <c r="P30" i="1"/>
  <c r="Y59" i="1" s="1"/>
  <c r="N30" i="1"/>
  <c r="M30" i="1"/>
  <c r="L30" i="1"/>
  <c r="V59" i="1" s="1"/>
  <c r="J30" i="1"/>
  <c r="G30" i="1"/>
  <c r="G29" i="1"/>
  <c r="G28" i="1"/>
  <c r="G27" i="1"/>
  <c r="G26" i="1"/>
  <c r="G25" i="1"/>
  <c r="G24" i="1"/>
  <c r="G23" i="1"/>
  <c r="G22" i="1"/>
  <c r="G21" i="1"/>
  <c r="G20" i="1"/>
  <c r="A8" i="1"/>
  <c r="L29" i="1" l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J21" i="1"/>
  <c r="L21" i="1"/>
  <c r="L20" i="1"/>
  <c r="J20" i="1"/>
  <c r="A5" i="1" l="1"/>
  <c r="M29" i="1"/>
  <c r="R29" i="1"/>
  <c r="V58" i="1"/>
  <c r="M28" i="1"/>
  <c r="R28" i="1"/>
  <c r="V57" i="1"/>
  <c r="M27" i="1"/>
  <c r="R27" i="1"/>
  <c r="V56" i="1"/>
  <c r="R26" i="1"/>
  <c r="M26" i="1"/>
  <c r="V55" i="1"/>
  <c r="M25" i="1"/>
  <c r="R25" i="1"/>
  <c r="V54" i="1"/>
  <c r="M24" i="1"/>
  <c r="R24" i="1"/>
  <c r="V53" i="1"/>
  <c r="V52" i="1"/>
  <c r="M23" i="1"/>
  <c r="R23" i="1"/>
  <c r="M22" i="1"/>
  <c r="R22" i="1"/>
  <c r="V51" i="1"/>
  <c r="V50" i="1"/>
  <c r="M21" i="1"/>
  <c r="R21" i="1"/>
  <c r="E5" i="1"/>
  <c r="V49" i="1"/>
  <c r="R20" i="1"/>
  <c r="M20" i="1"/>
  <c r="N29" i="1" l="1"/>
  <c r="P29" i="1"/>
  <c r="N28" i="1"/>
  <c r="P28" i="1"/>
  <c r="N27" i="1"/>
  <c r="P27" i="1"/>
  <c r="N26" i="1"/>
  <c r="P26" i="1"/>
  <c r="P25" i="1"/>
  <c r="N25" i="1"/>
  <c r="N24" i="1"/>
  <c r="P24" i="1"/>
  <c r="N23" i="1"/>
  <c r="P23" i="1"/>
  <c r="N22" i="1"/>
  <c r="P22" i="1"/>
  <c r="P21" i="1"/>
  <c r="N21" i="1"/>
  <c r="M5" i="1"/>
  <c r="I5" i="1"/>
  <c r="N20" i="1"/>
  <c r="P20" i="1"/>
  <c r="Q29" i="1" l="1"/>
  <c r="Y58" i="1"/>
  <c r="Q28" i="1"/>
  <c r="Y57" i="1"/>
  <c r="Q27" i="1"/>
  <c r="Y56" i="1"/>
  <c r="Q26" i="1"/>
  <c r="Y55" i="1"/>
  <c r="Q25" i="1"/>
  <c r="Y54" i="1"/>
  <c r="Q24" i="1"/>
  <c r="Y53" i="1"/>
  <c r="Q23" i="1"/>
  <c r="Y52" i="1"/>
  <c r="Q22" i="1"/>
  <c r="Y51" i="1"/>
  <c r="Q21" i="1"/>
  <c r="Y50" i="1"/>
  <c r="I8" i="1"/>
  <c r="Q20" i="1"/>
  <c r="Y49" i="1"/>
  <c r="E8" i="1"/>
</calcChain>
</file>

<file path=xl/sharedStrings.xml><?xml version="1.0" encoding="utf-8"?>
<sst xmlns="http://schemas.openxmlformats.org/spreadsheetml/2006/main" count="78" uniqueCount="67">
  <si>
    <t>Beispieldaten: Aktuellen Preis manuell eintragen. Wert, Gewinn/Verlust, Dividenden und Portfolio-Anteil werden automatisch berechnet. Keine Anlageberatung.</t>
  </si>
  <si>
    <t>Investiertes Kapital</t>
  </si>
  <si>
    <t>Aktueller Portfoliowert</t>
  </si>
  <si>
    <t>Gewinn/Verlust €</t>
  </si>
  <si>
    <t>Gewinn/Verlust %</t>
  </si>
  <si>
    <t>Kurzanleitung</t>
  </si>
  <si>
    <t>1. Neue Aktien direkt in die Tabelle eintragen.</t>
  </si>
  <si>
    <t>2. Aktuellen Preis regelmäßig manuell aktualisieren.</t>
  </si>
  <si>
    <t>Dividenden gesamt</t>
  </si>
  <si>
    <t>Gesamtertrag €</t>
  </si>
  <si>
    <t>Gesamtertrag %</t>
  </si>
  <si>
    <t>Anzahl Positionen</t>
  </si>
  <si>
    <t>3. Berechnete Spalten nicht überschreiben, falls die Formeln erhalten bleiben sollen.</t>
  </si>
  <si>
    <t>4. Keine Makros, kein Blattschutz.</t>
  </si>
  <si>
    <t>Ticker</t>
  </si>
  <si>
    <t>Aktie</t>
  </si>
  <si>
    <t>Branche</t>
  </si>
  <si>
    <t>Kaufdatum</t>
  </si>
  <si>
    <t>Verkaufte Stücke</t>
  </si>
  <si>
    <t>Ø Kaufpreis</t>
  </si>
  <si>
    <t>Gebühren</t>
  </si>
  <si>
    <t>Aktueller Wert</t>
  </si>
  <si>
    <t>Portfolio-Anteil</t>
  </si>
  <si>
    <t>Notizen</t>
  </si>
  <si>
    <t>SAP</t>
  </si>
  <si>
    <t>SAP SE</t>
  </si>
  <si>
    <t>Technologie</t>
  </si>
  <si>
    <t>Beispieldaten</t>
  </si>
  <si>
    <t>SIE</t>
  </si>
  <si>
    <t>Siemens AG</t>
  </si>
  <si>
    <t>Industrie</t>
  </si>
  <si>
    <t>Langfristige Position</t>
  </si>
  <si>
    <t>ALV</t>
  </si>
  <si>
    <t>Allianz SE</t>
  </si>
  <si>
    <t>Finanzen</t>
  </si>
  <si>
    <t>Teilverkauf erfasst</t>
  </si>
  <si>
    <t>DTE</t>
  </si>
  <si>
    <t>Deutsche Telekom AG</t>
  </si>
  <si>
    <t>Telekommunikation</t>
  </si>
  <si>
    <t>Dividendenwert</t>
  </si>
  <si>
    <t>BAS</t>
  </si>
  <si>
    <t>BASF SE</t>
  </si>
  <si>
    <t>Rohstoffe</t>
  </si>
  <si>
    <t>Kurs im Minus</t>
  </si>
  <si>
    <t>BMW</t>
  </si>
  <si>
    <t>BMW AG</t>
  </si>
  <si>
    <t>Konsum</t>
  </si>
  <si>
    <t>Auto-Sektor</t>
  </si>
  <si>
    <t>AIR</t>
  </si>
  <si>
    <t>Airbus SE</t>
  </si>
  <si>
    <t>Wachstumsposition</t>
  </si>
  <si>
    <t>IFX</t>
  </si>
  <si>
    <t>Infineon Technologies AG</t>
  </si>
  <si>
    <t>Halbleiter</t>
  </si>
  <si>
    <t>MUV2</t>
  </si>
  <si>
    <t>Münchener Rück AG</t>
  </si>
  <si>
    <t>Versicherung</t>
  </si>
  <si>
    <t>ADS</t>
  </si>
  <si>
    <t>adidas AG</t>
  </si>
  <si>
    <t>Beispielposition</t>
  </si>
  <si>
    <t>Gekaufte
Stücke</t>
  </si>
  <si>
    <t>Aktuelle
Stücke</t>
  </si>
  <si>
    <t>Investiertes
Kapital</t>
  </si>
  <si>
    <t>Aktueller
Preis</t>
  </si>
  <si>
    <t>Aktueller
Wert</t>
  </si>
  <si>
    <t>Dividenden
gesamt</t>
  </si>
  <si>
    <t xml:space="preserve">                   Aktien Portfolio Vorlage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</si>
</sst>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€\ #,##0.00"/>
    <numFmt numFmtId="165" formatCode="dd\.mm\.yyyy"/>
  </numFmts>
  <fonts count="13" x14ac:knownFonts="1">
    <font>
      <sz val="11"/>
      <name val="Carlito"/>
    </font>
    <font>
      <i/>
      <sz val="10"/>
      <color rgb="FF173B45"/>
      <name val="Carlito"/>
    </font>
    <font>
      <b/>
      <sz val="10"/>
      <color rgb="FFFFFFFF"/>
      <name val="Carlito"/>
    </font>
    <font>
      <b/>
      <sz val="12"/>
      <color rgb="FF000000"/>
      <name val="Carlito"/>
    </font>
    <font>
      <b/>
      <sz val="11"/>
      <color rgb="FFFFFFFF"/>
      <name val="Carlito"/>
    </font>
    <font>
      <sz val="9"/>
      <color rgb="FF000000"/>
      <name val="Carlito"/>
    </font>
    <font>
      <sz val="10"/>
      <color rgb="FF000000"/>
      <name val="Carlito"/>
    </font>
    <font>
      <sz val="8"/>
      <color rgb="FF666666"/>
      <name val="Carlito"/>
    </font>
    <font>
      <b/>
      <sz val="8"/>
      <color rgb="FFFFFFFF"/>
      <name val="Carlito"/>
    </font>
    <font>
      <sz val="11"/>
      <name val="Carlito"/>
    </font>
    <font>
      <b/>
      <sz val="11"/>
      <color rgb="FFFFFFFF"/>
      <name val="Carlito"/>
      <family val="2"/>
    </font>
    <font>
      <sz val="11"/>
      <name val="Carlito"/>
      <family val="2"/>
    </font>
    <font>
      <b/>
      <sz val="22"/>
      <color rgb="FFFFFFFF"/>
      <name val="Carlito"/>
      <family val="2"/>
    </font>
  </fonts>
  <fills count="9">
    <fill>
      <patternFill patternType="none"/>
    </fill>
    <fill>
      <patternFill patternType="gray125"/>
    </fill>
    <fill>
      <patternFill patternType="solid">
        <fgColor rgb="FF1F415A"/>
      </patternFill>
    </fill>
    <fill>
      <patternFill patternType="solid">
        <fgColor rgb="FFEAF3F6"/>
      </patternFill>
    </fill>
    <fill>
      <patternFill patternType="solid">
        <fgColor rgb="FFF7FAFB"/>
      </patternFill>
    </fill>
    <fill>
      <patternFill patternType="solid">
        <fgColor rgb="FF00484E"/>
      </patternFill>
    </fill>
    <fill>
      <patternFill patternType="solid">
        <fgColor rgb="FFFFFFFF"/>
      </patternFill>
    </fill>
    <fill>
      <patternFill patternType="solid">
        <fgColor rgb="FFF3F6F7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9" fillId="0" borderId="0"/>
  </cellStyleXfs>
  <cellXfs count="22">
    <xf numFmtId="0" fontId="0" fillId="0" borderId="0" xfId="0"/>
    <xf numFmtId="0" fontId="2" fillId="5" borderId="0" xfId="1" applyFont="1" applyFill="1" applyAlignment="1">
      <alignment horizontal="center" vertical="center" wrapText="1"/>
    </xf>
    <xf numFmtId="0" fontId="6" fillId="6" borderId="0" xfId="1" applyFont="1" applyFill="1" applyAlignment="1">
      <alignment vertical="center"/>
    </xf>
    <xf numFmtId="165" fontId="6" fillId="6" borderId="0" xfId="1" applyNumberFormat="1" applyFont="1" applyFill="1" applyAlignment="1">
      <alignment vertical="center"/>
    </xf>
    <xf numFmtId="1" fontId="6" fillId="6" borderId="0" xfId="1" applyNumberFormat="1" applyFont="1" applyFill="1" applyAlignment="1">
      <alignment vertical="center"/>
    </xf>
    <xf numFmtId="164" fontId="6" fillId="6" borderId="0" xfId="1" applyNumberFormat="1" applyFont="1" applyFill="1" applyAlignment="1">
      <alignment vertical="center"/>
    </xf>
    <xf numFmtId="10" fontId="6" fillId="6" borderId="0" xfId="1" applyNumberFormat="1" applyFont="1" applyFill="1" applyAlignment="1">
      <alignment vertical="center"/>
    </xf>
    <xf numFmtId="0" fontId="0" fillId="7" borderId="0" xfId="1" applyFont="1" applyFill="1"/>
    <xf numFmtId="0" fontId="7" fillId="7" borderId="0" xfId="1" applyFont="1" applyFill="1"/>
    <xf numFmtId="0" fontId="8" fillId="5" borderId="0" xfId="1" applyFont="1" applyFill="1"/>
    <xf numFmtId="164" fontId="7" fillId="7" borderId="0" xfId="1" applyNumberFormat="1" applyFont="1" applyFill="1"/>
    <xf numFmtId="0" fontId="1" fillId="3" borderId="0" xfId="1" applyFont="1" applyFill="1" applyAlignment="1">
      <alignment horizontal="center" vertical="center"/>
    </xf>
    <xf numFmtId="164" fontId="3" fillId="4" borderId="0" xfId="1" applyNumberFormat="1" applyFont="1" applyFill="1" applyAlignment="1">
      <alignment horizontal="center" vertical="center"/>
    </xf>
    <xf numFmtId="10" fontId="3" fillId="4" borderId="0" xfId="1" applyNumberFormat="1" applyFont="1" applyFill="1" applyAlignment="1">
      <alignment horizontal="center" vertical="center"/>
    </xf>
    <xf numFmtId="1" fontId="3" fillId="4" borderId="0" xfId="1" applyNumberFormat="1" applyFont="1" applyFill="1" applyAlignment="1">
      <alignment horizontal="center" vertical="center"/>
    </xf>
    <xf numFmtId="0" fontId="4" fillId="5" borderId="0" xfId="1" applyFont="1" applyFill="1" applyAlignment="1">
      <alignment horizontal="center" vertical="center"/>
    </xf>
    <xf numFmtId="0" fontId="0" fillId="8" borderId="0" xfId="0" applyFill="1"/>
    <xf numFmtId="0" fontId="0" fillId="8" borderId="0" xfId="1" applyFont="1" applyFill="1"/>
    <xf numFmtId="0" fontId="10" fillId="2" borderId="0" xfId="1" applyFont="1" applyFill="1" applyAlignment="1">
      <alignment horizontal="center" vertical="center"/>
    </xf>
    <xf numFmtId="0" fontId="11" fillId="8" borderId="0" xfId="0" applyFont="1" applyFill="1"/>
    <xf numFmtId="0" fontId="5" fillId="3" borderId="0" xfId="1" applyFont="1" applyFill="1" applyAlignment="1">
      <alignment horizontal="left" vertical="top" wrapText="1"/>
    </xf>
    <xf numFmtId="0" fontId="12" fillId="2" borderId="0" xfId="1" applyFont="1" applyFill="1" applyAlignment="1">
      <alignment horizontal="left" vertical="center"/>
    </xf>
  </cellXfs>
  <cellStyles count="2">
    <cellStyle name="Normal" xfId="1" xr:uid="{00000000-0005-0000-0000-000000000000}"/>
    <cellStyle name="Standard" xfId="0" builtinId="0"/>
  </cellStyles>
  <dxfs count="8"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  <dxf>
      <font>
        <color rgb="FF9C0006"/>
      </font>
      <fill>
        <patternFill patternType="solid">
          <bgColor rgb="FFF4CCCC"/>
        </patternFill>
      </fill>
    </dxf>
    <dxf>
      <font>
        <color rgb="FF006100"/>
      </font>
      <fill>
        <patternFill patternType="solid"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Portfolio nach Wert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Aktueller Wert</c:v>
          </c:tx>
          <c:cat>
            <c:strRef>
              <c:f>Portfolio!$U$49:$U$68</c:f>
              <c:strCache>
                <c:ptCount val="10"/>
                <c:pt idx="0">
                  <c:v>SAP SE</c:v>
                </c:pt>
                <c:pt idx="1">
                  <c:v>Siemens AG</c:v>
                </c:pt>
                <c:pt idx="2">
                  <c:v>Allianz SE</c:v>
                </c:pt>
                <c:pt idx="3">
                  <c:v>Deutsche Telekom AG</c:v>
                </c:pt>
                <c:pt idx="4">
                  <c:v>BASF SE</c:v>
                </c:pt>
                <c:pt idx="5">
                  <c:v>BMW AG</c:v>
                </c:pt>
                <c:pt idx="6">
                  <c:v>Airbus SE</c:v>
                </c:pt>
                <c:pt idx="7">
                  <c:v>Infineon Technologies AG</c:v>
                </c:pt>
                <c:pt idx="8">
                  <c:v>Münchener Rück AG</c:v>
                </c:pt>
                <c:pt idx="9">
                  <c:v>adidas AG</c:v>
                </c:pt>
              </c:strCache>
            </c:strRef>
          </c:cat>
          <c:val>
            <c:numRef>
              <c:f>Portfolio!$V$49:$V$68</c:f>
              <c:numCache>
                <c:formatCode>\€\ #,##0.00</c:formatCode>
                <c:ptCount val="20"/>
                <c:pt idx="0">
                  <c:v>4210</c:v>
                </c:pt>
                <c:pt idx="1">
                  <c:v>3331.7999999999997</c:v>
                </c:pt>
                <c:pt idx="2">
                  <c:v>2098.4</c:v>
                </c:pt>
                <c:pt idx="3">
                  <c:v>2892</c:v>
                </c:pt>
                <c:pt idx="4">
                  <c:v>2398</c:v>
                </c:pt>
                <c:pt idx="5">
                  <c:v>2405</c:v>
                </c:pt>
                <c:pt idx="6">
                  <c:v>2428.8000000000002</c:v>
                </c:pt>
                <c:pt idx="7">
                  <c:v>2536</c:v>
                </c:pt>
                <c:pt idx="8">
                  <c:v>2929.5</c:v>
                </c:pt>
                <c:pt idx="9">
                  <c:v>2874.2000000000003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E5-4F9D-A286-6D9AA0E24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r"/>
      <c:layout>
        <c:manualLayout>
          <c:xMode val="edge"/>
          <c:yMode val="edge"/>
          <c:x val="0.60862863393393041"/>
          <c:y val="0.25431256576798866"/>
          <c:w val="0.37382750237774609"/>
          <c:h val="0.67386334772669543"/>
        </c:manualLayout>
      </c:layout>
      <c:overlay val="0"/>
      <c:txPr>
        <a:bodyPr anchorCtr="1"/>
        <a:lstStyle/>
        <a:p>
          <a:pPr>
            <a:defRPr sz="1000"/>
          </a:pPr>
          <a:endParaRPr lang="de-DE"/>
        </a:p>
      </c:txPr>
    </c:legend>
    <c:plotVisOnly val="1"/>
    <c:dispBlanksAs val="zero"/>
    <c:showDLblsOverMax val="1"/>
  </c:chart>
  <c:spPr>
    <a:solidFill>
      <a:schemeClr val="tx2">
        <a:lumMod val="10000"/>
        <a:lumOff val="9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Gesamtertrag je Aktie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Gesamtertrag €</c:v>
          </c:tx>
          <c:invertIfNegative val="1"/>
          <c:cat>
            <c:strRef>
              <c:f>Portfolio!$X$49:$X$68</c:f>
              <c:strCache>
                <c:ptCount val="10"/>
                <c:pt idx="0">
                  <c:v>SAP SE</c:v>
                </c:pt>
                <c:pt idx="1">
                  <c:v>Siemens AG</c:v>
                </c:pt>
                <c:pt idx="2">
                  <c:v>Allianz SE</c:v>
                </c:pt>
                <c:pt idx="3">
                  <c:v>Deutsche Telekom AG</c:v>
                </c:pt>
                <c:pt idx="4">
                  <c:v>BASF SE</c:v>
                </c:pt>
                <c:pt idx="5">
                  <c:v>BMW AG</c:v>
                </c:pt>
                <c:pt idx="6">
                  <c:v>Airbus SE</c:v>
                </c:pt>
                <c:pt idx="7">
                  <c:v>Infineon Technologies AG</c:v>
                </c:pt>
                <c:pt idx="8">
                  <c:v>Münchener Rück AG</c:v>
                </c:pt>
                <c:pt idx="9">
                  <c:v>adidas AG</c:v>
                </c:pt>
              </c:strCache>
            </c:strRef>
          </c:cat>
          <c:val>
            <c:numRef>
              <c:f>Portfolio!$Y$49:$Y$68</c:f>
              <c:numCache>
                <c:formatCode>\€\ #,##0.00</c:formatCode>
                <c:ptCount val="20"/>
                <c:pt idx="0">
                  <c:v>614.60000000000036</c:v>
                </c:pt>
                <c:pt idx="1">
                  <c:v>252.5</c:v>
                </c:pt>
                <c:pt idx="2">
                  <c:v>199.5</c:v>
                </c:pt>
                <c:pt idx="3">
                  <c:v>258.5</c:v>
                </c:pt>
                <c:pt idx="4">
                  <c:v>-95.199999999999818</c:v>
                </c:pt>
                <c:pt idx="5">
                  <c:v>188.19999999999982</c:v>
                </c:pt>
                <c:pt idx="6">
                  <c:v>221.30000000000018</c:v>
                </c:pt>
                <c:pt idx="7">
                  <c:v>-185.90000000000009</c:v>
                </c:pt>
                <c:pt idx="8">
                  <c:v>254.30000000000018</c:v>
                </c:pt>
                <c:pt idx="9">
                  <c:v>126.59999999999991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2-4B2C-BB06-C3B1F016E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\€\ #,##0.0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solidFill>
      <a:schemeClr val="tx2">
        <a:lumMod val="10000"/>
        <a:lumOff val="9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85725</xdr:rowOff>
    </xdr:from>
    <xdr:ext cx="5057775" cy="2619375"/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7</xdr:col>
      <xdr:colOff>152400</xdr:colOff>
      <xdr:row>8</xdr:row>
      <xdr:rowOff>104774</xdr:rowOff>
    </xdr:from>
    <xdr:ext cx="5629275" cy="2600325"/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Portfolio" displayName="tblPortfolio" ref="A19:S119">
  <tableColumns count="19">
    <tableColumn id="1" xr3:uid="{00000000-0010-0000-0000-000001000000}" name="Ticker"/>
    <tableColumn id="2" xr3:uid="{00000000-0010-0000-0000-000002000000}" name="Aktie"/>
    <tableColumn id="3" xr3:uid="{00000000-0010-0000-0000-000003000000}" name="Branche"/>
    <tableColumn id="4" xr3:uid="{00000000-0010-0000-0000-000004000000}" name="Kaufdatum"/>
    <tableColumn id="5" xr3:uid="{00000000-0010-0000-0000-000005000000}" name="Gekaufte_x000a_Stücke"/>
    <tableColumn id="6" xr3:uid="{00000000-0010-0000-0000-000006000000}" name="Verkaufte Stücke"/>
    <tableColumn id="7" xr3:uid="{00000000-0010-0000-0000-000007000000}" name="Aktuelle_x000a_Stücke"/>
    <tableColumn id="8" xr3:uid="{00000000-0010-0000-0000-000008000000}" name="Ø Kaufpreis"/>
    <tableColumn id="9" xr3:uid="{00000000-0010-0000-0000-000009000000}" name="Gebühren"/>
    <tableColumn id="10" xr3:uid="{00000000-0010-0000-0000-00000A000000}" name="Investiertes_x000a_Kapital"/>
    <tableColumn id="11" xr3:uid="{00000000-0010-0000-0000-00000B000000}" name="Aktueller_x000a_Preis"/>
    <tableColumn id="12" xr3:uid="{00000000-0010-0000-0000-00000C000000}" name="Aktueller_x000a_Wert"/>
    <tableColumn id="13" xr3:uid="{00000000-0010-0000-0000-00000D000000}" name="Gewinn/Verlust €"/>
    <tableColumn id="14" xr3:uid="{00000000-0010-0000-0000-00000E000000}" name="Gewinn/Verlust %"/>
    <tableColumn id="15" xr3:uid="{00000000-0010-0000-0000-00000F000000}" name="Dividenden_x000a_gesamt"/>
    <tableColumn id="16" xr3:uid="{00000000-0010-0000-0000-000010000000}" name="Gesamtertrag €"/>
    <tableColumn id="17" xr3:uid="{00000000-0010-0000-0000-000011000000}" name="Gesamtertrag %"/>
    <tableColumn id="18" xr3:uid="{00000000-0010-0000-0000-000012000000}" name="Portfolio-Anteil"/>
    <tableColumn id="19" xr3:uid="{00000000-0010-0000-0000-000013000000}" name="Notiz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19"/>
  <sheetViews>
    <sheetView tabSelected="1" workbookViewId="0">
      <selection sqref="A1:V1"/>
    </sheetView>
  </sheetViews>
  <sheetFormatPr baseColWidth="10" defaultColWidth="9" defaultRowHeight="15" x14ac:dyDescent="0.25"/>
  <cols>
    <col min="1" max="1" width="5" bestFit="1" customWidth="1"/>
    <col min="2" max="2" width="17.875" bestFit="1" customWidth="1"/>
    <col min="3" max="3" width="13.875" bestFit="1" customWidth="1"/>
    <col min="4" max="4" width="8.625" bestFit="1" customWidth="1"/>
    <col min="5" max="5" width="7.125" bestFit="1" customWidth="1"/>
    <col min="6" max="6" width="7.75" bestFit="1" customWidth="1"/>
    <col min="7" max="7" width="6.625" bestFit="1" customWidth="1"/>
    <col min="8" max="8" width="8.75" bestFit="1" customWidth="1"/>
    <col min="9" max="9" width="7.75" bestFit="1" customWidth="1"/>
    <col min="10" max="10" width="9" bestFit="1" customWidth="1"/>
    <col min="11" max="11" width="7.25" bestFit="1" customWidth="1"/>
    <col min="12" max="12" width="8.125" bestFit="1" customWidth="1"/>
    <col min="13" max="13" width="13.125" bestFit="1" customWidth="1"/>
    <col min="14" max="14" width="13.375" bestFit="1" customWidth="1"/>
    <col min="15" max="15" width="8.625" bestFit="1" customWidth="1"/>
    <col min="16" max="16" width="11.625" bestFit="1" customWidth="1"/>
    <col min="17" max="17" width="11.875" bestFit="1" customWidth="1"/>
    <col min="18" max="18" width="11.5" bestFit="1" customWidth="1"/>
    <col min="19" max="19" width="14.125" bestFit="1" customWidth="1"/>
    <col min="20" max="20" width="3" customWidth="1"/>
    <col min="21" max="21" width="15.125" bestFit="1" customWidth="1"/>
    <col min="22" max="22" width="9.625" bestFit="1" customWidth="1"/>
    <col min="23" max="23" width="16" customWidth="1"/>
    <col min="24" max="24" width="15.125" bestFit="1" customWidth="1"/>
    <col min="25" max="25" width="9.75" bestFit="1" customWidth="1"/>
    <col min="26" max="30" width="16" customWidth="1"/>
  </cols>
  <sheetData>
    <row r="1" spans="1:30" ht="30" customHeight="1" x14ac:dyDescent="0.25">
      <c r="A1" s="21" t="s">
        <v>66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16"/>
      <c r="X1" s="16"/>
      <c r="Y1" s="16"/>
      <c r="Z1" s="16"/>
      <c r="AA1" s="16"/>
      <c r="AB1" s="16"/>
      <c r="AC1" s="16"/>
      <c r="AD1" s="16"/>
    </row>
    <row r="2" spans="1:30" x14ac:dyDescent="0.25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7"/>
      <c r="U2" s="7"/>
      <c r="V2" s="7"/>
      <c r="W2" s="16"/>
      <c r="X2" s="16"/>
      <c r="Y2" s="16"/>
      <c r="Z2" s="16"/>
      <c r="AA2" s="16"/>
      <c r="AB2" s="16"/>
      <c r="AC2" s="16"/>
      <c r="AD2" s="16"/>
    </row>
    <row r="3" spans="1:30" s="16" customFormat="1" ht="8.25" customHeight="1" x14ac:dyDescent="0.25">
      <c r="H3"/>
      <c r="T3" s="17"/>
      <c r="U3" s="17"/>
      <c r="V3" s="17"/>
    </row>
    <row r="4" spans="1:30" ht="21" customHeight="1" x14ac:dyDescent="0.25">
      <c r="A4" s="18" t="s">
        <v>1</v>
      </c>
      <c r="B4" s="18"/>
      <c r="C4" s="18"/>
      <c r="D4" s="19"/>
      <c r="E4" s="18" t="s">
        <v>2</v>
      </c>
      <c r="F4" s="18"/>
      <c r="G4" s="18"/>
      <c r="H4" s="19"/>
      <c r="I4" s="18" t="s">
        <v>3</v>
      </c>
      <c r="J4" s="18"/>
      <c r="K4" s="18"/>
      <c r="L4" s="19"/>
      <c r="M4" s="18" t="s">
        <v>4</v>
      </c>
      <c r="N4" s="18"/>
      <c r="O4" s="18"/>
      <c r="P4" s="16"/>
      <c r="Q4" s="15" t="s">
        <v>5</v>
      </c>
      <c r="R4" s="15"/>
      <c r="S4" s="15"/>
      <c r="T4" s="15"/>
      <c r="U4" s="15"/>
      <c r="V4" s="15"/>
      <c r="W4" s="16"/>
      <c r="X4" s="16"/>
      <c r="Y4" s="16"/>
      <c r="Z4" s="16"/>
      <c r="AA4" s="16"/>
      <c r="AB4" s="16"/>
      <c r="AC4" s="16"/>
      <c r="AD4" s="16"/>
    </row>
    <row r="5" spans="1:30" ht="21" customHeight="1" x14ac:dyDescent="0.25">
      <c r="A5" s="12">
        <f>SUM(J20:J119)</f>
        <v>26767.800000000003</v>
      </c>
      <c r="B5" s="12"/>
      <c r="C5" s="12"/>
      <c r="D5" s="16"/>
      <c r="E5" s="12">
        <f>SUM(L20:L119)</f>
        <v>28103.699999999997</v>
      </c>
      <c r="F5" s="12"/>
      <c r="G5" s="12"/>
      <c r="H5" s="16"/>
      <c r="I5" s="12">
        <f>SUM(M20:M119)</f>
        <v>1335.9000000000005</v>
      </c>
      <c r="J5" s="12"/>
      <c r="K5" s="12"/>
      <c r="L5" s="16"/>
      <c r="M5" s="13">
        <f>IFERROR(SUM(M20:M119)/SUM(J20:J119),0)</f>
        <v>4.9906977786743786E-2</v>
      </c>
      <c r="N5" s="13"/>
      <c r="O5" s="13"/>
      <c r="P5" s="16"/>
      <c r="Q5" s="20" t="s">
        <v>6</v>
      </c>
      <c r="R5" s="20"/>
      <c r="S5" s="20"/>
      <c r="T5" s="20"/>
      <c r="U5" s="20"/>
      <c r="V5" s="20"/>
      <c r="W5" s="16"/>
      <c r="X5" s="16"/>
      <c r="Y5" s="16"/>
      <c r="Z5" s="16"/>
      <c r="AA5" s="16"/>
      <c r="AB5" s="16"/>
      <c r="AC5" s="16"/>
      <c r="AD5" s="16"/>
    </row>
    <row r="6" spans="1:30" ht="21" customHeight="1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20" t="s">
        <v>7</v>
      </c>
      <c r="R6" s="20"/>
      <c r="S6" s="20"/>
      <c r="T6" s="20"/>
      <c r="U6" s="20"/>
      <c r="V6" s="20"/>
      <c r="W6" s="16"/>
      <c r="X6" s="16"/>
      <c r="Y6" s="16"/>
      <c r="Z6" s="16"/>
      <c r="AA6" s="16"/>
      <c r="AB6" s="16"/>
      <c r="AC6" s="16"/>
      <c r="AD6" s="16"/>
    </row>
    <row r="7" spans="1:30" ht="21" customHeight="1" x14ac:dyDescent="0.25">
      <c r="A7" s="18" t="s">
        <v>8</v>
      </c>
      <c r="B7" s="18"/>
      <c r="C7" s="18"/>
      <c r="D7" s="19"/>
      <c r="E7" s="18" t="s">
        <v>9</v>
      </c>
      <c r="F7" s="18"/>
      <c r="G7" s="18"/>
      <c r="H7" s="19"/>
      <c r="I7" s="18" t="s">
        <v>10</v>
      </c>
      <c r="J7" s="18"/>
      <c r="K7" s="18"/>
      <c r="L7" s="19"/>
      <c r="M7" s="18" t="s">
        <v>11</v>
      </c>
      <c r="N7" s="18"/>
      <c r="O7" s="18"/>
      <c r="P7" s="16"/>
      <c r="Q7" s="20" t="s">
        <v>12</v>
      </c>
      <c r="R7" s="20"/>
      <c r="S7" s="20"/>
      <c r="T7" s="20"/>
      <c r="U7" s="20"/>
      <c r="V7" s="20"/>
      <c r="W7" s="16"/>
      <c r="X7" s="16"/>
      <c r="Y7" s="16"/>
      <c r="Z7" s="16"/>
      <c r="AA7" s="16"/>
      <c r="AB7" s="16"/>
      <c r="AC7" s="16"/>
      <c r="AD7" s="16"/>
    </row>
    <row r="8" spans="1:30" ht="21" customHeight="1" x14ac:dyDescent="0.25">
      <c r="A8" s="12">
        <f>SUM(O20:O119)</f>
        <v>498.5</v>
      </c>
      <c r="B8" s="12"/>
      <c r="C8" s="12"/>
      <c r="D8" s="16"/>
      <c r="E8" s="12">
        <f>SUM(P20:P119)</f>
        <v>1834.4000000000005</v>
      </c>
      <c r="F8" s="12"/>
      <c r="G8" s="12"/>
      <c r="H8" s="16"/>
      <c r="I8" s="13">
        <f>IFERROR(SUM(P20:P119)/SUM(J20:J119),0)</f>
        <v>6.8530099597277336E-2</v>
      </c>
      <c r="J8" s="13"/>
      <c r="K8" s="13"/>
      <c r="L8" s="16"/>
      <c r="M8" s="14">
        <f>COUNTIF(G20:G119,"&gt;0")</f>
        <v>10</v>
      </c>
      <c r="N8" s="14"/>
      <c r="O8" s="14"/>
      <c r="P8" s="16"/>
      <c r="Q8" s="20" t="s">
        <v>13</v>
      </c>
      <c r="R8" s="20"/>
      <c r="S8" s="20"/>
      <c r="T8" s="20"/>
      <c r="U8" s="20"/>
      <c r="V8" s="20"/>
      <c r="W8" s="16"/>
      <c r="X8" s="16"/>
      <c r="Y8" s="16"/>
      <c r="Z8" s="16"/>
      <c r="AA8" s="16"/>
      <c r="AB8" s="16"/>
      <c r="AC8" s="16"/>
      <c r="AD8" s="16"/>
    </row>
    <row r="9" spans="1:30" ht="24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</row>
    <row r="10" spans="1:30" ht="24" customHeight="1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</row>
    <row r="11" spans="1:30" ht="24" customHeight="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 spans="1:30" ht="24" customHeight="1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 spans="1:30" ht="24" customHeight="1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 spans="1:30" ht="24" customHeight="1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</row>
    <row r="15" spans="1:30" ht="24" customHeight="1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</row>
    <row r="16" spans="1:30" ht="24" customHeight="1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 spans="1:30" s="16" customFormat="1" x14ac:dyDescent="0.25"/>
    <row r="18" spans="1:30" s="16" customFormat="1" x14ac:dyDescent="0.25"/>
    <row r="19" spans="1:30" ht="25.5" x14ac:dyDescent="0.25">
      <c r="A19" s="1" t="s">
        <v>14</v>
      </c>
      <c r="B19" s="1" t="s">
        <v>15</v>
      </c>
      <c r="C19" s="1" t="s">
        <v>16</v>
      </c>
      <c r="D19" s="1" t="s">
        <v>17</v>
      </c>
      <c r="E19" s="1" t="s">
        <v>60</v>
      </c>
      <c r="F19" s="1" t="s">
        <v>18</v>
      </c>
      <c r="G19" s="1" t="s">
        <v>61</v>
      </c>
      <c r="H19" s="1" t="s">
        <v>19</v>
      </c>
      <c r="I19" s="1" t="s">
        <v>20</v>
      </c>
      <c r="J19" s="1" t="s">
        <v>62</v>
      </c>
      <c r="K19" s="1" t="s">
        <v>63</v>
      </c>
      <c r="L19" s="1" t="s">
        <v>64</v>
      </c>
      <c r="M19" s="1" t="s">
        <v>3</v>
      </c>
      <c r="N19" s="1" t="s">
        <v>4</v>
      </c>
      <c r="O19" s="1" t="s">
        <v>65</v>
      </c>
      <c r="P19" s="1" t="s">
        <v>9</v>
      </c>
      <c r="Q19" s="1" t="s">
        <v>10</v>
      </c>
      <c r="R19" s="1" t="s">
        <v>22</v>
      </c>
      <c r="S19" s="1" t="s">
        <v>23</v>
      </c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</row>
    <row r="20" spans="1:30" ht="20.100000000000001" customHeight="1" x14ac:dyDescent="0.25">
      <c r="A20" s="2" t="s">
        <v>24</v>
      </c>
      <c r="B20" s="2" t="s">
        <v>25</v>
      </c>
      <c r="C20" s="2" t="s">
        <v>26</v>
      </c>
      <c r="D20" s="3">
        <v>45672</v>
      </c>
      <c r="E20" s="4">
        <v>25</v>
      </c>
      <c r="F20" s="4">
        <v>0</v>
      </c>
      <c r="G20" s="4">
        <f t="shared" ref="G20:G51" si="0">IF($A20="","",MAX(0,E20-F20))</f>
        <v>25</v>
      </c>
      <c r="H20" s="5">
        <v>145.19999999999999</v>
      </c>
      <c r="I20" s="5">
        <v>7.9</v>
      </c>
      <c r="J20" s="5">
        <f t="shared" ref="J20:J51" si="1">IF($A20="","",G20*H20+I20)</f>
        <v>3637.8999999999996</v>
      </c>
      <c r="K20" s="5">
        <v>168.4</v>
      </c>
      <c r="L20" s="5">
        <f t="shared" ref="L20:L51" si="2">IF($A20="","",G20*K20)</f>
        <v>4210</v>
      </c>
      <c r="M20" s="5">
        <f t="shared" ref="M20:M51" si="3">IF($A20="","",L20-J20)</f>
        <v>572.10000000000036</v>
      </c>
      <c r="N20" s="6">
        <f t="shared" ref="N20:N51" si="4">IF($A20="","",IFERROR(M20/J20,0))</f>
        <v>0.15726105720333169</v>
      </c>
      <c r="O20" s="5">
        <v>42.5</v>
      </c>
      <c r="P20" s="5">
        <f t="shared" ref="P20:P51" si="5">IF($A20="","",M20+O20)</f>
        <v>614.60000000000036</v>
      </c>
      <c r="Q20" s="6">
        <f t="shared" ref="Q20:Q51" si="6">IF($A20="","",IFERROR(P20/J20,0))</f>
        <v>0.16894362131999241</v>
      </c>
      <c r="R20" s="6">
        <f t="shared" ref="R20:R51" si="7">IF($A20="","",IFERROR(L20/SUM($L$20:$L$119),0))</f>
        <v>0.14980233919377164</v>
      </c>
      <c r="S20" s="2" t="s">
        <v>27</v>
      </c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 spans="1:30" ht="20.100000000000001" customHeight="1" x14ac:dyDescent="0.25">
      <c r="A21" s="2" t="s">
        <v>28</v>
      </c>
      <c r="B21" s="2" t="s">
        <v>29</v>
      </c>
      <c r="C21" s="2" t="s">
        <v>30</v>
      </c>
      <c r="D21" s="3">
        <v>45691</v>
      </c>
      <c r="E21" s="4">
        <v>18</v>
      </c>
      <c r="F21" s="4">
        <v>0</v>
      </c>
      <c r="G21" s="4">
        <f t="shared" si="0"/>
        <v>18</v>
      </c>
      <c r="H21" s="5">
        <v>172.6</v>
      </c>
      <c r="I21" s="5">
        <v>8.5</v>
      </c>
      <c r="J21" s="5">
        <f t="shared" si="1"/>
        <v>3115.2999999999997</v>
      </c>
      <c r="K21" s="5">
        <v>185.1</v>
      </c>
      <c r="L21" s="5">
        <f t="shared" si="2"/>
        <v>3331.7999999999997</v>
      </c>
      <c r="M21" s="5">
        <f t="shared" si="3"/>
        <v>216.5</v>
      </c>
      <c r="N21" s="6">
        <f t="shared" si="4"/>
        <v>6.9495714698423916E-2</v>
      </c>
      <c r="O21" s="5">
        <v>36</v>
      </c>
      <c r="P21" s="5">
        <f t="shared" si="5"/>
        <v>252.5</v>
      </c>
      <c r="Q21" s="6">
        <f t="shared" si="6"/>
        <v>8.1051584117099479E-2</v>
      </c>
      <c r="R21" s="6">
        <f t="shared" si="7"/>
        <v>0.11855378473297111</v>
      </c>
      <c r="S21" s="2" t="s">
        <v>31</v>
      </c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 spans="1:30" ht="20.100000000000001" customHeight="1" x14ac:dyDescent="0.25">
      <c r="A22" s="2" t="s">
        <v>32</v>
      </c>
      <c r="B22" s="2" t="s">
        <v>33</v>
      </c>
      <c r="C22" s="2" t="s">
        <v>34</v>
      </c>
      <c r="D22" s="3">
        <v>45616</v>
      </c>
      <c r="E22" s="4">
        <v>10</v>
      </c>
      <c r="F22" s="4">
        <v>2</v>
      </c>
      <c r="G22" s="4">
        <f t="shared" si="0"/>
        <v>8</v>
      </c>
      <c r="H22" s="5">
        <v>248</v>
      </c>
      <c r="I22" s="5">
        <v>6.9</v>
      </c>
      <c r="J22" s="5">
        <f t="shared" si="1"/>
        <v>1990.9</v>
      </c>
      <c r="K22" s="5">
        <v>262.3</v>
      </c>
      <c r="L22" s="5">
        <f t="shared" si="2"/>
        <v>2098.4</v>
      </c>
      <c r="M22" s="5">
        <f t="shared" si="3"/>
        <v>107.5</v>
      </c>
      <c r="N22" s="6">
        <f t="shared" si="4"/>
        <v>5.3995680345572353E-2</v>
      </c>
      <c r="O22" s="5">
        <v>92</v>
      </c>
      <c r="P22" s="5">
        <f t="shared" si="5"/>
        <v>199.5</v>
      </c>
      <c r="Q22" s="6">
        <f t="shared" si="6"/>
        <v>0.10020593701341102</v>
      </c>
      <c r="R22" s="6">
        <f t="shared" si="7"/>
        <v>7.4666325074634318E-2</v>
      </c>
      <c r="S22" s="2" t="s">
        <v>35</v>
      </c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</row>
    <row r="23" spans="1:30" ht="20.100000000000001" customHeight="1" x14ac:dyDescent="0.25">
      <c r="A23" s="2" t="s">
        <v>36</v>
      </c>
      <c r="B23" s="2" t="s">
        <v>37</v>
      </c>
      <c r="C23" s="2" t="s">
        <v>38</v>
      </c>
      <c r="D23" s="3">
        <v>45728</v>
      </c>
      <c r="E23" s="4">
        <v>120</v>
      </c>
      <c r="F23" s="4">
        <v>0</v>
      </c>
      <c r="G23" s="4">
        <f t="shared" si="0"/>
        <v>120</v>
      </c>
      <c r="H23" s="5">
        <v>22.35</v>
      </c>
      <c r="I23" s="5">
        <v>5.5</v>
      </c>
      <c r="J23" s="5">
        <f t="shared" si="1"/>
        <v>2687.5</v>
      </c>
      <c r="K23" s="5">
        <v>24.1</v>
      </c>
      <c r="L23" s="5">
        <f t="shared" si="2"/>
        <v>2892</v>
      </c>
      <c r="M23" s="5">
        <f t="shared" si="3"/>
        <v>204.5</v>
      </c>
      <c r="N23" s="6">
        <f t="shared" si="4"/>
        <v>7.6093023255813949E-2</v>
      </c>
      <c r="O23" s="5">
        <v>54</v>
      </c>
      <c r="P23" s="5">
        <f t="shared" si="5"/>
        <v>258.5</v>
      </c>
      <c r="Q23" s="6">
        <f t="shared" si="6"/>
        <v>9.6186046511627904E-2</v>
      </c>
      <c r="R23" s="6">
        <f t="shared" si="7"/>
        <v>0.10290459975021084</v>
      </c>
      <c r="S23" s="2" t="s">
        <v>39</v>
      </c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</row>
    <row r="24" spans="1:30" ht="20.100000000000001" customHeight="1" x14ac:dyDescent="0.25">
      <c r="A24" s="2" t="s">
        <v>40</v>
      </c>
      <c r="B24" s="2" t="s">
        <v>41</v>
      </c>
      <c r="C24" s="2" t="s">
        <v>42</v>
      </c>
      <c r="D24" s="3">
        <v>45540</v>
      </c>
      <c r="E24" s="4">
        <v>55</v>
      </c>
      <c r="F24" s="4">
        <v>0</v>
      </c>
      <c r="G24" s="4">
        <f t="shared" si="0"/>
        <v>55</v>
      </c>
      <c r="H24" s="5">
        <v>46.8</v>
      </c>
      <c r="I24" s="5">
        <v>7.2</v>
      </c>
      <c r="J24" s="5">
        <f t="shared" si="1"/>
        <v>2581.1999999999998</v>
      </c>
      <c r="K24" s="5">
        <v>43.6</v>
      </c>
      <c r="L24" s="5">
        <f t="shared" si="2"/>
        <v>2398</v>
      </c>
      <c r="M24" s="5">
        <f t="shared" si="3"/>
        <v>-183.19999999999982</v>
      </c>
      <c r="N24" s="6">
        <f t="shared" si="4"/>
        <v>-7.0974740430807315E-2</v>
      </c>
      <c r="O24" s="5">
        <v>88</v>
      </c>
      <c r="P24" s="5">
        <f t="shared" si="5"/>
        <v>-95.199999999999818</v>
      </c>
      <c r="Q24" s="6">
        <f t="shared" si="6"/>
        <v>-3.6882070354873633E-2</v>
      </c>
      <c r="R24" s="6">
        <f t="shared" si="7"/>
        <v>8.5326843084718385E-2</v>
      </c>
      <c r="S24" s="2" t="s">
        <v>43</v>
      </c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</row>
    <row r="25" spans="1:30" ht="20.100000000000001" customHeight="1" x14ac:dyDescent="0.25">
      <c r="A25" s="2" t="s">
        <v>44</v>
      </c>
      <c r="B25" s="2" t="s">
        <v>45</v>
      </c>
      <c r="C25" s="2" t="s">
        <v>46</v>
      </c>
      <c r="D25" s="3">
        <v>45755</v>
      </c>
      <c r="E25" s="4">
        <v>30</v>
      </c>
      <c r="F25" s="4">
        <v>5</v>
      </c>
      <c r="G25" s="4">
        <f t="shared" si="0"/>
        <v>25</v>
      </c>
      <c r="H25" s="5">
        <v>91.4</v>
      </c>
      <c r="I25" s="5">
        <v>6.8</v>
      </c>
      <c r="J25" s="5">
        <f t="shared" si="1"/>
        <v>2291.8000000000002</v>
      </c>
      <c r="K25" s="5">
        <v>96.2</v>
      </c>
      <c r="L25" s="5">
        <f t="shared" si="2"/>
        <v>2405</v>
      </c>
      <c r="M25" s="5">
        <f t="shared" si="3"/>
        <v>113.19999999999982</v>
      </c>
      <c r="N25" s="6">
        <f t="shared" si="4"/>
        <v>4.9393489833318704E-2</v>
      </c>
      <c r="O25" s="5">
        <v>75</v>
      </c>
      <c r="P25" s="5">
        <f t="shared" si="5"/>
        <v>188.19999999999982</v>
      </c>
      <c r="Q25" s="6">
        <f t="shared" si="6"/>
        <v>8.2118858539139458E-2</v>
      </c>
      <c r="R25" s="6">
        <f t="shared" si="7"/>
        <v>8.5575920608318493E-2</v>
      </c>
      <c r="S25" s="2" t="s">
        <v>47</v>
      </c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</row>
    <row r="26" spans="1:30" ht="20.100000000000001" customHeight="1" x14ac:dyDescent="0.25">
      <c r="A26" s="2" t="s">
        <v>48</v>
      </c>
      <c r="B26" s="2" t="s">
        <v>49</v>
      </c>
      <c r="C26" s="2" t="s">
        <v>30</v>
      </c>
      <c r="D26" s="3">
        <v>45799</v>
      </c>
      <c r="E26" s="4">
        <v>16</v>
      </c>
      <c r="F26" s="4">
        <v>0</v>
      </c>
      <c r="G26" s="4">
        <f t="shared" si="0"/>
        <v>16</v>
      </c>
      <c r="H26" s="5">
        <v>137.5</v>
      </c>
      <c r="I26" s="5">
        <v>7.5</v>
      </c>
      <c r="J26" s="5">
        <f t="shared" si="1"/>
        <v>2207.5</v>
      </c>
      <c r="K26" s="5">
        <v>151.80000000000001</v>
      </c>
      <c r="L26" s="5">
        <f t="shared" si="2"/>
        <v>2428.8000000000002</v>
      </c>
      <c r="M26" s="5">
        <f t="shared" si="3"/>
        <v>221.30000000000018</v>
      </c>
      <c r="N26" s="6">
        <f t="shared" si="4"/>
        <v>0.10024915062287663</v>
      </c>
      <c r="O26" s="5">
        <v>0</v>
      </c>
      <c r="P26" s="5">
        <f t="shared" si="5"/>
        <v>221.30000000000018</v>
      </c>
      <c r="Q26" s="6">
        <f t="shared" si="6"/>
        <v>0.10024915062287663</v>
      </c>
      <c r="R26" s="6">
        <f t="shared" si="7"/>
        <v>8.6422784188558824E-2</v>
      </c>
      <c r="S26" s="2" t="s">
        <v>50</v>
      </c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 spans="1:30" ht="20.100000000000001" customHeight="1" x14ac:dyDescent="0.25">
      <c r="A27" s="2" t="s">
        <v>51</v>
      </c>
      <c r="B27" s="2" t="s">
        <v>52</v>
      </c>
      <c r="C27" s="2" t="s">
        <v>26</v>
      </c>
      <c r="D27" s="3">
        <v>45818</v>
      </c>
      <c r="E27" s="4">
        <v>80</v>
      </c>
      <c r="F27" s="4">
        <v>0</v>
      </c>
      <c r="G27" s="4">
        <f t="shared" si="0"/>
        <v>80</v>
      </c>
      <c r="H27" s="5">
        <v>34.200000000000003</v>
      </c>
      <c r="I27" s="5">
        <v>5.9</v>
      </c>
      <c r="J27" s="5">
        <f t="shared" si="1"/>
        <v>2741.9</v>
      </c>
      <c r="K27" s="5">
        <v>31.7</v>
      </c>
      <c r="L27" s="5">
        <f t="shared" si="2"/>
        <v>2536</v>
      </c>
      <c r="M27" s="5">
        <f t="shared" si="3"/>
        <v>-205.90000000000009</v>
      </c>
      <c r="N27" s="6">
        <f t="shared" si="4"/>
        <v>-7.5093912980050359E-2</v>
      </c>
      <c r="O27" s="5">
        <v>20</v>
      </c>
      <c r="P27" s="5">
        <f t="shared" si="5"/>
        <v>-185.90000000000009</v>
      </c>
      <c r="Q27" s="6">
        <f t="shared" si="6"/>
        <v>-6.7799700937306279E-2</v>
      </c>
      <c r="R27" s="6">
        <f t="shared" si="7"/>
        <v>9.0237228549977413E-2</v>
      </c>
      <c r="S27" s="2" t="s">
        <v>53</v>
      </c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 spans="1:30" ht="20.100000000000001" customHeight="1" x14ac:dyDescent="0.25">
      <c r="A28" s="2" t="s">
        <v>54</v>
      </c>
      <c r="B28" s="2" t="s">
        <v>55</v>
      </c>
      <c r="C28" s="2" t="s">
        <v>34</v>
      </c>
      <c r="D28" s="3">
        <v>45644</v>
      </c>
      <c r="E28" s="4">
        <v>7</v>
      </c>
      <c r="F28" s="4">
        <v>0</v>
      </c>
      <c r="G28" s="4">
        <f t="shared" si="0"/>
        <v>7</v>
      </c>
      <c r="H28" s="5">
        <v>392</v>
      </c>
      <c r="I28" s="5">
        <v>8.1999999999999993</v>
      </c>
      <c r="J28" s="5">
        <f t="shared" si="1"/>
        <v>2752.2</v>
      </c>
      <c r="K28" s="5">
        <v>418.5</v>
      </c>
      <c r="L28" s="5">
        <f t="shared" si="2"/>
        <v>2929.5</v>
      </c>
      <c r="M28" s="5">
        <f t="shared" si="3"/>
        <v>177.30000000000018</v>
      </c>
      <c r="N28" s="6">
        <f t="shared" si="4"/>
        <v>6.4421190320470972E-2</v>
      </c>
      <c r="O28" s="5">
        <v>77</v>
      </c>
      <c r="P28" s="5">
        <f t="shared" si="5"/>
        <v>254.30000000000018</v>
      </c>
      <c r="Q28" s="6">
        <f t="shared" si="6"/>
        <v>9.2398808226146434E-2</v>
      </c>
      <c r="R28" s="6">
        <f t="shared" si="7"/>
        <v>0.10423894362663992</v>
      </c>
      <c r="S28" s="2" t="s">
        <v>56</v>
      </c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</row>
    <row r="29" spans="1:30" ht="20.100000000000001" customHeight="1" x14ac:dyDescent="0.25">
      <c r="A29" s="2" t="s">
        <v>57</v>
      </c>
      <c r="B29" s="2" t="s">
        <v>58</v>
      </c>
      <c r="C29" s="2" t="s">
        <v>46</v>
      </c>
      <c r="D29" s="3">
        <v>45839</v>
      </c>
      <c r="E29" s="4">
        <v>14</v>
      </c>
      <c r="F29" s="4">
        <v>0</v>
      </c>
      <c r="G29" s="4">
        <f t="shared" si="0"/>
        <v>14</v>
      </c>
      <c r="H29" s="5">
        <v>196.8</v>
      </c>
      <c r="I29" s="5">
        <v>6.4</v>
      </c>
      <c r="J29" s="5">
        <f t="shared" si="1"/>
        <v>2761.6000000000004</v>
      </c>
      <c r="K29" s="5">
        <v>205.3</v>
      </c>
      <c r="L29" s="5">
        <f t="shared" si="2"/>
        <v>2874.2000000000003</v>
      </c>
      <c r="M29" s="5">
        <f t="shared" si="3"/>
        <v>112.59999999999991</v>
      </c>
      <c r="N29" s="6">
        <f t="shared" si="4"/>
        <v>4.077346465816914E-2</v>
      </c>
      <c r="O29" s="5">
        <v>14</v>
      </c>
      <c r="P29" s="5">
        <f t="shared" si="5"/>
        <v>126.59999999999991</v>
      </c>
      <c r="Q29" s="6">
        <f t="shared" si="6"/>
        <v>4.5842989571262996E-2</v>
      </c>
      <c r="R29" s="6">
        <f t="shared" si="7"/>
        <v>0.10227123119019918</v>
      </c>
      <c r="S29" s="2" t="s">
        <v>59</v>
      </c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</row>
    <row r="30" spans="1:30" ht="20.100000000000001" customHeight="1" x14ac:dyDescent="0.25">
      <c r="A30" s="2"/>
      <c r="B30" s="2"/>
      <c r="C30" s="2"/>
      <c r="D30" s="3"/>
      <c r="E30" s="4"/>
      <c r="F30" s="4"/>
      <c r="G30" s="4" t="str">
        <f t="shared" si="0"/>
        <v/>
      </c>
      <c r="H30" s="5"/>
      <c r="I30" s="5"/>
      <c r="J30" s="5" t="str">
        <f t="shared" si="1"/>
        <v/>
      </c>
      <c r="K30" s="5"/>
      <c r="L30" s="5" t="str">
        <f t="shared" si="2"/>
        <v/>
      </c>
      <c r="M30" s="5" t="str">
        <f t="shared" si="3"/>
        <v/>
      </c>
      <c r="N30" s="6" t="str">
        <f t="shared" si="4"/>
        <v/>
      </c>
      <c r="O30" s="5"/>
      <c r="P30" s="5" t="str">
        <f t="shared" si="5"/>
        <v/>
      </c>
      <c r="Q30" s="6" t="str">
        <f t="shared" si="6"/>
        <v/>
      </c>
      <c r="R30" s="6" t="str">
        <f t="shared" si="7"/>
        <v/>
      </c>
      <c r="S30" s="2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</row>
    <row r="31" spans="1:30" ht="20.100000000000001" customHeight="1" x14ac:dyDescent="0.25">
      <c r="A31" s="2"/>
      <c r="B31" s="2"/>
      <c r="C31" s="2"/>
      <c r="D31" s="3"/>
      <c r="E31" s="4"/>
      <c r="F31" s="4"/>
      <c r="G31" s="4" t="str">
        <f t="shared" si="0"/>
        <v/>
      </c>
      <c r="H31" s="5"/>
      <c r="I31" s="5"/>
      <c r="J31" s="5" t="str">
        <f t="shared" si="1"/>
        <v/>
      </c>
      <c r="K31" s="5"/>
      <c r="L31" s="5" t="str">
        <f t="shared" si="2"/>
        <v/>
      </c>
      <c r="M31" s="5" t="str">
        <f t="shared" si="3"/>
        <v/>
      </c>
      <c r="N31" s="6" t="str">
        <f t="shared" si="4"/>
        <v/>
      </c>
      <c r="O31" s="5"/>
      <c r="P31" s="5" t="str">
        <f t="shared" si="5"/>
        <v/>
      </c>
      <c r="Q31" s="6" t="str">
        <f t="shared" si="6"/>
        <v/>
      </c>
      <c r="R31" s="6" t="str">
        <f t="shared" si="7"/>
        <v/>
      </c>
      <c r="S31" s="2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 spans="1:30" ht="20.100000000000001" customHeight="1" x14ac:dyDescent="0.25">
      <c r="A32" s="2"/>
      <c r="B32" s="2"/>
      <c r="C32" s="2"/>
      <c r="D32" s="3"/>
      <c r="E32" s="4"/>
      <c r="F32" s="4"/>
      <c r="G32" s="4" t="str">
        <f t="shared" si="0"/>
        <v/>
      </c>
      <c r="H32" s="5"/>
      <c r="I32" s="5"/>
      <c r="J32" s="5" t="str">
        <f t="shared" si="1"/>
        <v/>
      </c>
      <c r="K32" s="5"/>
      <c r="L32" s="5" t="str">
        <f t="shared" si="2"/>
        <v/>
      </c>
      <c r="M32" s="5" t="str">
        <f t="shared" si="3"/>
        <v/>
      </c>
      <c r="N32" s="6" t="str">
        <f t="shared" si="4"/>
        <v/>
      </c>
      <c r="O32" s="5"/>
      <c r="P32" s="5" t="str">
        <f t="shared" si="5"/>
        <v/>
      </c>
      <c r="Q32" s="6" t="str">
        <f t="shared" si="6"/>
        <v/>
      </c>
      <c r="R32" s="6" t="str">
        <f t="shared" si="7"/>
        <v/>
      </c>
      <c r="S32" s="2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</row>
    <row r="33" spans="1:30" ht="20.100000000000001" customHeight="1" x14ac:dyDescent="0.25">
      <c r="A33" s="2"/>
      <c r="B33" s="2"/>
      <c r="C33" s="2"/>
      <c r="D33" s="3"/>
      <c r="E33" s="4"/>
      <c r="F33" s="4"/>
      <c r="G33" s="4" t="str">
        <f t="shared" si="0"/>
        <v/>
      </c>
      <c r="H33" s="5"/>
      <c r="I33" s="5"/>
      <c r="J33" s="5" t="str">
        <f t="shared" si="1"/>
        <v/>
      </c>
      <c r="K33" s="5"/>
      <c r="L33" s="5" t="str">
        <f t="shared" si="2"/>
        <v/>
      </c>
      <c r="M33" s="5" t="str">
        <f t="shared" si="3"/>
        <v/>
      </c>
      <c r="N33" s="6" t="str">
        <f t="shared" si="4"/>
        <v/>
      </c>
      <c r="O33" s="5"/>
      <c r="P33" s="5" t="str">
        <f t="shared" si="5"/>
        <v/>
      </c>
      <c r="Q33" s="6" t="str">
        <f t="shared" si="6"/>
        <v/>
      </c>
      <c r="R33" s="6" t="str">
        <f t="shared" si="7"/>
        <v/>
      </c>
      <c r="S33" s="2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</row>
    <row r="34" spans="1:30" ht="20.100000000000001" customHeight="1" x14ac:dyDescent="0.25">
      <c r="A34" s="2"/>
      <c r="B34" s="2"/>
      <c r="C34" s="2"/>
      <c r="D34" s="3"/>
      <c r="E34" s="4"/>
      <c r="F34" s="4"/>
      <c r="G34" s="4" t="str">
        <f t="shared" si="0"/>
        <v/>
      </c>
      <c r="H34" s="5"/>
      <c r="I34" s="5"/>
      <c r="J34" s="5" t="str">
        <f t="shared" si="1"/>
        <v/>
      </c>
      <c r="K34" s="5"/>
      <c r="L34" s="5" t="str">
        <f t="shared" si="2"/>
        <v/>
      </c>
      <c r="M34" s="5" t="str">
        <f t="shared" si="3"/>
        <v/>
      </c>
      <c r="N34" s="6" t="str">
        <f t="shared" si="4"/>
        <v/>
      </c>
      <c r="O34" s="5"/>
      <c r="P34" s="5" t="str">
        <f t="shared" si="5"/>
        <v/>
      </c>
      <c r="Q34" s="6" t="str">
        <f t="shared" si="6"/>
        <v/>
      </c>
      <c r="R34" s="6" t="str">
        <f t="shared" si="7"/>
        <v/>
      </c>
      <c r="S34" s="2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</row>
    <row r="35" spans="1:30" ht="20.100000000000001" customHeight="1" x14ac:dyDescent="0.25">
      <c r="A35" s="2"/>
      <c r="B35" s="2"/>
      <c r="C35" s="2"/>
      <c r="D35" s="3"/>
      <c r="E35" s="4"/>
      <c r="F35" s="4"/>
      <c r="G35" s="4" t="str">
        <f t="shared" si="0"/>
        <v/>
      </c>
      <c r="H35" s="5"/>
      <c r="I35" s="5"/>
      <c r="J35" s="5" t="str">
        <f t="shared" si="1"/>
        <v/>
      </c>
      <c r="K35" s="5"/>
      <c r="L35" s="5" t="str">
        <f t="shared" si="2"/>
        <v/>
      </c>
      <c r="M35" s="5" t="str">
        <f t="shared" si="3"/>
        <v/>
      </c>
      <c r="N35" s="6" t="str">
        <f t="shared" si="4"/>
        <v/>
      </c>
      <c r="O35" s="5"/>
      <c r="P35" s="5" t="str">
        <f t="shared" si="5"/>
        <v/>
      </c>
      <c r="Q35" s="6" t="str">
        <f t="shared" si="6"/>
        <v/>
      </c>
      <c r="R35" s="6" t="str">
        <f t="shared" si="7"/>
        <v/>
      </c>
      <c r="S35" s="2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</row>
    <row r="36" spans="1:30" ht="20.100000000000001" customHeight="1" x14ac:dyDescent="0.25">
      <c r="A36" s="2"/>
      <c r="B36" s="2"/>
      <c r="C36" s="2"/>
      <c r="D36" s="3"/>
      <c r="E36" s="4"/>
      <c r="F36" s="4"/>
      <c r="G36" s="4" t="str">
        <f t="shared" si="0"/>
        <v/>
      </c>
      <c r="H36" s="5"/>
      <c r="I36" s="5"/>
      <c r="J36" s="5" t="str">
        <f t="shared" si="1"/>
        <v/>
      </c>
      <c r="K36" s="5"/>
      <c r="L36" s="5" t="str">
        <f t="shared" si="2"/>
        <v/>
      </c>
      <c r="M36" s="5" t="str">
        <f t="shared" si="3"/>
        <v/>
      </c>
      <c r="N36" s="6" t="str">
        <f t="shared" si="4"/>
        <v/>
      </c>
      <c r="O36" s="5"/>
      <c r="P36" s="5" t="str">
        <f t="shared" si="5"/>
        <v/>
      </c>
      <c r="Q36" s="6" t="str">
        <f t="shared" si="6"/>
        <v/>
      </c>
      <c r="R36" s="6" t="str">
        <f t="shared" si="7"/>
        <v/>
      </c>
      <c r="S36" s="2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</row>
    <row r="37" spans="1:30" ht="20.100000000000001" customHeight="1" x14ac:dyDescent="0.25">
      <c r="A37" s="2"/>
      <c r="B37" s="2"/>
      <c r="C37" s="2"/>
      <c r="D37" s="3"/>
      <c r="E37" s="4"/>
      <c r="F37" s="4"/>
      <c r="G37" s="4" t="str">
        <f t="shared" si="0"/>
        <v/>
      </c>
      <c r="H37" s="5"/>
      <c r="I37" s="5"/>
      <c r="J37" s="5" t="str">
        <f t="shared" si="1"/>
        <v/>
      </c>
      <c r="K37" s="5"/>
      <c r="L37" s="5" t="str">
        <f t="shared" si="2"/>
        <v/>
      </c>
      <c r="M37" s="5" t="str">
        <f t="shared" si="3"/>
        <v/>
      </c>
      <c r="N37" s="6" t="str">
        <f t="shared" si="4"/>
        <v/>
      </c>
      <c r="O37" s="5"/>
      <c r="P37" s="5" t="str">
        <f t="shared" si="5"/>
        <v/>
      </c>
      <c r="Q37" s="6" t="str">
        <f t="shared" si="6"/>
        <v/>
      </c>
      <c r="R37" s="6" t="str">
        <f t="shared" si="7"/>
        <v/>
      </c>
      <c r="S37" s="2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</row>
    <row r="38" spans="1:30" ht="20.100000000000001" customHeight="1" x14ac:dyDescent="0.25">
      <c r="A38" s="2"/>
      <c r="B38" s="2"/>
      <c r="C38" s="2"/>
      <c r="D38" s="3"/>
      <c r="E38" s="4"/>
      <c r="F38" s="4"/>
      <c r="G38" s="4" t="str">
        <f t="shared" si="0"/>
        <v/>
      </c>
      <c r="H38" s="5"/>
      <c r="I38" s="5"/>
      <c r="J38" s="5" t="str">
        <f t="shared" si="1"/>
        <v/>
      </c>
      <c r="K38" s="5"/>
      <c r="L38" s="5" t="str">
        <f t="shared" si="2"/>
        <v/>
      </c>
      <c r="M38" s="5" t="str">
        <f t="shared" si="3"/>
        <v/>
      </c>
      <c r="N38" s="6" t="str">
        <f t="shared" si="4"/>
        <v/>
      </c>
      <c r="O38" s="5"/>
      <c r="P38" s="5" t="str">
        <f t="shared" si="5"/>
        <v/>
      </c>
      <c r="Q38" s="6" t="str">
        <f t="shared" si="6"/>
        <v/>
      </c>
      <c r="R38" s="6" t="str">
        <f t="shared" si="7"/>
        <v/>
      </c>
      <c r="S38" s="2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</row>
    <row r="39" spans="1:30" ht="20.100000000000001" customHeight="1" x14ac:dyDescent="0.25">
      <c r="A39" s="2"/>
      <c r="B39" s="2"/>
      <c r="C39" s="2"/>
      <c r="D39" s="3"/>
      <c r="E39" s="4"/>
      <c r="F39" s="4"/>
      <c r="G39" s="4" t="str">
        <f t="shared" si="0"/>
        <v/>
      </c>
      <c r="H39" s="5"/>
      <c r="I39" s="5"/>
      <c r="J39" s="5" t="str">
        <f t="shared" si="1"/>
        <v/>
      </c>
      <c r="K39" s="5"/>
      <c r="L39" s="5" t="str">
        <f t="shared" si="2"/>
        <v/>
      </c>
      <c r="M39" s="5" t="str">
        <f t="shared" si="3"/>
        <v/>
      </c>
      <c r="N39" s="6" t="str">
        <f t="shared" si="4"/>
        <v/>
      </c>
      <c r="O39" s="5"/>
      <c r="P39" s="5" t="str">
        <f t="shared" si="5"/>
        <v/>
      </c>
      <c r="Q39" s="6" t="str">
        <f t="shared" si="6"/>
        <v/>
      </c>
      <c r="R39" s="6" t="str">
        <f t="shared" si="7"/>
        <v/>
      </c>
      <c r="S39" s="2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</row>
    <row r="40" spans="1:30" ht="20.100000000000001" customHeight="1" x14ac:dyDescent="0.25">
      <c r="A40" s="2"/>
      <c r="B40" s="2"/>
      <c r="C40" s="2"/>
      <c r="D40" s="3"/>
      <c r="E40" s="4"/>
      <c r="F40" s="4"/>
      <c r="G40" s="4" t="str">
        <f t="shared" si="0"/>
        <v/>
      </c>
      <c r="H40" s="5"/>
      <c r="I40" s="5"/>
      <c r="J40" s="5" t="str">
        <f t="shared" si="1"/>
        <v/>
      </c>
      <c r="K40" s="5"/>
      <c r="L40" s="5" t="str">
        <f t="shared" si="2"/>
        <v/>
      </c>
      <c r="M40" s="5" t="str">
        <f t="shared" si="3"/>
        <v/>
      </c>
      <c r="N40" s="6" t="str">
        <f t="shared" si="4"/>
        <v/>
      </c>
      <c r="O40" s="5"/>
      <c r="P40" s="5" t="str">
        <f t="shared" si="5"/>
        <v/>
      </c>
      <c r="Q40" s="6" t="str">
        <f t="shared" si="6"/>
        <v/>
      </c>
      <c r="R40" s="6" t="str">
        <f t="shared" si="7"/>
        <v/>
      </c>
      <c r="S40" s="2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</row>
    <row r="41" spans="1:30" ht="20.100000000000001" customHeight="1" x14ac:dyDescent="0.25">
      <c r="A41" s="2"/>
      <c r="B41" s="2"/>
      <c r="C41" s="2"/>
      <c r="D41" s="3"/>
      <c r="E41" s="4"/>
      <c r="F41" s="4"/>
      <c r="G41" s="4" t="str">
        <f t="shared" si="0"/>
        <v/>
      </c>
      <c r="H41" s="5"/>
      <c r="I41" s="5"/>
      <c r="J41" s="5" t="str">
        <f t="shared" si="1"/>
        <v/>
      </c>
      <c r="K41" s="5"/>
      <c r="L41" s="5" t="str">
        <f t="shared" si="2"/>
        <v/>
      </c>
      <c r="M41" s="5" t="str">
        <f t="shared" si="3"/>
        <v/>
      </c>
      <c r="N41" s="6" t="str">
        <f t="shared" si="4"/>
        <v/>
      </c>
      <c r="O41" s="5"/>
      <c r="P41" s="5" t="str">
        <f t="shared" si="5"/>
        <v/>
      </c>
      <c r="Q41" s="6" t="str">
        <f t="shared" si="6"/>
        <v/>
      </c>
      <c r="R41" s="6" t="str">
        <f t="shared" si="7"/>
        <v/>
      </c>
      <c r="S41" s="2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</row>
    <row r="42" spans="1:30" ht="20.100000000000001" customHeight="1" x14ac:dyDescent="0.25">
      <c r="A42" s="2"/>
      <c r="B42" s="2"/>
      <c r="C42" s="2"/>
      <c r="D42" s="3"/>
      <c r="E42" s="4"/>
      <c r="F42" s="4"/>
      <c r="G42" s="4" t="str">
        <f t="shared" si="0"/>
        <v/>
      </c>
      <c r="H42" s="5"/>
      <c r="I42" s="5"/>
      <c r="J42" s="5" t="str">
        <f t="shared" si="1"/>
        <v/>
      </c>
      <c r="K42" s="5"/>
      <c r="L42" s="5" t="str">
        <f t="shared" si="2"/>
        <v/>
      </c>
      <c r="M42" s="5" t="str">
        <f t="shared" si="3"/>
        <v/>
      </c>
      <c r="N42" s="6" t="str">
        <f t="shared" si="4"/>
        <v/>
      </c>
      <c r="O42" s="5"/>
      <c r="P42" s="5" t="str">
        <f t="shared" si="5"/>
        <v/>
      </c>
      <c r="Q42" s="6" t="str">
        <f t="shared" si="6"/>
        <v/>
      </c>
      <c r="R42" s="6" t="str">
        <f t="shared" si="7"/>
        <v/>
      </c>
      <c r="S42" s="2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</row>
    <row r="43" spans="1:30" ht="20.100000000000001" customHeight="1" x14ac:dyDescent="0.25">
      <c r="A43" s="2"/>
      <c r="B43" s="2"/>
      <c r="C43" s="2"/>
      <c r="D43" s="3"/>
      <c r="E43" s="4"/>
      <c r="F43" s="4"/>
      <c r="G43" s="4" t="str">
        <f t="shared" si="0"/>
        <v/>
      </c>
      <c r="H43" s="5"/>
      <c r="I43" s="5"/>
      <c r="J43" s="5" t="str">
        <f t="shared" si="1"/>
        <v/>
      </c>
      <c r="K43" s="5"/>
      <c r="L43" s="5" t="str">
        <f t="shared" si="2"/>
        <v/>
      </c>
      <c r="M43" s="5" t="str">
        <f t="shared" si="3"/>
        <v/>
      </c>
      <c r="N43" s="6" t="str">
        <f t="shared" si="4"/>
        <v/>
      </c>
      <c r="O43" s="5"/>
      <c r="P43" s="5" t="str">
        <f t="shared" si="5"/>
        <v/>
      </c>
      <c r="Q43" s="6" t="str">
        <f t="shared" si="6"/>
        <v/>
      </c>
      <c r="R43" s="6" t="str">
        <f t="shared" si="7"/>
        <v/>
      </c>
      <c r="S43" s="2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</row>
    <row r="44" spans="1:30" ht="20.100000000000001" customHeight="1" x14ac:dyDescent="0.25">
      <c r="A44" s="2"/>
      <c r="B44" s="2"/>
      <c r="C44" s="2"/>
      <c r="D44" s="3"/>
      <c r="E44" s="4"/>
      <c r="F44" s="4"/>
      <c r="G44" s="4" t="str">
        <f t="shared" si="0"/>
        <v/>
      </c>
      <c r="H44" s="5"/>
      <c r="I44" s="5"/>
      <c r="J44" s="5" t="str">
        <f t="shared" si="1"/>
        <v/>
      </c>
      <c r="K44" s="5"/>
      <c r="L44" s="5" t="str">
        <f t="shared" si="2"/>
        <v/>
      </c>
      <c r="M44" s="5" t="str">
        <f t="shared" si="3"/>
        <v/>
      </c>
      <c r="N44" s="6" t="str">
        <f t="shared" si="4"/>
        <v/>
      </c>
      <c r="O44" s="5"/>
      <c r="P44" s="5" t="str">
        <f t="shared" si="5"/>
        <v/>
      </c>
      <c r="Q44" s="6" t="str">
        <f t="shared" si="6"/>
        <v/>
      </c>
      <c r="R44" s="6" t="str">
        <f t="shared" si="7"/>
        <v/>
      </c>
      <c r="S44" s="2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</row>
    <row r="45" spans="1:30" ht="20.100000000000001" customHeight="1" x14ac:dyDescent="0.25">
      <c r="A45" s="2"/>
      <c r="B45" s="2"/>
      <c r="C45" s="2"/>
      <c r="D45" s="3"/>
      <c r="E45" s="4"/>
      <c r="F45" s="4"/>
      <c r="G45" s="4" t="str">
        <f t="shared" si="0"/>
        <v/>
      </c>
      <c r="H45" s="5"/>
      <c r="I45" s="5"/>
      <c r="J45" s="5" t="str">
        <f t="shared" si="1"/>
        <v/>
      </c>
      <c r="K45" s="5"/>
      <c r="L45" s="5" t="str">
        <f t="shared" si="2"/>
        <v/>
      </c>
      <c r="M45" s="5" t="str">
        <f t="shared" si="3"/>
        <v/>
      </c>
      <c r="N45" s="6" t="str">
        <f t="shared" si="4"/>
        <v/>
      </c>
      <c r="O45" s="5"/>
      <c r="P45" s="5" t="str">
        <f t="shared" si="5"/>
        <v/>
      </c>
      <c r="Q45" s="6" t="str">
        <f t="shared" si="6"/>
        <v/>
      </c>
      <c r="R45" s="6" t="str">
        <f t="shared" si="7"/>
        <v/>
      </c>
      <c r="S45" s="2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</row>
    <row r="46" spans="1:30" ht="20.100000000000001" customHeight="1" x14ac:dyDescent="0.25">
      <c r="A46" s="2"/>
      <c r="B46" s="2"/>
      <c r="C46" s="2"/>
      <c r="D46" s="3"/>
      <c r="E46" s="4"/>
      <c r="F46" s="4"/>
      <c r="G46" s="4" t="str">
        <f t="shared" si="0"/>
        <v/>
      </c>
      <c r="H46" s="5"/>
      <c r="I46" s="5"/>
      <c r="J46" s="5" t="str">
        <f t="shared" si="1"/>
        <v/>
      </c>
      <c r="K46" s="5"/>
      <c r="L46" s="5" t="str">
        <f t="shared" si="2"/>
        <v/>
      </c>
      <c r="M46" s="5" t="str">
        <f t="shared" si="3"/>
        <v/>
      </c>
      <c r="N46" s="6" t="str">
        <f t="shared" si="4"/>
        <v/>
      </c>
      <c r="O46" s="5"/>
      <c r="P46" s="5" t="str">
        <f t="shared" si="5"/>
        <v/>
      </c>
      <c r="Q46" s="6" t="str">
        <f t="shared" si="6"/>
        <v/>
      </c>
      <c r="R46" s="6" t="str">
        <f t="shared" si="7"/>
        <v/>
      </c>
      <c r="S46" s="2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</row>
    <row r="47" spans="1:30" ht="20.100000000000001" customHeight="1" x14ac:dyDescent="0.25">
      <c r="A47" s="2"/>
      <c r="B47" s="2"/>
      <c r="C47" s="2"/>
      <c r="D47" s="3"/>
      <c r="E47" s="4"/>
      <c r="F47" s="4"/>
      <c r="G47" s="4" t="str">
        <f t="shared" si="0"/>
        <v/>
      </c>
      <c r="H47" s="5"/>
      <c r="I47" s="5"/>
      <c r="J47" s="5" t="str">
        <f t="shared" si="1"/>
        <v/>
      </c>
      <c r="K47" s="5"/>
      <c r="L47" s="5" t="str">
        <f t="shared" si="2"/>
        <v/>
      </c>
      <c r="M47" s="5" t="str">
        <f t="shared" si="3"/>
        <v/>
      </c>
      <c r="N47" s="6" t="str">
        <f t="shared" si="4"/>
        <v/>
      </c>
      <c r="O47" s="5"/>
      <c r="P47" s="5" t="str">
        <f t="shared" si="5"/>
        <v/>
      </c>
      <c r="Q47" s="6" t="str">
        <f t="shared" si="6"/>
        <v/>
      </c>
      <c r="R47" s="6" t="str">
        <f t="shared" si="7"/>
        <v/>
      </c>
      <c r="S47" s="2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</row>
    <row r="48" spans="1:30" ht="20.100000000000001" customHeight="1" x14ac:dyDescent="0.25">
      <c r="A48" s="2"/>
      <c r="B48" s="2"/>
      <c r="C48" s="2"/>
      <c r="D48" s="3"/>
      <c r="E48" s="4"/>
      <c r="F48" s="4"/>
      <c r="G48" s="4" t="str">
        <f t="shared" si="0"/>
        <v/>
      </c>
      <c r="H48" s="5"/>
      <c r="I48" s="5"/>
      <c r="J48" s="5" t="str">
        <f t="shared" si="1"/>
        <v/>
      </c>
      <c r="K48" s="5"/>
      <c r="L48" s="5" t="str">
        <f t="shared" si="2"/>
        <v/>
      </c>
      <c r="M48" s="5" t="str">
        <f t="shared" si="3"/>
        <v/>
      </c>
      <c r="N48" s="6" t="str">
        <f t="shared" si="4"/>
        <v/>
      </c>
      <c r="O48" s="5"/>
      <c r="P48" s="5" t="str">
        <f t="shared" si="5"/>
        <v/>
      </c>
      <c r="Q48" s="6" t="str">
        <f t="shared" si="6"/>
        <v/>
      </c>
      <c r="R48" s="6" t="str">
        <f t="shared" si="7"/>
        <v/>
      </c>
      <c r="S48" s="2"/>
      <c r="T48" s="16"/>
      <c r="U48" s="9" t="s">
        <v>15</v>
      </c>
      <c r="V48" s="9" t="s">
        <v>21</v>
      </c>
      <c r="W48" s="16"/>
      <c r="X48" s="9" t="s">
        <v>15</v>
      </c>
      <c r="Y48" s="9" t="s">
        <v>9</v>
      </c>
      <c r="Z48" s="16"/>
      <c r="AA48" s="16"/>
      <c r="AB48" s="16"/>
      <c r="AC48" s="16"/>
      <c r="AD48" s="16"/>
    </row>
    <row r="49" spans="1:30" ht="20.100000000000001" customHeight="1" x14ac:dyDescent="0.25">
      <c r="A49" s="2"/>
      <c r="B49" s="2"/>
      <c r="C49" s="2"/>
      <c r="D49" s="3"/>
      <c r="E49" s="4"/>
      <c r="F49" s="4"/>
      <c r="G49" s="4" t="str">
        <f t="shared" si="0"/>
        <v/>
      </c>
      <c r="H49" s="5"/>
      <c r="I49" s="5"/>
      <c r="J49" s="5" t="str">
        <f t="shared" si="1"/>
        <v/>
      </c>
      <c r="K49" s="5"/>
      <c r="L49" s="5" t="str">
        <f t="shared" si="2"/>
        <v/>
      </c>
      <c r="M49" s="5" t="str">
        <f t="shared" si="3"/>
        <v/>
      </c>
      <c r="N49" s="6" t="str">
        <f t="shared" si="4"/>
        <v/>
      </c>
      <c r="O49" s="5"/>
      <c r="P49" s="5" t="str">
        <f t="shared" si="5"/>
        <v/>
      </c>
      <c r="Q49" s="6" t="str">
        <f t="shared" si="6"/>
        <v/>
      </c>
      <c r="R49" s="6" t="str">
        <f t="shared" si="7"/>
        <v/>
      </c>
      <c r="S49" s="2"/>
      <c r="T49" s="16"/>
      <c r="U49" s="8" t="str">
        <f t="shared" ref="U49:U68" si="8">IF($B20="","",$B20)</f>
        <v>SAP SE</v>
      </c>
      <c r="V49" s="10">
        <f t="shared" ref="V49:V68" si="9">IF($L20="","",$L20)</f>
        <v>4210</v>
      </c>
      <c r="W49" s="16"/>
      <c r="X49" s="8" t="str">
        <f t="shared" ref="X49:X68" si="10">IF($B20="","",$B20)</f>
        <v>SAP SE</v>
      </c>
      <c r="Y49" s="10">
        <f t="shared" ref="Y49:Y68" si="11">IF($P20="","",$P20)</f>
        <v>614.60000000000036</v>
      </c>
      <c r="Z49" s="16"/>
      <c r="AA49" s="16"/>
      <c r="AB49" s="16"/>
      <c r="AC49" s="16"/>
      <c r="AD49" s="16"/>
    </row>
    <row r="50" spans="1:30" ht="20.100000000000001" customHeight="1" x14ac:dyDescent="0.25">
      <c r="A50" s="2"/>
      <c r="B50" s="2"/>
      <c r="C50" s="2"/>
      <c r="D50" s="3"/>
      <c r="E50" s="4"/>
      <c r="F50" s="4"/>
      <c r="G50" s="4" t="str">
        <f t="shared" si="0"/>
        <v/>
      </c>
      <c r="H50" s="5"/>
      <c r="I50" s="5"/>
      <c r="J50" s="5" t="str">
        <f t="shared" si="1"/>
        <v/>
      </c>
      <c r="K50" s="5"/>
      <c r="L50" s="5" t="str">
        <f t="shared" si="2"/>
        <v/>
      </c>
      <c r="M50" s="5" t="str">
        <f t="shared" si="3"/>
        <v/>
      </c>
      <c r="N50" s="6" t="str">
        <f t="shared" si="4"/>
        <v/>
      </c>
      <c r="O50" s="5"/>
      <c r="P50" s="5" t="str">
        <f t="shared" si="5"/>
        <v/>
      </c>
      <c r="Q50" s="6" t="str">
        <f t="shared" si="6"/>
        <v/>
      </c>
      <c r="R50" s="6" t="str">
        <f t="shared" si="7"/>
        <v/>
      </c>
      <c r="S50" s="2"/>
      <c r="T50" s="16"/>
      <c r="U50" s="8" t="str">
        <f t="shared" si="8"/>
        <v>Siemens AG</v>
      </c>
      <c r="V50" s="10">
        <f t="shared" si="9"/>
        <v>3331.7999999999997</v>
      </c>
      <c r="W50" s="16"/>
      <c r="X50" s="8" t="str">
        <f t="shared" si="10"/>
        <v>Siemens AG</v>
      </c>
      <c r="Y50" s="10">
        <f t="shared" si="11"/>
        <v>252.5</v>
      </c>
      <c r="Z50" s="16"/>
      <c r="AA50" s="16"/>
      <c r="AB50" s="16"/>
      <c r="AC50" s="16"/>
      <c r="AD50" s="16"/>
    </row>
    <row r="51" spans="1:30" ht="20.100000000000001" customHeight="1" x14ac:dyDescent="0.25">
      <c r="A51" s="2"/>
      <c r="B51" s="2"/>
      <c r="C51" s="2"/>
      <c r="D51" s="3"/>
      <c r="E51" s="4"/>
      <c r="F51" s="4"/>
      <c r="G51" s="4" t="str">
        <f t="shared" si="0"/>
        <v/>
      </c>
      <c r="H51" s="5"/>
      <c r="I51" s="5"/>
      <c r="J51" s="5" t="str">
        <f t="shared" si="1"/>
        <v/>
      </c>
      <c r="K51" s="5"/>
      <c r="L51" s="5" t="str">
        <f t="shared" si="2"/>
        <v/>
      </c>
      <c r="M51" s="5" t="str">
        <f t="shared" si="3"/>
        <v/>
      </c>
      <c r="N51" s="6" t="str">
        <f t="shared" si="4"/>
        <v/>
      </c>
      <c r="O51" s="5"/>
      <c r="P51" s="5" t="str">
        <f t="shared" si="5"/>
        <v/>
      </c>
      <c r="Q51" s="6" t="str">
        <f t="shared" si="6"/>
        <v/>
      </c>
      <c r="R51" s="6" t="str">
        <f t="shared" si="7"/>
        <v/>
      </c>
      <c r="S51" s="2"/>
      <c r="T51" s="16"/>
      <c r="U51" s="8" t="str">
        <f t="shared" si="8"/>
        <v>Allianz SE</v>
      </c>
      <c r="V51" s="10">
        <f t="shared" si="9"/>
        <v>2098.4</v>
      </c>
      <c r="W51" s="16"/>
      <c r="X51" s="8" t="str">
        <f t="shared" si="10"/>
        <v>Allianz SE</v>
      </c>
      <c r="Y51" s="10">
        <f t="shared" si="11"/>
        <v>199.5</v>
      </c>
      <c r="Z51" s="16"/>
      <c r="AA51" s="16"/>
      <c r="AB51" s="16"/>
      <c r="AC51" s="16"/>
      <c r="AD51" s="16"/>
    </row>
    <row r="52" spans="1:30" ht="20.100000000000001" customHeight="1" x14ac:dyDescent="0.25">
      <c r="A52" s="2"/>
      <c r="B52" s="2"/>
      <c r="C52" s="2"/>
      <c r="D52" s="3"/>
      <c r="E52" s="4"/>
      <c r="F52" s="4"/>
      <c r="G52" s="4" t="str">
        <f t="shared" ref="G52:G83" si="12">IF($A52="","",MAX(0,E52-F52))</f>
        <v/>
      </c>
      <c r="H52" s="5"/>
      <c r="I52" s="5"/>
      <c r="J52" s="5" t="str">
        <f t="shared" ref="J52:J83" si="13">IF($A52="","",G52*H52+I52)</f>
        <v/>
      </c>
      <c r="K52" s="5"/>
      <c r="L52" s="5" t="str">
        <f t="shared" ref="L52:L83" si="14">IF($A52="","",G52*K52)</f>
        <v/>
      </c>
      <c r="M52" s="5" t="str">
        <f t="shared" ref="M52:M83" si="15">IF($A52="","",L52-J52)</f>
        <v/>
      </c>
      <c r="N52" s="6" t="str">
        <f t="shared" ref="N52:N83" si="16">IF($A52="","",IFERROR(M52/J52,0))</f>
        <v/>
      </c>
      <c r="O52" s="5"/>
      <c r="P52" s="5" t="str">
        <f t="shared" ref="P52:P83" si="17">IF($A52="","",M52+O52)</f>
        <v/>
      </c>
      <c r="Q52" s="6" t="str">
        <f t="shared" ref="Q52:Q83" si="18">IF($A52="","",IFERROR(P52/J52,0))</f>
        <v/>
      </c>
      <c r="R52" s="6" t="str">
        <f t="shared" ref="R52:R83" si="19">IF($A52="","",IFERROR(L52/SUM($L$20:$L$119),0))</f>
        <v/>
      </c>
      <c r="S52" s="2"/>
      <c r="T52" s="16"/>
      <c r="U52" s="8" t="str">
        <f t="shared" si="8"/>
        <v>Deutsche Telekom AG</v>
      </c>
      <c r="V52" s="10">
        <f t="shared" si="9"/>
        <v>2892</v>
      </c>
      <c r="W52" s="16"/>
      <c r="X52" s="8" t="str">
        <f t="shared" si="10"/>
        <v>Deutsche Telekom AG</v>
      </c>
      <c r="Y52" s="10">
        <f t="shared" si="11"/>
        <v>258.5</v>
      </c>
      <c r="Z52" s="16"/>
      <c r="AA52" s="16"/>
      <c r="AB52" s="16"/>
      <c r="AC52" s="16"/>
      <c r="AD52" s="16"/>
    </row>
    <row r="53" spans="1:30" ht="20.100000000000001" customHeight="1" x14ac:dyDescent="0.25">
      <c r="A53" s="2"/>
      <c r="B53" s="2"/>
      <c r="C53" s="2"/>
      <c r="D53" s="3"/>
      <c r="E53" s="4"/>
      <c r="F53" s="4"/>
      <c r="G53" s="4" t="str">
        <f t="shared" si="12"/>
        <v/>
      </c>
      <c r="H53" s="5"/>
      <c r="I53" s="5"/>
      <c r="J53" s="5" t="str">
        <f t="shared" si="13"/>
        <v/>
      </c>
      <c r="K53" s="5"/>
      <c r="L53" s="5" t="str">
        <f t="shared" si="14"/>
        <v/>
      </c>
      <c r="M53" s="5" t="str">
        <f t="shared" si="15"/>
        <v/>
      </c>
      <c r="N53" s="6" t="str">
        <f t="shared" si="16"/>
        <v/>
      </c>
      <c r="O53" s="5"/>
      <c r="P53" s="5" t="str">
        <f t="shared" si="17"/>
        <v/>
      </c>
      <c r="Q53" s="6" t="str">
        <f t="shared" si="18"/>
        <v/>
      </c>
      <c r="R53" s="6" t="str">
        <f t="shared" si="19"/>
        <v/>
      </c>
      <c r="S53" s="2"/>
      <c r="T53" s="16"/>
      <c r="U53" s="8" t="str">
        <f t="shared" si="8"/>
        <v>BASF SE</v>
      </c>
      <c r="V53" s="10">
        <f t="shared" si="9"/>
        <v>2398</v>
      </c>
      <c r="W53" s="16"/>
      <c r="X53" s="8" t="str">
        <f t="shared" si="10"/>
        <v>BASF SE</v>
      </c>
      <c r="Y53" s="10">
        <f t="shared" si="11"/>
        <v>-95.199999999999818</v>
      </c>
      <c r="Z53" s="16"/>
      <c r="AA53" s="16"/>
      <c r="AB53" s="16"/>
      <c r="AC53" s="16"/>
      <c r="AD53" s="16"/>
    </row>
    <row r="54" spans="1:30" ht="20.100000000000001" customHeight="1" x14ac:dyDescent="0.25">
      <c r="A54" s="2"/>
      <c r="B54" s="2"/>
      <c r="C54" s="2"/>
      <c r="D54" s="3"/>
      <c r="E54" s="4"/>
      <c r="F54" s="4"/>
      <c r="G54" s="4" t="str">
        <f t="shared" si="12"/>
        <v/>
      </c>
      <c r="H54" s="5"/>
      <c r="I54" s="5"/>
      <c r="J54" s="5" t="str">
        <f t="shared" si="13"/>
        <v/>
      </c>
      <c r="K54" s="5"/>
      <c r="L54" s="5" t="str">
        <f t="shared" si="14"/>
        <v/>
      </c>
      <c r="M54" s="5" t="str">
        <f t="shared" si="15"/>
        <v/>
      </c>
      <c r="N54" s="6" t="str">
        <f t="shared" si="16"/>
        <v/>
      </c>
      <c r="O54" s="5"/>
      <c r="P54" s="5" t="str">
        <f t="shared" si="17"/>
        <v/>
      </c>
      <c r="Q54" s="6" t="str">
        <f t="shared" si="18"/>
        <v/>
      </c>
      <c r="R54" s="6" t="str">
        <f t="shared" si="19"/>
        <v/>
      </c>
      <c r="S54" s="2"/>
      <c r="T54" s="16"/>
      <c r="U54" s="8" t="str">
        <f t="shared" si="8"/>
        <v>BMW AG</v>
      </c>
      <c r="V54" s="10">
        <f t="shared" si="9"/>
        <v>2405</v>
      </c>
      <c r="W54" s="16"/>
      <c r="X54" s="8" t="str">
        <f t="shared" si="10"/>
        <v>BMW AG</v>
      </c>
      <c r="Y54" s="10">
        <f t="shared" si="11"/>
        <v>188.19999999999982</v>
      </c>
      <c r="Z54" s="16"/>
      <c r="AA54" s="16"/>
      <c r="AB54" s="16"/>
      <c r="AC54" s="16"/>
      <c r="AD54" s="16"/>
    </row>
    <row r="55" spans="1:30" ht="20.100000000000001" customHeight="1" x14ac:dyDescent="0.25">
      <c r="A55" s="2"/>
      <c r="B55" s="2"/>
      <c r="C55" s="2"/>
      <c r="D55" s="3"/>
      <c r="E55" s="4"/>
      <c r="F55" s="4"/>
      <c r="G55" s="4" t="str">
        <f t="shared" si="12"/>
        <v/>
      </c>
      <c r="H55" s="5"/>
      <c r="I55" s="5"/>
      <c r="J55" s="5" t="str">
        <f t="shared" si="13"/>
        <v/>
      </c>
      <c r="K55" s="5"/>
      <c r="L55" s="5" t="str">
        <f t="shared" si="14"/>
        <v/>
      </c>
      <c r="M55" s="5" t="str">
        <f t="shared" si="15"/>
        <v/>
      </c>
      <c r="N55" s="6" t="str">
        <f t="shared" si="16"/>
        <v/>
      </c>
      <c r="O55" s="5"/>
      <c r="P55" s="5" t="str">
        <f t="shared" si="17"/>
        <v/>
      </c>
      <c r="Q55" s="6" t="str">
        <f t="shared" si="18"/>
        <v/>
      </c>
      <c r="R55" s="6" t="str">
        <f t="shared" si="19"/>
        <v/>
      </c>
      <c r="S55" s="2"/>
      <c r="T55" s="16"/>
      <c r="U55" s="8" t="str">
        <f t="shared" si="8"/>
        <v>Airbus SE</v>
      </c>
      <c r="V55" s="10">
        <f t="shared" si="9"/>
        <v>2428.8000000000002</v>
      </c>
      <c r="W55" s="16"/>
      <c r="X55" s="8" t="str">
        <f t="shared" si="10"/>
        <v>Airbus SE</v>
      </c>
      <c r="Y55" s="10">
        <f t="shared" si="11"/>
        <v>221.30000000000018</v>
      </c>
      <c r="Z55" s="16"/>
      <c r="AA55" s="16"/>
      <c r="AB55" s="16"/>
      <c r="AC55" s="16"/>
      <c r="AD55" s="16"/>
    </row>
    <row r="56" spans="1:30" ht="20.100000000000001" customHeight="1" x14ac:dyDescent="0.25">
      <c r="A56" s="2"/>
      <c r="B56" s="2"/>
      <c r="C56" s="2"/>
      <c r="D56" s="3"/>
      <c r="E56" s="4"/>
      <c r="F56" s="4"/>
      <c r="G56" s="4" t="str">
        <f t="shared" si="12"/>
        <v/>
      </c>
      <c r="H56" s="5"/>
      <c r="I56" s="5"/>
      <c r="J56" s="5" t="str">
        <f t="shared" si="13"/>
        <v/>
      </c>
      <c r="K56" s="5"/>
      <c r="L56" s="5" t="str">
        <f t="shared" si="14"/>
        <v/>
      </c>
      <c r="M56" s="5" t="str">
        <f t="shared" si="15"/>
        <v/>
      </c>
      <c r="N56" s="6" t="str">
        <f t="shared" si="16"/>
        <v/>
      </c>
      <c r="O56" s="5"/>
      <c r="P56" s="5" t="str">
        <f t="shared" si="17"/>
        <v/>
      </c>
      <c r="Q56" s="6" t="str">
        <f t="shared" si="18"/>
        <v/>
      </c>
      <c r="R56" s="6" t="str">
        <f t="shared" si="19"/>
        <v/>
      </c>
      <c r="S56" s="2"/>
      <c r="T56" s="16"/>
      <c r="U56" s="8" t="str">
        <f t="shared" si="8"/>
        <v>Infineon Technologies AG</v>
      </c>
      <c r="V56" s="10">
        <f t="shared" si="9"/>
        <v>2536</v>
      </c>
      <c r="W56" s="16"/>
      <c r="X56" s="8" t="str">
        <f t="shared" si="10"/>
        <v>Infineon Technologies AG</v>
      </c>
      <c r="Y56" s="10">
        <f t="shared" si="11"/>
        <v>-185.90000000000009</v>
      </c>
      <c r="Z56" s="16"/>
      <c r="AA56" s="16"/>
      <c r="AB56" s="16"/>
      <c r="AC56" s="16"/>
      <c r="AD56" s="16"/>
    </row>
    <row r="57" spans="1:30" ht="20.100000000000001" customHeight="1" x14ac:dyDescent="0.25">
      <c r="A57" s="2"/>
      <c r="B57" s="2"/>
      <c r="C57" s="2"/>
      <c r="D57" s="3"/>
      <c r="E57" s="4"/>
      <c r="F57" s="4"/>
      <c r="G57" s="4" t="str">
        <f t="shared" si="12"/>
        <v/>
      </c>
      <c r="H57" s="5"/>
      <c r="I57" s="5"/>
      <c r="J57" s="5" t="str">
        <f t="shared" si="13"/>
        <v/>
      </c>
      <c r="K57" s="5"/>
      <c r="L57" s="5" t="str">
        <f t="shared" si="14"/>
        <v/>
      </c>
      <c r="M57" s="5" t="str">
        <f t="shared" si="15"/>
        <v/>
      </c>
      <c r="N57" s="6" t="str">
        <f t="shared" si="16"/>
        <v/>
      </c>
      <c r="O57" s="5"/>
      <c r="P57" s="5" t="str">
        <f t="shared" si="17"/>
        <v/>
      </c>
      <c r="Q57" s="6" t="str">
        <f t="shared" si="18"/>
        <v/>
      </c>
      <c r="R57" s="6" t="str">
        <f t="shared" si="19"/>
        <v/>
      </c>
      <c r="S57" s="2"/>
      <c r="T57" s="16"/>
      <c r="U57" s="8" t="str">
        <f t="shared" si="8"/>
        <v>Münchener Rück AG</v>
      </c>
      <c r="V57" s="10">
        <f t="shared" si="9"/>
        <v>2929.5</v>
      </c>
      <c r="W57" s="16"/>
      <c r="X57" s="8" t="str">
        <f t="shared" si="10"/>
        <v>Münchener Rück AG</v>
      </c>
      <c r="Y57" s="10">
        <f t="shared" si="11"/>
        <v>254.30000000000018</v>
      </c>
      <c r="Z57" s="16"/>
      <c r="AA57" s="16"/>
      <c r="AB57" s="16"/>
      <c r="AC57" s="16"/>
      <c r="AD57" s="16"/>
    </row>
    <row r="58" spans="1:30" ht="20.100000000000001" customHeight="1" x14ac:dyDescent="0.25">
      <c r="A58" s="2"/>
      <c r="B58" s="2"/>
      <c r="C58" s="2"/>
      <c r="D58" s="3"/>
      <c r="E58" s="4"/>
      <c r="F58" s="4"/>
      <c r="G58" s="4" t="str">
        <f t="shared" si="12"/>
        <v/>
      </c>
      <c r="H58" s="5"/>
      <c r="I58" s="5"/>
      <c r="J58" s="5" t="str">
        <f t="shared" si="13"/>
        <v/>
      </c>
      <c r="K58" s="5"/>
      <c r="L58" s="5" t="str">
        <f t="shared" si="14"/>
        <v/>
      </c>
      <c r="M58" s="5" t="str">
        <f t="shared" si="15"/>
        <v/>
      </c>
      <c r="N58" s="6" t="str">
        <f t="shared" si="16"/>
        <v/>
      </c>
      <c r="O58" s="5"/>
      <c r="P58" s="5" t="str">
        <f t="shared" si="17"/>
        <v/>
      </c>
      <c r="Q58" s="6" t="str">
        <f t="shared" si="18"/>
        <v/>
      </c>
      <c r="R58" s="6" t="str">
        <f t="shared" si="19"/>
        <v/>
      </c>
      <c r="S58" s="2"/>
      <c r="T58" s="16"/>
      <c r="U58" s="8" t="str">
        <f t="shared" si="8"/>
        <v>adidas AG</v>
      </c>
      <c r="V58" s="10">
        <f t="shared" si="9"/>
        <v>2874.2000000000003</v>
      </c>
      <c r="W58" s="16"/>
      <c r="X58" s="8" t="str">
        <f t="shared" si="10"/>
        <v>adidas AG</v>
      </c>
      <c r="Y58" s="10">
        <f t="shared" si="11"/>
        <v>126.59999999999991</v>
      </c>
      <c r="Z58" s="16"/>
      <c r="AA58" s="16"/>
      <c r="AB58" s="16"/>
      <c r="AC58" s="16"/>
      <c r="AD58" s="16"/>
    </row>
    <row r="59" spans="1:30" ht="20.100000000000001" customHeight="1" x14ac:dyDescent="0.25">
      <c r="A59" s="2"/>
      <c r="B59" s="2"/>
      <c r="C59" s="2"/>
      <c r="D59" s="3"/>
      <c r="E59" s="4"/>
      <c r="F59" s="4"/>
      <c r="G59" s="4" t="str">
        <f t="shared" si="12"/>
        <v/>
      </c>
      <c r="H59" s="5"/>
      <c r="I59" s="5"/>
      <c r="J59" s="5" t="str">
        <f t="shared" si="13"/>
        <v/>
      </c>
      <c r="K59" s="5"/>
      <c r="L59" s="5" t="str">
        <f t="shared" si="14"/>
        <v/>
      </c>
      <c r="M59" s="5" t="str">
        <f t="shared" si="15"/>
        <v/>
      </c>
      <c r="N59" s="6" t="str">
        <f t="shared" si="16"/>
        <v/>
      </c>
      <c r="O59" s="5"/>
      <c r="P59" s="5" t="str">
        <f t="shared" si="17"/>
        <v/>
      </c>
      <c r="Q59" s="6" t="str">
        <f t="shared" si="18"/>
        <v/>
      </c>
      <c r="R59" s="6" t="str">
        <f t="shared" si="19"/>
        <v/>
      </c>
      <c r="S59" s="2"/>
      <c r="T59" s="16"/>
      <c r="U59" s="8" t="str">
        <f t="shared" si="8"/>
        <v/>
      </c>
      <c r="V59" s="10" t="str">
        <f t="shared" si="9"/>
        <v/>
      </c>
      <c r="W59" s="16"/>
      <c r="X59" s="8" t="str">
        <f t="shared" si="10"/>
        <v/>
      </c>
      <c r="Y59" s="10" t="str">
        <f t="shared" si="11"/>
        <v/>
      </c>
      <c r="Z59" s="16"/>
      <c r="AA59" s="16"/>
      <c r="AB59" s="16"/>
      <c r="AC59" s="16"/>
      <c r="AD59" s="16"/>
    </row>
    <row r="60" spans="1:30" ht="20.100000000000001" customHeight="1" x14ac:dyDescent="0.25">
      <c r="A60" s="2"/>
      <c r="B60" s="2"/>
      <c r="C60" s="2"/>
      <c r="D60" s="3"/>
      <c r="E60" s="4"/>
      <c r="F60" s="4"/>
      <c r="G60" s="4" t="str">
        <f t="shared" si="12"/>
        <v/>
      </c>
      <c r="H60" s="5"/>
      <c r="I60" s="5"/>
      <c r="J60" s="5" t="str">
        <f t="shared" si="13"/>
        <v/>
      </c>
      <c r="K60" s="5"/>
      <c r="L60" s="5" t="str">
        <f t="shared" si="14"/>
        <v/>
      </c>
      <c r="M60" s="5" t="str">
        <f t="shared" si="15"/>
        <v/>
      </c>
      <c r="N60" s="6" t="str">
        <f t="shared" si="16"/>
        <v/>
      </c>
      <c r="O60" s="5"/>
      <c r="P60" s="5" t="str">
        <f t="shared" si="17"/>
        <v/>
      </c>
      <c r="Q60" s="6" t="str">
        <f t="shared" si="18"/>
        <v/>
      </c>
      <c r="R60" s="6" t="str">
        <f t="shared" si="19"/>
        <v/>
      </c>
      <c r="S60" s="2"/>
      <c r="T60" s="16"/>
      <c r="U60" s="8" t="str">
        <f t="shared" si="8"/>
        <v/>
      </c>
      <c r="V60" s="10" t="str">
        <f t="shared" si="9"/>
        <v/>
      </c>
      <c r="W60" s="16"/>
      <c r="X60" s="8" t="str">
        <f t="shared" si="10"/>
        <v/>
      </c>
      <c r="Y60" s="10" t="str">
        <f t="shared" si="11"/>
        <v/>
      </c>
      <c r="Z60" s="16"/>
      <c r="AA60" s="16"/>
      <c r="AB60" s="16"/>
      <c r="AC60" s="16"/>
      <c r="AD60" s="16"/>
    </row>
    <row r="61" spans="1:30" ht="20.100000000000001" customHeight="1" x14ac:dyDescent="0.25">
      <c r="A61" s="2"/>
      <c r="B61" s="2"/>
      <c r="C61" s="2"/>
      <c r="D61" s="3"/>
      <c r="E61" s="4"/>
      <c r="F61" s="4"/>
      <c r="G61" s="4" t="str">
        <f t="shared" si="12"/>
        <v/>
      </c>
      <c r="H61" s="5"/>
      <c r="I61" s="5"/>
      <c r="J61" s="5" t="str">
        <f t="shared" si="13"/>
        <v/>
      </c>
      <c r="K61" s="5"/>
      <c r="L61" s="5" t="str">
        <f t="shared" si="14"/>
        <v/>
      </c>
      <c r="M61" s="5" t="str">
        <f t="shared" si="15"/>
        <v/>
      </c>
      <c r="N61" s="6" t="str">
        <f t="shared" si="16"/>
        <v/>
      </c>
      <c r="O61" s="5"/>
      <c r="P61" s="5" t="str">
        <f t="shared" si="17"/>
        <v/>
      </c>
      <c r="Q61" s="6" t="str">
        <f t="shared" si="18"/>
        <v/>
      </c>
      <c r="R61" s="6" t="str">
        <f t="shared" si="19"/>
        <v/>
      </c>
      <c r="S61" s="2"/>
      <c r="T61" s="16"/>
      <c r="U61" s="8" t="str">
        <f t="shared" si="8"/>
        <v/>
      </c>
      <c r="V61" s="10" t="str">
        <f t="shared" si="9"/>
        <v/>
      </c>
      <c r="W61" s="16"/>
      <c r="X61" s="8" t="str">
        <f t="shared" si="10"/>
        <v/>
      </c>
      <c r="Y61" s="10" t="str">
        <f t="shared" si="11"/>
        <v/>
      </c>
      <c r="Z61" s="16"/>
      <c r="AA61" s="16"/>
      <c r="AB61" s="16"/>
      <c r="AC61" s="16"/>
      <c r="AD61" s="16"/>
    </row>
    <row r="62" spans="1:30" ht="20.100000000000001" customHeight="1" x14ac:dyDescent="0.25">
      <c r="A62" s="2"/>
      <c r="B62" s="2"/>
      <c r="C62" s="2"/>
      <c r="D62" s="3"/>
      <c r="E62" s="4"/>
      <c r="F62" s="4"/>
      <c r="G62" s="4" t="str">
        <f t="shared" si="12"/>
        <v/>
      </c>
      <c r="H62" s="5"/>
      <c r="I62" s="5"/>
      <c r="J62" s="5" t="str">
        <f t="shared" si="13"/>
        <v/>
      </c>
      <c r="K62" s="5"/>
      <c r="L62" s="5" t="str">
        <f t="shared" si="14"/>
        <v/>
      </c>
      <c r="M62" s="5" t="str">
        <f t="shared" si="15"/>
        <v/>
      </c>
      <c r="N62" s="6" t="str">
        <f t="shared" si="16"/>
        <v/>
      </c>
      <c r="O62" s="5"/>
      <c r="P62" s="5" t="str">
        <f t="shared" si="17"/>
        <v/>
      </c>
      <c r="Q62" s="6" t="str">
        <f t="shared" si="18"/>
        <v/>
      </c>
      <c r="R62" s="6" t="str">
        <f t="shared" si="19"/>
        <v/>
      </c>
      <c r="S62" s="2"/>
      <c r="T62" s="16"/>
      <c r="U62" s="8" t="str">
        <f t="shared" si="8"/>
        <v/>
      </c>
      <c r="V62" s="10" t="str">
        <f t="shared" si="9"/>
        <v/>
      </c>
      <c r="W62" s="16"/>
      <c r="X62" s="8" t="str">
        <f t="shared" si="10"/>
        <v/>
      </c>
      <c r="Y62" s="10" t="str">
        <f t="shared" si="11"/>
        <v/>
      </c>
      <c r="Z62" s="16"/>
      <c r="AA62" s="16"/>
      <c r="AB62" s="16"/>
      <c r="AC62" s="16"/>
      <c r="AD62" s="16"/>
    </row>
    <row r="63" spans="1:30" ht="20.100000000000001" customHeight="1" x14ac:dyDescent="0.25">
      <c r="A63" s="2"/>
      <c r="B63" s="2"/>
      <c r="C63" s="2"/>
      <c r="D63" s="3"/>
      <c r="E63" s="4"/>
      <c r="F63" s="4"/>
      <c r="G63" s="4" t="str">
        <f t="shared" si="12"/>
        <v/>
      </c>
      <c r="H63" s="5"/>
      <c r="I63" s="5"/>
      <c r="J63" s="5" t="str">
        <f t="shared" si="13"/>
        <v/>
      </c>
      <c r="K63" s="5"/>
      <c r="L63" s="5" t="str">
        <f t="shared" si="14"/>
        <v/>
      </c>
      <c r="M63" s="5" t="str">
        <f t="shared" si="15"/>
        <v/>
      </c>
      <c r="N63" s="6" t="str">
        <f t="shared" si="16"/>
        <v/>
      </c>
      <c r="O63" s="5"/>
      <c r="P63" s="5" t="str">
        <f t="shared" si="17"/>
        <v/>
      </c>
      <c r="Q63" s="6" t="str">
        <f t="shared" si="18"/>
        <v/>
      </c>
      <c r="R63" s="6" t="str">
        <f t="shared" si="19"/>
        <v/>
      </c>
      <c r="S63" s="2"/>
      <c r="T63" s="16"/>
      <c r="U63" s="8" t="str">
        <f t="shared" si="8"/>
        <v/>
      </c>
      <c r="V63" s="10" t="str">
        <f t="shared" si="9"/>
        <v/>
      </c>
      <c r="W63" s="16"/>
      <c r="X63" s="8" t="str">
        <f t="shared" si="10"/>
        <v/>
      </c>
      <c r="Y63" s="10" t="str">
        <f t="shared" si="11"/>
        <v/>
      </c>
      <c r="Z63" s="16"/>
      <c r="AA63" s="16"/>
      <c r="AB63" s="16"/>
      <c r="AC63" s="16"/>
      <c r="AD63" s="16"/>
    </row>
    <row r="64" spans="1:30" ht="20.100000000000001" customHeight="1" x14ac:dyDescent="0.25">
      <c r="A64" s="2"/>
      <c r="B64" s="2"/>
      <c r="C64" s="2"/>
      <c r="D64" s="3"/>
      <c r="E64" s="4"/>
      <c r="F64" s="4"/>
      <c r="G64" s="4" t="str">
        <f t="shared" si="12"/>
        <v/>
      </c>
      <c r="H64" s="5"/>
      <c r="I64" s="5"/>
      <c r="J64" s="5" t="str">
        <f t="shared" si="13"/>
        <v/>
      </c>
      <c r="K64" s="5"/>
      <c r="L64" s="5" t="str">
        <f t="shared" si="14"/>
        <v/>
      </c>
      <c r="M64" s="5" t="str">
        <f t="shared" si="15"/>
        <v/>
      </c>
      <c r="N64" s="6" t="str">
        <f t="shared" si="16"/>
        <v/>
      </c>
      <c r="O64" s="5"/>
      <c r="P64" s="5" t="str">
        <f t="shared" si="17"/>
        <v/>
      </c>
      <c r="Q64" s="6" t="str">
        <f t="shared" si="18"/>
        <v/>
      </c>
      <c r="R64" s="6" t="str">
        <f t="shared" si="19"/>
        <v/>
      </c>
      <c r="S64" s="2"/>
      <c r="T64" s="16"/>
      <c r="U64" s="8" t="str">
        <f t="shared" si="8"/>
        <v/>
      </c>
      <c r="V64" s="10" t="str">
        <f t="shared" si="9"/>
        <v/>
      </c>
      <c r="W64" s="16"/>
      <c r="X64" s="8" t="str">
        <f t="shared" si="10"/>
        <v/>
      </c>
      <c r="Y64" s="10" t="str">
        <f t="shared" si="11"/>
        <v/>
      </c>
      <c r="Z64" s="16"/>
      <c r="AA64" s="16"/>
      <c r="AB64" s="16"/>
      <c r="AC64" s="16"/>
      <c r="AD64" s="16"/>
    </row>
    <row r="65" spans="1:30" ht="20.100000000000001" customHeight="1" x14ac:dyDescent="0.25">
      <c r="A65" s="2"/>
      <c r="B65" s="2"/>
      <c r="C65" s="2"/>
      <c r="D65" s="3"/>
      <c r="E65" s="4"/>
      <c r="F65" s="4"/>
      <c r="G65" s="4" t="str">
        <f t="shared" si="12"/>
        <v/>
      </c>
      <c r="H65" s="5"/>
      <c r="I65" s="5"/>
      <c r="J65" s="5" t="str">
        <f t="shared" si="13"/>
        <v/>
      </c>
      <c r="K65" s="5"/>
      <c r="L65" s="5" t="str">
        <f t="shared" si="14"/>
        <v/>
      </c>
      <c r="M65" s="5" t="str">
        <f t="shared" si="15"/>
        <v/>
      </c>
      <c r="N65" s="6" t="str">
        <f t="shared" si="16"/>
        <v/>
      </c>
      <c r="O65" s="5"/>
      <c r="P65" s="5" t="str">
        <f t="shared" si="17"/>
        <v/>
      </c>
      <c r="Q65" s="6" t="str">
        <f t="shared" si="18"/>
        <v/>
      </c>
      <c r="R65" s="6" t="str">
        <f t="shared" si="19"/>
        <v/>
      </c>
      <c r="S65" s="2"/>
      <c r="T65" s="16"/>
      <c r="U65" s="8" t="str">
        <f t="shared" si="8"/>
        <v/>
      </c>
      <c r="V65" s="10" t="str">
        <f t="shared" si="9"/>
        <v/>
      </c>
      <c r="W65" s="16"/>
      <c r="X65" s="8" t="str">
        <f t="shared" si="10"/>
        <v/>
      </c>
      <c r="Y65" s="10" t="str">
        <f t="shared" si="11"/>
        <v/>
      </c>
      <c r="Z65" s="16"/>
      <c r="AA65" s="16"/>
      <c r="AB65" s="16"/>
      <c r="AC65" s="16"/>
      <c r="AD65" s="16"/>
    </row>
    <row r="66" spans="1:30" ht="20.100000000000001" customHeight="1" x14ac:dyDescent="0.25">
      <c r="A66" s="2"/>
      <c r="B66" s="2"/>
      <c r="C66" s="2"/>
      <c r="D66" s="3"/>
      <c r="E66" s="4"/>
      <c r="F66" s="4"/>
      <c r="G66" s="4" t="str">
        <f t="shared" si="12"/>
        <v/>
      </c>
      <c r="H66" s="5"/>
      <c r="I66" s="5"/>
      <c r="J66" s="5" t="str">
        <f t="shared" si="13"/>
        <v/>
      </c>
      <c r="K66" s="5"/>
      <c r="L66" s="5" t="str">
        <f t="shared" si="14"/>
        <v/>
      </c>
      <c r="M66" s="5" t="str">
        <f t="shared" si="15"/>
        <v/>
      </c>
      <c r="N66" s="6" t="str">
        <f t="shared" si="16"/>
        <v/>
      </c>
      <c r="O66" s="5"/>
      <c r="P66" s="5" t="str">
        <f t="shared" si="17"/>
        <v/>
      </c>
      <c r="Q66" s="6" t="str">
        <f t="shared" si="18"/>
        <v/>
      </c>
      <c r="R66" s="6" t="str">
        <f t="shared" si="19"/>
        <v/>
      </c>
      <c r="S66" s="2"/>
      <c r="T66" s="16"/>
      <c r="U66" s="8" t="str">
        <f t="shared" si="8"/>
        <v/>
      </c>
      <c r="V66" s="10" t="str">
        <f t="shared" si="9"/>
        <v/>
      </c>
      <c r="W66" s="16"/>
      <c r="X66" s="8" t="str">
        <f t="shared" si="10"/>
        <v/>
      </c>
      <c r="Y66" s="10" t="str">
        <f t="shared" si="11"/>
        <v/>
      </c>
      <c r="Z66" s="16"/>
      <c r="AA66" s="16"/>
      <c r="AB66" s="16"/>
      <c r="AC66" s="16"/>
      <c r="AD66" s="16"/>
    </row>
    <row r="67" spans="1:30" ht="20.100000000000001" customHeight="1" x14ac:dyDescent="0.25">
      <c r="A67" s="2"/>
      <c r="B67" s="2"/>
      <c r="C67" s="2"/>
      <c r="D67" s="3"/>
      <c r="E67" s="4"/>
      <c r="F67" s="4"/>
      <c r="G67" s="4" t="str">
        <f t="shared" si="12"/>
        <v/>
      </c>
      <c r="H67" s="5"/>
      <c r="I67" s="5"/>
      <c r="J67" s="5" t="str">
        <f t="shared" si="13"/>
        <v/>
      </c>
      <c r="K67" s="5"/>
      <c r="L67" s="5" t="str">
        <f t="shared" si="14"/>
        <v/>
      </c>
      <c r="M67" s="5" t="str">
        <f t="shared" si="15"/>
        <v/>
      </c>
      <c r="N67" s="6" t="str">
        <f t="shared" si="16"/>
        <v/>
      </c>
      <c r="O67" s="5"/>
      <c r="P67" s="5" t="str">
        <f t="shared" si="17"/>
        <v/>
      </c>
      <c r="Q67" s="6" t="str">
        <f t="shared" si="18"/>
        <v/>
      </c>
      <c r="R67" s="6" t="str">
        <f t="shared" si="19"/>
        <v/>
      </c>
      <c r="S67" s="2"/>
      <c r="T67" s="16"/>
      <c r="U67" s="8" t="str">
        <f t="shared" si="8"/>
        <v/>
      </c>
      <c r="V67" s="10" t="str">
        <f t="shared" si="9"/>
        <v/>
      </c>
      <c r="W67" s="16"/>
      <c r="X67" s="8" t="str">
        <f t="shared" si="10"/>
        <v/>
      </c>
      <c r="Y67" s="10" t="str">
        <f t="shared" si="11"/>
        <v/>
      </c>
      <c r="Z67" s="16"/>
      <c r="AA67" s="16"/>
      <c r="AB67" s="16"/>
      <c r="AC67" s="16"/>
      <c r="AD67" s="16"/>
    </row>
    <row r="68" spans="1:30" ht="20.100000000000001" customHeight="1" x14ac:dyDescent="0.25">
      <c r="A68" s="2"/>
      <c r="B68" s="2"/>
      <c r="C68" s="2"/>
      <c r="D68" s="3"/>
      <c r="E68" s="4"/>
      <c r="F68" s="4"/>
      <c r="G68" s="4" t="str">
        <f t="shared" si="12"/>
        <v/>
      </c>
      <c r="H68" s="5"/>
      <c r="I68" s="5"/>
      <c r="J68" s="5" t="str">
        <f t="shared" si="13"/>
        <v/>
      </c>
      <c r="K68" s="5"/>
      <c r="L68" s="5" t="str">
        <f t="shared" si="14"/>
        <v/>
      </c>
      <c r="M68" s="5" t="str">
        <f t="shared" si="15"/>
        <v/>
      </c>
      <c r="N68" s="6" t="str">
        <f t="shared" si="16"/>
        <v/>
      </c>
      <c r="O68" s="5"/>
      <c r="P68" s="5" t="str">
        <f t="shared" si="17"/>
        <v/>
      </c>
      <c r="Q68" s="6" t="str">
        <f t="shared" si="18"/>
        <v/>
      </c>
      <c r="R68" s="6" t="str">
        <f t="shared" si="19"/>
        <v/>
      </c>
      <c r="S68" s="2"/>
      <c r="T68" s="16"/>
      <c r="U68" s="8" t="str">
        <f t="shared" si="8"/>
        <v/>
      </c>
      <c r="V68" s="10" t="str">
        <f t="shared" si="9"/>
        <v/>
      </c>
      <c r="W68" s="16"/>
      <c r="X68" s="8" t="str">
        <f t="shared" si="10"/>
        <v/>
      </c>
      <c r="Y68" s="10" t="str">
        <f t="shared" si="11"/>
        <v/>
      </c>
      <c r="Z68" s="16"/>
      <c r="AA68" s="16"/>
      <c r="AB68" s="16"/>
      <c r="AC68" s="16"/>
      <c r="AD68" s="16"/>
    </row>
    <row r="69" spans="1:30" ht="20.100000000000001" customHeight="1" x14ac:dyDescent="0.25">
      <c r="A69" s="2"/>
      <c r="B69" s="2"/>
      <c r="C69" s="2"/>
      <c r="D69" s="3"/>
      <c r="E69" s="4"/>
      <c r="F69" s="4"/>
      <c r="G69" s="4" t="str">
        <f t="shared" si="12"/>
        <v/>
      </c>
      <c r="H69" s="5"/>
      <c r="I69" s="5"/>
      <c r="J69" s="5" t="str">
        <f t="shared" si="13"/>
        <v/>
      </c>
      <c r="K69" s="5"/>
      <c r="L69" s="5" t="str">
        <f t="shared" si="14"/>
        <v/>
      </c>
      <c r="M69" s="5" t="str">
        <f t="shared" si="15"/>
        <v/>
      </c>
      <c r="N69" s="6" t="str">
        <f t="shared" si="16"/>
        <v/>
      </c>
      <c r="O69" s="5"/>
      <c r="P69" s="5" t="str">
        <f t="shared" si="17"/>
        <v/>
      </c>
      <c r="Q69" s="6" t="str">
        <f t="shared" si="18"/>
        <v/>
      </c>
      <c r="R69" s="6" t="str">
        <f t="shared" si="19"/>
        <v/>
      </c>
      <c r="S69" s="2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</row>
    <row r="70" spans="1:30" ht="20.100000000000001" customHeight="1" x14ac:dyDescent="0.25">
      <c r="A70" s="2"/>
      <c r="B70" s="2"/>
      <c r="C70" s="2"/>
      <c r="D70" s="3"/>
      <c r="E70" s="4"/>
      <c r="F70" s="4"/>
      <c r="G70" s="4" t="str">
        <f t="shared" si="12"/>
        <v/>
      </c>
      <c r="H70" s="5"/>
      <c r="I70" s="5"/>
      <c r="J70" s="5" t="str">
        <f t="shared" si="13"/>
        <v/>
      </c>
      <c r="K70" s="5"/>
      <c r="L70" s="5" t="str">
        <f t="shared" si="14"/>
        <v/>
      </c>
      <c r="M70" s="5" t="str">
        <f t="shared" si="15"/>
        <v/>
      </c>
      <c r="N70" s="6" t="str">
        <f t="shared" si="16"/>
        <v/>
      </c>
      <c r="O70" s="5"/>
      <c r="P70" s="5" t="str">
        <f t="shared" si="17"/>
        <v/>
      </c>
      <c r="Q70" s="6" t="str">
        <f t="shared" si="18"/>
        <v/>
      </c>
      <c r="R70" s="6" t="str">
        <f t="shared" si="19"/>
        <v/>
      </c>
      <c r="S70" s="2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 spans="1:30" ht="20.100000000000001" customHeight="1" x14ac:dyDescent="0.25">
      <c r="A71" s="2"/>
      <c r="B71" s="2"/>
      <c r="C71" s="2"/>
      <c r="D71" s="3"/>
      <c r="E71" s="4"/>
      <c r="F71" s="4"/>
      <c r="G71" s="4" t="str">
        <f t="shared" si="12"/>
        <v/>
      </c>
      <c r="H71" s="5"/>
      <c r="I71" s="5"/>
      <c r="J71" s="5" t="str">
        <f t="shared" si="13"/>
        <v/>
      </c>
      <c r="K71" s="5"/>
      <c r="L71" s="5" t="str">
        <f t="shared" si="14"/>
        <v/>
      </c>
      <c r="M71" s="5" t="str">
        <f t="shared" si="15"/>
        <v/>
      </c>
      <c r="N71" s="6" t="str">
        <f t="shared" si="16"/>
        <v/>
      </c>
      <c r="O71" s="5"/>
      <c r="P71" s="5" t="str">
        <f t="shared" si="17"/>
        <v/>
      </c>
      <c r="Q71" s="6" t="str">
        <f t="shared" si="18"/>
        <v/>
      </c>
      <c r="R71" s="6" t="str">
        <f t="shared" si="19"/>
        <v/>
      </c>
      <c r="S71" s="2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 spans="1:30" ht="20.100000000000001" customHeight="1" x14ac:dyDescent="0.25">
      <c r="A72" s="2"/>
      <c r="B72" s="2"/>
      <c r="C72" s="2"/>
      <c r="D72" s="3"/>
      <c r="E72" s="4"/>
      <c r="F72" s="4"/>
      <c r="G72" s="4" t="str">
        <f t="shared" si="12"/>
        <v/>
      </c>
      <c r="H72" s="5"/>
      <c r="I72" s="5"/>
      <c r="J72" s="5" t="str">
        <f t="shared" si="13"/>
        <v/>
      </c>
      <c r="K72" s="5"/>
      <c r="L72" s="5" t="str">
        <f t="shared" si="14"/>
        <v/>
      </c>
      <c r="M72" s="5" t="str">
        <f t="shared" si="15"/>
        <v/>
      </c>
      <c r="N72" s="6" t="str">
        <f t="shared" si="16"/>
        <v/>
      </c>
      <c r="O72" s="5"/>
      <c r="P72" s="5" t="str">
        <f t="shared" si="17"/>
        <v/>
      </c>
      <c r="Q72" s="6" t="str">
        <f t="shared" si="18"/>
        <v/>
      </c>
      <c r="R72" s="6" t="str">
        <f t="shared" si="19"/>
        <v/>
      </c>
      <c r="S72" s="2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 spans="1:30" ht="20.100000000000001" customHeight="1" x14ac:dyDescent="0.25">
      <c r="A73" s="2"/>
      <c r="B73" s="2"/>
      <c r="C73" s="2"/>
      <c r="D73" s="3"/>
      <c r="E73" s="4"/>
      <c r="F73" s="4"/>
      <c r="G73" s="4" t="str">
        <f t="shared" si="12"/>
        <v/>
      </c>
      <c r="H73" s="5"/>
      <c r="I73" s="5"/>
      <c r="J73" s="5" t="str">
        <f t="shared" si="13"/>
        <v/>
      </c>
      <c r="K73" s="5"/>
      <c r="L73" s="5" t="str">
        <f t="shared" si="14"/>
        <v/>
      </c>
      <c r="M73" s="5" t="str">
        <f t="shared" si="15"/>
        <v/>
      </c>
      <c r="N73" s="6" t="str">
        <f t="shared" si="16"/>
        <v/>
      </c>
      <c r="O73" s="5"/>
      <c r="P73" s="5" t="str">
        <f t="shared" si="17"/>
        <v/>
      </c>
      <c r="Q73" s="6" t="str">
        <f t="shared" si="18"/>
        <v/>
      </c>
      <c r="R73" s="6" t="str">
        <f t="shared" si="19"/>
        <v/>
      </c>
      <c r="S73" s="2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</row>
    <row r="74" spans="1:30" ht="20.100000000000001" customHeight="1" x14ac:dyDescent="0.25">
      <c r="A74" s="2"/>
      <c r="B74" s="2"/>
      <c r="C74" s="2"/>
      <c r="D74" s="3"/>
      <c r="E74" s="4"/>
      <c r="F74" s="4"/>
      <c r="G74" s="4" t="str">
        <f t="shared" si="12"/>
        <v/>
      </c>
      <c r="H74" s="5"/>
      <c r="I74" s="5"/>
      <c r="J74" s="5" t="str">
        <f t="shared" si="13"/>
        <v/>
      </c>
      <c r="K74" s="5"/>
      <c r="L74" s="5" t="str">
        <f t="shared" si="14"/>
        <v/>
      </c>
      <c r="M74" s="5" t="str">
        <f t="shared" si="15"/>
        <v/>
      </c>
      <c r="N74" s="6" t="str">
        <f t="shared" si="16"/>
        <v/>
      </c>
      <c r="O74" s="5"/>
      <c r="P74" s="5" t="str">
        <f t="shared" si="17"/>
        <v/>
      </c>
      <c r="Q74" s="6" t="str">
        <f t="shared" si="18"/>
        <v/>
      </c>
      <c r="R74" s="6" t="str">
        <f t="shared" si="19"/>
        <v/>
      </c>
      <c r="S74" s="2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</row>
    <row r="75" spans="1:30" ht="20.100000000000001" customHeight="1" x14ac:dyDescent="0.25">
      <c r="A75" s="2"/>
      <c r="B75" s="2"/>
      <c r="C75" s="2"/>
      <c r="D75" s="3"/>
      <c r="E75" s="4"/>
      <c r="F75" s="4"/>
      <c r="G75" s="4" t="str">
        <f t="shared" si="12"/>
        <v/>
      </c>
      <c r="H75" s="5"/>
      <c r="I75" s="5"/>
      <c r="J75" s="5" t="str">
        <f t="shared" si="13"/>
        <v/>
      </c>
      <c r="K75" s="5"/>
      <c r="L75" s="5" t="str">
        <f t="shared" si="14"/>
        <v/>
      </c>
      <c r="M75" s="5" t="str">
        <f t="shared" si="15"/>
        <v/>
      </c>
      <c r="N75" s="6" t="str">
        <f t="shared" si="16"/>
        <v/>
      </c>
      <c r="O75" s="5"/>
      <c r="P75" s="5" t="str">
        <f t="shared" si="17"/>
        <v/>
      </c>
      <c r="Q75" s="6" t="str">
        <f t="shared" si="18"/>
        <v/>
      </c>
      <c r="R75" s="6" t="str">
        <f t="shared" si="19"/>
        <v/>
      </c>
      <c r="S75" s="2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</row>
    <row r="76" spans="1:30" ht="20.100000000000001" customHeight="1" x14ac:dyDescent="0.25">
      <c r="A76" s="2"/>
      <c r="B76" s="2"/>
      <c r="C76" s="2"/>
      <c r="D76" s="3"/>
      <c r="E76" s="4"/>
      <c r="F76" s="4"/>
      <c r="G76" s="4" t="str">
        <f t="shared" si="12"/>
        <v/>
      </c>
      <c r="H76" s="5"/>
      <c r="I76" s="5"/>
      <c r="J76" s="5" t="str">
        <f t="shared" si="13"/>
        <v/>
      </c>
      <c r="K76" s="5"/>
      <c r="L76" s="5" t="str">
        <f t="shared" si="14"/>
        <v/>
      </c>
      <c r="M76" s="5" t="str">
        <f t="shared" si="15"/>
        <v/>
      </c>
      <c r="N76" s="6" t="str">
        <f t="shared" si="16"/>
        <v/>
      </c>
      <c r="O76" s="5"/>
      <c r="P76" s="5" t="str">
        <f t="shared" si="17"/>
        <v/>
      </c>
      <c r="Q76" s="6" t="str">
        <f t="shared" si="18"/>
        <v/>
      </c>
      <c r="R76" s="6" t="str">
        <f t="shared" si="19"/>
        <v/>
      </c>
      <c r="S76" s="2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</row>
    <row r="77" spans="1:30" ht="20.100000000000001" customHeight="1" x14ac:dyDescent="0.25">
      <c r="A77" s="2"/>
      <c r="B77" s="2"/>
      <c r="C77" s="2"/>
      <c r="D77" s="3"/>
      <c r="E77" s="4"/>
      <c r="F77" s="4"/>
      <c r="G77" s="4" t="str">
        <f t="shared" si="12"/>
        <v/>
      </c>
      <c r="H77" s="5"/>
      <c r="I77" s="5"/>
      <c r="J77" s="5" t="str">
        <f t="shared" si="13"/>
        <v/>
      </c>
      <c r="K77" s="5"/>
      <c r="L77" s="5" t="str">
        <f t="shared" si="14"/>
        <v/>
      </c>
      <c r="M77" s="5" t="str">
        <f t="shared" si="15"/>
        <v/>
      </c>
      <c r="N77" s="6" t="str">
        <f t="shared" si="16"/>
        <v/>
      </c>
      <c r="O77" s="5"/>
      <c r="P77" s="5" t="str">
        <f t="shared" si="17"/>
        <v/>
      </c>
      <c r="Q77" s="6" t="str">
        <f t="shared" si="18"/>
        <v/>
      </c>
      <c r="R77" s="6" t="str">
        <f t="shared" si="19"/>
        <v/>
      </c>
      <c r="S77" s="2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</row>
    <row r="78" spans="1:30" ht="20.100000000000001" customHeight="1" x14ac:dyDescent="0.25">
      <c r="A78" s="2"/>
      <c r="B78" s="2"/>
      <c r="C78" s="2"/>
      <c r="D78" s="3"/>
      <c r="E78" s="4"/>
      <c r="F78" s="4"/>
      <c r="G78" s="4" t="str">
        <f t="shared" si="12"/>
        <v/>
      </c>
      <c r="H78" s="5"/>
      <c r="I78" s="5"/>
      <c r="J78" s="5" t="str">
        <f t="shared" si="13"/>
        <v/>
      </c>
      <c r="K78" s="5"/>
      <c r="L78" s="5" t="str">
        <f t="shared" si="14"/>
        <v/>
      </c>
      <c r="M78" s="5" t="str">
        <f t="shared" si="15"/>
        <v/>
      </c>
      <c r="N78" s="6" t="str">
        <f t="shared" si="16"/>
        <v/>
      </c>
      <c r="O78" s="5"/>
      <c r="P78" s="5" t="str">
        <f t="shared" si="17"/>
        <v/>
      </c>
      <c r="Q78" s="6" t="str">
        <f t="shared" si="18"/>
        <v/>
      </c>
      <c r="R78" s="6" t="str">
        <f t="shared" si="19"/>
        <v/>
      </c>
      <c r="S78" s="2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</row>
    <row r="79" spans="1:30" ht="20.100000000000001" customHeight="1" x14ac:dyDescent="0.25">
      <c r="A79" s="2"/>
      <c r="B79" s="2"/>
      <c r="C79" s="2"/>
      <c r="D79" s="3"/>
      <c r="E79" s="4"/>
      <c r="F79" s="4"/>
      <c r="G79" s="4" t="str">
        <f t="shared" si="12"/>
        <v/>
      </c>
      <c r="H79" s="5"/>
      <c r="I79" s="5"/>
      <c r="J79" s="5" t="str">
        <f t="shared" si="13"/>
        <v/>
      </c>
      <c r="K79" s="5"/>
      <c r="L79" s="5" t="str">
        <f t="shared" si="14"/>
        <v/>
      </c>
      <c r="M79" s="5" t="str">
        <f t="shared" si="15"/>
        <v/>
      </c>
      <c r="N79" s="6" t="str">
        <f t="shared" si="16"/>
        <v/>
      </c>
      <c r="O79" s="5"/>
      <c r="P79" s="5" t="str">
        <f t="shared" si="17"/>
        <v/>
      </c>
      <c r="Q79" s="6" t="str">
        <f t="shared" si="18"/>
        <v/>
      </c>
      <c r="R79" s="6" t="str">
        <f t="shared" si="19"/>
        <v/>
      </c>
      <c r="S79" s="2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</row>
    <row r="80" spans="1:30" ht="20.100000000000001" customHeight="1" x14ac:dyDescent="0.25">
      <c r="A80" s="2"/>
      <c r="B80" s="2"/>
      <c r="C80" s="2"/>
      <c r="D80" s="3"/>
      <c r="E80" s="4"/>
      <c r="F80" s="4"/>
      <c r="G80" s="4" t="str">
        <f t="shared" si="12"/>
        <v/>
      </c>
      <c r="H80" s="5"/>
      <c r="I80" s="5"/>
      <c r="J80" s="5" t="str">
        <f t="shared" si="13"/>
        <v/>
      </c>
      <c r="K80" s="5"/>
      <c r="L80" s="5" t="str">
        <f t="shared" si="14"/>
        <v/>
      </c>
      <c r="M80" s="5" t="str">
        <f t="shared" si="15"/>
        <v/>
      </c>
      <c r="N80" s="6" t="str">
        <f t="shared" si="16"/>
        <v/>
      </c>
      <c r="O80" s="5"/>
      <c r="P80" s="5" t="str">
        <f t="shared" si="17"/>
        <v/>
      </c>
      <c r="Q80" s="6" t="str">
        <f t="shared" si="18"/>
        <v/>
      </c>
      <c r="R80" s="6" t="str">
        <f t="shared" si="19"/>
        <v/>
      </c>
      <c r="S80" s="2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</row>
    <row r="81" spans="1:30" ht="20.100000000000001" customHeight="1" x14ac:dyDescent="0.25">
      <c r="A81" s="2"/>
      <c r="B81" s="2"/>
      <c r="C81" s="2"/>
      <c r="D81" s="3"/>
      <c r="E81" s="4"/>
      <c r="F81" s="4"/>
      <c r="G81" s="4" t="str">
        <f t="shared" si="12"/>
        <v/>
      </c>
      <c r="H81" s="5"/>
      <c r="I81" s="5"/>
      <c r="J81" s="5" t="str">
        <f t="shared" si="13"/>
        <v/>
      </c>
      <c r="K81" s="5"/>
      <c r="L81" s="5" t="str">
        <f t="shared" si="14"/>
        <v/>
      </c>
      <c r="M81" s="5" t="str">
        <f t="shared" si="15"/>
        <v/>
      </c>
      <c r="N81" s="6" t="str">
        <f t="shared" si="16"/>
        <v/>
      </c>
      <c r="O81" s="5"/>
      <c r="P81" s="5" t="str">
        <f t="shared" si="17"/>
        <v/>
      </c>
      <c r="Q81" s="6" t="str">
        <f t="shared" si="18"/>
        <v/>
      </c>
      <c r="R81" s="6" t="str">
        <f t="shared" si="19"/>
        <v/>
      </c>
      <c r="S81" s="2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</row>
    <row r="82" spans="1:30" ht="20.100000000000001" customHeight="1" x14ac:dyDescent="0.25">
      <c r="A82" s="2"/>
      <c r="B82" s="2"/>
      <c r="C82" s="2"/>
      <c r="D82" s="3"/>
      <c r="E82" s="4"/>
      <c r="F82" s="4"/>
      <c r="G82" s="4" t="str">
        <f t="shared" si="12"/>
        <v/>
      </c>
      <c r="H82" s="5"/>
      <c r="I82" s="5"/>
      <c r="J82" s="5" t="str">
        <f t="shared" si="13"/>
        <v/>
      </c>
      <c r="K82" s="5"/>
      <c r="L82" s="5" t="str">
        <f t="shared" si="14"/>
        <v/>
      </c>
      <c r="M82" s="5" t="str">
        <f t="shared" si="15"/>
        <v/>
      </c>
      <c r="N82" s="6" t="str">
        <f t="shared" si="16"/>
        <v/>
      </c>
      <c r="O82" s="5"/>
      <c r="P82" s="5" t="str">
        <f t="shared" si="17"/>
        <v/>
      </c>
      <c r="Q82" s="6" t="str">
        <f t="shared" si="18"/>
        <v/>
      </c>
      <c r="R82" s="6" t="str">
        <f t="shared" si="19"/>
        <v/>
      </c>
      <c r="S82" s="2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</row>
    <row r="83" spans="1:30" ht="20.100000000000001" customHeight="1" x14ac:dyDescent="0.25">
      <c r="A83" s="2"/>
      <c r="B83" s="2"/>
      <c r="C83" s="2"/>
      <c r="D83" s="3"/>
      <c r="E83" s="4"/>
      <c r="F83" s="4"/>
      <c r="G83" s="4" t="str">
        <f t="shared" si="12"/>
        <v/>
      </c>
      <c r="H83" s="5"/>
      <c r="I83" s="5"/>
      <c r="J83" s="5" t="str">
        <f t="shared" si="13"/>
        <v/>
      </c>
      <c r="K83" s="5"/>
      <c r="L83" s="5" t="str">
        <f t="shared" si="14"/>
        <v/>
      </c>
      <c r="M83" s="5" t="str">
        <f t="shared" si="15"/>
        <v/>
      </c>
      <c r="N83" s="6" t="str">
        <f t="shared" si="16"/>
        <v/>
      </c>
      <c r="O83" s="5"/>
      <c r="P83" s="5" t="str">
        <f t="shared" si="17"/>
        <v/>
      </c>
      <c r="Q83" s="6" t="str">
        <f t="shared" si="18"/>
        <v/>
      </c>
      <c r="R83" s="6" t="str">
        <f t="shared" si="19"/>
        <v/>
      </c>
      <c r="S83" s="2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</row>
    <row r="84" spans="1:30" ht="20.100000000000001" customHeight="1" x14ac:dyDescent="0.25">
      <c r="A84" s="2"/>
      <c r="B84" s="2"/>
      <c r="C84" s="2"/>
      <c r="D84" s="3"/>
      <c r="E84" s="4"/>
      <c r="F84" s="4"/>
      <c r="G84" s="4" t="str">
        <f t="shared" ref="G84:G115" si="20">IF($A84="","",MAX(0,E84-F84))</f>
        <v/>
      </c>
      <c r="H84" s="5"/>
      <c r="I84" s="5"/>
      <c r="J84" s="5" t="str">
        <f t="shared" ref="J84:J115" si="21">IF($A84="","",G84*H84+I84)</f>
        <v/>
      </c>
      <c r="K84" s="5"/>
      <c r="L84" s="5" t="str">
        <f t="shared" ref="L84:L115" si="22">IF($A84="","",G84*K84)</f>
        <v/>
      </c>
      <c r="M84" s="5" t="str">
        <f t="shared" ref="M84:M115" si="23">IF($A84="","",L84-J84)</f>
        <v/>
      </c>
      <c r="N84" s="6" t="str">
        <f t="shared" ref="N84:N115" si="24">IF($A84="","",IFERROR(M84/J84,0))</f>
        <v/>
      </c>
      <c r="O84" s="5"/>
      <c r="P84" s="5" t="str">
        <f t="shared" ref="P84:P115" si="25">IF($A84="","",M84+O84)</f>
        <v/>
      </c>
      <c r="Q84" s="6" t="str">
        <f t="shared" ref="Q84:Q115" si="26">IF($A84="","",IFERROR(P84/J84,0))</f>
        <v/>
      </c>
      <c r="R84" s="6" t="str">
        <f t="shared" ref="R84:R119" si="27">IF($A84="","",IFERROR(L84/SUM($L$20:$L$119),0))</f>
        <v/>
      </c>
      <c r="S84" s="2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</row>
    <row r="85" spans="1:30" ht="20.100000000000001" customHeight="1" x14ac:dyDescent="0.25">
      <c r="A85" s="2"/>
      <c r="B85" s="2"/>
      <c r="C85" s="2"/>
      <c r="D85" s="3"/>
      <c r="E85" s="4"/>
      <c r="F85" s="4"/>
      <c r="G85" s="4" t="str">
        <f t="shared" si="20"/>
        <v/>
      </c>
      <c r="H85" s="5"/>
      <c r="I85" s="5"/>
      <c r="J85" s="5" t="str">
        <f t="shared" si="21"/>
        <v/>
      </c>
      <c r="K85" s="5"/>
      <c r="L85" s="5" t="str">
        <f t="shared" si="22"/>
        <v/>
      </c>
      <c r="M85" s="5" t="str">
        <f t="shared" si="23"/>
        <v/>
      </c>
      <c r="N85" s="6" t="str">
        <f t="shared" si="24"/>
        <v/>
      </c>
      <c r="O85" s="5"/>
      <c r="P85" s="5" t="str">
        <f t="shared" si="25"/>
        <v/>
      </c>
      <c r="Q85" s="6" t="str">
        <f t="shared" si="26"/>
        <v/>
      </c>
      <c r="R85" s="6" t="str">
        <f t="shared" si="27"/>
        <v/>
      </c>
      <c r="S85" s="2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</row>
    <row r="86" spans="1:30" ht="20.100000000000001" customHeight="1" x14ac:dyDescent="0.25">
      <c r="A86" s="2"/>
      <c r="B86" s="2"/>
      <c r="C86" s="2"/>
      <c r="D86" s="3"/>
      <c r="E86" s="4"/>
      <c r="F86" s="4"/>
      <c r="G86" s="4" t="str">
        <f t="shared" si="20"/>
        <v/>
      </c>
      <c r="H86" s="5"/>
      <c r="I86" s="5"/>
      <c r="J86" s="5" t="str">
        <f t="shared" si="21"/>
        <v/>
      </c>
      <c r="K86" s="5"/>
      <c r="L86" s="5" t="str">
        <f t="shared" si="22"/>
        <v/>
      </c>
      <c r="M86" s="5" t="str">
        <f t="shared" si="23"/>
        <v/>
      </c>
      <c r="N86" s="6" t="str">
        <f t="shared" si="24"/>
        <v/>
      </c>
      <c r="O86" s="5"/>
      <c r="P86" s="5" t="str">
        <f t="shared" si="25"/>
        <v/>
      </c>
      <c r="Q86" s="6" t="str">
        <f t="shared" si="26"/>
        <v/>
      </c>
      <c r="R86" s="6" t="str">
        <f t="shared" si="27"/>
        <v/>
      </c>
      <c r="S86" s="2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</row>
    <row r="87" spans="1:30" ht="20.100000000000001" customHeight="1" x14ac:dyDescent="0.25">
      <c r="A87" s="2"/>
      <c r="B87" s="2"/>
      <c r="C87" s="2"/>
      <c r="D87" s="3"/>
      <c r="E87" s="4"/>
      <c r="F87" s="4"/>
      <c r="G87" s="4" t="str">
        <f t="shared" si="20"/>
        <v/>
      </c>
      <c r="H87" s="5"/>
      <c r="I87" s="5"/>
      <c r="J87" s="5" t="str">
        <f t="shared" si="21"/>
        <v/>
      </c>
      <c r="K87" s="5"/>
      <c r="L87" s="5" t="str">
        <f t="shared" si="22"/>
        <v/>
      </c>
      <c r="M87" s="5" t="str">
        <f t="shared" si="23"/>
        <v/>
      </c>
      <c r="N87" s="6" t="str">
        <f t="shared" si="24"/>
        <v/>
      </c>
      <c r="O87" s="5"/>
      <c r="P87" s="5" t="str">
        <f t="shared" si="25"/>
        <v/>
      </c>
      <c r="Q87" s="6" t="str">
        <f t="shared" si="26"/>
        <v/>
      </c>
      <c r="R87" s="6" t="str">
        <f t="shared" si="27"/>
        <v/>
      </c>
      <c r="S87" s="2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</row>
    <row r="88" spans="1:30" ht="20.100000000000001" customHeight="1" x14ac:dyDescent="0.25">
      <c r="A88" s="2"/>
      <c r="B88" s="2"/>
      <c r="C88" s="2"/>
      <c r="D88" s="3"/>
      <c r="E88" s="4"/>
      <c r="F88" s="4"/>
      <c r="G88" s="4" t="str">
        <f t="shared" si="20"/>
        <v/>
      </c>
      <c r="H88" s="5"/>
      <c r="I88" s="5"/>
      <c r="J88" s="5" t="str">
        <f t="shared" si="21"/>
        <v/>
      </c>
      <c r="K88" s="5"/>
      <c r="L88" s="5" t="str">
        <f t="shared" si="22"/>
        <v/>
      </c>
      <c r="M88" s="5" t="str">
        <f t="shared" si="23"/>
        <v/>
      </c>
      <c r="N88" s="6" t="str">
        <f t="shared" si="24"/>
        <v/>
      </c>
      <c r="O88" s="5"/>
      <c r="P88" s="5" t="str">
        <f t="shared" si="25"/>
        <v/>
      </c>
      <c r="Q88" s="6" t="str">
        <f t="shared" si="26"/>
        <v/>
      </c>
      <c r="R88" s="6" t="str">
        <f t="shared" si="27"/>
        <v/>
      </c>
      <c r="S88" s="2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</row>
    <row r="89" spans="1:30" ht="20.100000000000001" customHeight="1" x14ac:dyDescent="0.25">
      <c r="A89" s="2"/>
      <c r="B89" s="2"/>
      <c r="C89" s="2"/>
      <c r="D89" s="3"/>
      <c r="E89" s="4"/>
      <c r="F89" s="4"/>
      <c r="G89" s="4" t="str">
        <f t="shared" si="20"/>
        <v/>
      </c>
      <c r="H89" s="5"/>
      <c r="I89" s="5"/>
      <c r="J89" s="5" t="str">
        <f t="shared" si="21"/>
        <v/>
      </c>
      <c r="K89" s="5"/>
      <c r="L89" s="5" t="str">
        <f t="shared" si="22"/>
        <v/>
      </c>
      <c r="M89" s="5" t="str">
        <f t="shared" si="23"/>
        <v/>
      </c>
      <c r="N89" s="6" t="str">
        <f t="shared" si="24"/>
        <v/>
      </c>
      <c r="O89" s="5"/>
      <c r="P89" s="5" t="str">
        <f t="shared" si="25"/>
        <v/>
      </c>
      <c r="Q89" s="6" t="str">
        <f t="shared" si="26"/>
        <v/>
      </c>
      <c r="R89" s="6" t="str">
        <f t="shared" si="27"/>
        <v/>
      </c>
      <c r="S89" s="2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</row>
    <row r="90" spans="1:30" ht="20.100000000000001" customHeight="1" x14ac:dyDescent="0.25">
      <c r="A90" s="2"/>
      <c r="B90" s="2"/>
      <c r="C90" s="2"/>
      <c r="D90" s="3"/>
      <c r="E90" s="4"/>
      <c r="F90" s="4"/>
      <c r="G90" s="4" t="str">
        <f t="shared" si="20"/>
        <v/>
      </c>
      <c r="H90" s="5"/>
      <c r="I90" s="5"/>
      <c r="J90" s="5" t="str">
        <f t="shared" si="21"/>
        <v/>
      </c>
      <c r="K90" s="5"/>
      <c r="L90" s="5" t="str">
        <f t="shared" si="22"/>
        <v/>
      </c>
      <c r="M90" s="5" t="str">
        <f t="shared" si="23"/>
        <v/>
      </c>
      <c r="N90" s="6" t="str">
        <f t="shared" si="24"/>
        <v/>
      </c>
      <c r="O90" s="5"/>
      <c r="P90" s="5" t="str">
        <f t="shared" si="25"/>
        <v/>
      </c>
      <c r="Q90" s="6" t="str">
        <f t="shared" si="26"/>
        <v/>
      </c>
      <c r="R90" s="6" t="str">
        <f t="shared" si="27"/>
        <v/>
      </c>
      <c r="S90" s="2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</row>
    <row r="91" spans="1:30" ht="20.100000000000001" customHeight="1" x14ac:dyDescent="0.25">
      <c r="A91" s="2"/>
      <c r="B91" s="2"/>
      <c r="C91" s="2"/>
      <c r="D91" s="3"/>
      <c r="E91" s="4"/>
      <c r="F91" s="4"/>
      <c r="G91" s="4" t="str">
        <f t="shared" si="20"/>
        <v/>
      </c>
      <c r="H91" s="5"/>
      <c r="I91" s="5"/>
      <c r="J91" s="5" t="str">
        <f t="shared" si="21"/>
        <v/>
      </c>
      <c r="K91" s="5"/>
      <c r="L91" s="5" t="str">
        <f t="shared" si="22"/>
        <v/>
      </c>
      <c r="M91" s="5" t="str">
        <f t="shared" si="23"/>
        <v/>
      </c>
      <c r="N91" s="6" t="str">
        <f t="shared" si="24"/>
        <v/>
      </c>
      <c r="O91" s="5"/>
      <c r="P91" s="5" t="str">
        <f t="shared" si="25"/>
        <v/>
      </c>
      <c r="Q91" s="6" t="str">
        <f t="shared" si="26"/>
        <v/>
      </c>
      <c r="R91" s="6" t="str">
        <f t="shared" si="27"/>
        <v/>
      </c>
      <c r="S91" s="2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</row>
    <row r="92" spans="1:30" ht="20.100000000000001" customHeight="1" x14ac:dyDescent="0.25">
      <c r="A92" s="2"/>
      <c r="B92" s="2"/>
      <c r="C92" s="2"/>
      <c r="D92" s="3"/>
      <c r="E92" s="4"/>
      <c r="F92" s="4"/>
      <c r="G92" s="4" t="str">
        <f t="shared" si="20"/>
        <v/>
      </c>
      <c r="H92" s="5"/>
      <c r="I92" s="5"/>
      <c r="J92" s="5" t="str">
        <f t="shared" si="21"/>
        <v/>
      </c>
      <c r="K92" s="5"/>
      <c r="L92" s="5" t="str">
        <f t="shared" si="22"/>
        <v/>
      </c>
      <c r="M92" s="5" t="str">
        <f t="shared" si="23"/>
        <v/>
      </c>
      <c r="N92" s="6" t="str">
        <f t="shared" si="24"/>
        <v/>
      </c>
      <c r="O92" s="5"/>
      <c r="P92" s="5" t="str">
        <f t="shared" si="25"/>
        <v/>
      </c>
      <c r="Q92" s="6" t="str">
        <f t="shared" si="26"/>
        <v/>
      </c>
      <c r="R92" s="6" t="str">
        <f t="shared" si="27"/>
        <v/>
      </c>
      <c r="S92" s="2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</row>
    <row r="93" spans="1:30" ht="20.100000000000001" customHeight="1" x14ac:dyDescent="0.25">
      <c r="A93" s="2"/>
      <c r="B93" s="2"/>
      <c r="C93" s="2"/>
      <c r="D93" s="3"/>
      <c r="E93" s="4"/>
      <c r="F93" s="4"/>
      <c r="G93" s="4" t="str">
        <f t="shared" si="20"/>
        <v/>
      </c>
      <c r="H93" s="5"/>
      <c r="I93" s="5"/>
      <c r="J93" s="5" t="str">
        <f t="shared" si="21"/>
        <v/>
      </c>
      <c r="K93" s="5"/>
      <c r="L93" s="5" t="str">
        <f t="shared" si="22"/>
        <v/>
      </c>
      <c r="M93" s="5" t="str">
        <f t="shared" si="23"/>
        <v/>
      </c>
      <c r="N93" s="6" t="str">
        <f t="shared" si="24"/>
        <v/>
      </c>
      <c r="O93" s="5"/>
      <c r="P93" s="5" t="str">
        <f t="shared" si="25"/>
        <v/>
      </c>
      <c r="Q93" s="6" t="str">
        <f t="shared" si="26"/>
        <v/>
      </c>
      <c r="R93" s="6" t="str">
        <f t="shared" si="27"/>
        <v/>
      </c>
      <c r="S93" s="2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</row>
    <row r="94" spans="1:30" ht="20.100000000000001" customHeight="1" x14ac:dyDescent="0.25">
      <c r="A94" s="2"/>
      <c r="B94" s="2"/>
      <c r="C94" s="2"/>
      <c r="D94" s="3"/>
      <c r="E94" s="4"/>
      <c r="F94" s="4"/>
      <c r="G94" s="4" t="str">
        <f t="shared" si="20"/>
        <v/>
      </c>
      <c r="H94" s="5"/>
      <c r="I94" s="5"/>
      <c r="J94" s="5" t="str">
        <f t="shared" si="21"/>
        <v/>
      </c>
      <c r="K94" s="5"/>
      <c r="L94" s="5" t="str">
        <f t="shared" si="22"/>
        <v/>
      </c>
      <c r="M94" s="5" t="str">
        <f t="shared" si="23"/>
        <v/>
      </c>
      <c r="N94" s="6" t="str">
        <f t="shared" si="24"/>
        <v/>
      </c>
      <c r="O94" s="5"/>
      <c r="P94" s="5" t="str">
        <f t="shared" si="25"/>
        <v/>
      </c>
      <c r="Q94" s="6" t="str">
        <f t="shared" si="26"/>
        <v/>
      </c>
      <c r="R94" s="6" t="str">
        <f t="shared" si="27"/>
        <v/>
      </c>
      <c r="S94" s="2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</row>
    <row r="95" spans="1:30" ht="20.100000000000001" customHeight="1" x14ac:dyDescent="0.25">
      <c r="A95" s="2"/>
      <c r="B95" s="2"/>
      <c r="C95" s="2"/>
      <c r="D95" s="3"/>
      <c r="E95" s="4"/>
      <c r="F95" s="4"/>
      <c r="G95" s="4" t="str">
        <f t="shared" si="20"/>
        <v/>
      </c>
      <c r="H95" s="5"/>
      <c r="I95" s="5"/>
      <c r="J95" s="5" t="str">
        <f t="shared" si="21"/>
        <v/>
      </c>
      <c r="K95" s="5"/>
      <c r="L95" s="5" t="str">
        <f t="shared" si="22"/>
        <v/>
      </c>
      <c r="M95" s="5" t="str">
        <f t="shared" si="23"/>
        <v/>
      </c>
      <c r="N95" s="6" t="str">
        <f t="shared" si="24"/>
        <v/>
      </c>
      <c r="O95" s="5"/>
      <c r="P95" s="5" t="str">
        <f t="shared" si="25"/>
        <v/>
      </c>
      <c r="Q95" s="6" t="str">
        <f t="shared" si="26"/>
        <v/>
      </c>
      <c r="R95" s="6" t="str">
        <f t="shared" si="27"/>
        <v/>
      </c>
      <c r="S95" s="2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</row>
    <row r="96" spans="1:30" ht="20.100000000000001" customHeight="1" x14ac:dyDescent="0.25">
      <c r="A96" s="2"/>
      <c r="B96" s="2"/>
      <c r="C96" s="2"/>
      <c r="D96" s="3"/>
      <c r="E96" s="4"/>
      <c r="F96" s="4"/>
      <c r="G96" s="4" t="str">
        <f t="shared" si="20"/>
        <v/>
      </c>
      <c r="H96" s="5"/>
      <c r="I96" s="5"/>
      <c r="J96" s="5" t="str">
        <f t="shared" si="21"/>
        <v/>
      </c>
      <c r="K96" s="5"/>
      <c r="L96" s="5" t="str">
        <f t="shared" si="22"/>
        <v/>
      </c>
      <c r="M96" s="5" t="str">
        <f t="shared" si="23"/>
        <v/>
      </c>
      <c r="N96" s="6" t="str">
        <f t="shared" si="24"/>
        <v/>
      </c>
      <c r="O96" s="5"/>
      <c r="P96" s="5" t="str">
        <f t="shared" si="25"/>
        <v/>
      </c>
      <c r="Q96" s="6" t="str">
        <f t="shared" si="26"/>
        <v/>
      </c>
      <c r="R96" s="6" t="str">
        <f t="shared" si="27"/>
        <v/>
      </c>
      <c r="S96" s="2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</row>
    <row r="97" spans="1:30" ht="20.100000000000001" customHeight="1" x14ac:dyDescent="0.25">
      <c r="A97" s="2"/>
      <c r="B97" s="2"/>
      <c r="C97" s="2"/>
      <c r="D97" s="3"/>
      <c r="E97" s="4"/>
      <c r="F97" s="4"/>
      <c r="G97" s="4" t="str">
        <f t="shared" si="20"/>
        <v/>
      </c>
      <c r="H97" s="5"/>
      <c r="I97" s="5"/>
      <c r="J97" s="5" t="str">
        <f t="shared" si="21"/>
        <v/>
      </c>
      <c r="K97" s="5"/>
      <c r="L97" s="5" t="str">
        <f t="shared" si="22"/>
        <v/>
      </c>
      <c r="M97" s="5" t="str">
        <f t="shared" si="23"/>
        <v/>
      </c>
      <c r="N97" s="6" t="str">
        <f t="shared" si="24"/>
        <v/>
      </c>
      <c r="O97" s="5"/>
      <c r="P97" s="5" t="str">
        <f t="shared" si="25"/>
        <v/>
      </c>
      <c r="Q97" s="6" t="str">
        <f t="shared" si="26"/>
        <v/>
      </c>
      <c r="R97" s="6" t="str">
        <f t="shared" si="27"/>
        <v/>
      </c>
      <c r="S97" s="2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</row>
    <row r="98" spans="1:30" ht="20.100000000000001" customHeight="1" x14ac:dyDescent="0.25">
      <c r="A98" s="2"/>
      <c r="B98" s="2"/>
      <c r="C98" s="2"/>
      <c r="D98" s="3"/>
      <c r="E98" s="4"/>
      <c r="F98" s="4"/>
      <c r="G98" s="4" t="str">
        <f t="shared" si="20"/>
        <v/>
      </c>
      <c r="H98" s="5"/>
      <c r="I98" s="5"/>
      <c r="J98" s="5" t="str">
        <f t="shared" si="21"/>
        <v/>
      </c>
      <c r="K98" s="5"/>
      <c r="L98" s="5" t="str">
        <f t="shared" si="22"/>
        <v/>
      </c>
      <c r="M98" s="5" t="str">
        <f t="shared" si="23"/>
        <v/>
      </c>
      <c r="N98" s="6" t="str">
        <f t="shared" si="24"/>
        <v/>
      </c>
      <c r="O98" s="5"/>
      <c r="P98" s="5" t="str">
        <f t="shared" si="25"/>
        <v/>
      </c>
      <c r="Q98" s="6" t="str">
        <f t="shared" si="26"/>
        <v/>
      </c>
      <c r="R98" s="6" t="str">
        <f t="shared" si="27"/>
        <v/>
      </c>
      <c r="S98" s="2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</row>
    <row r="99" spans="1:30" ht="20.100000000000001" customHeight="1" x14ac:dyDescent="0.25">
      <c r="A99" s="2"/>
      <c r="B99" s="2"/>
      <c r="C99" s="2"/>
      <c r="D99" s="3"/>
      <c r="E99" s="4"/>
      <c r="F99" s="4"/>
      <c r="G99" s="4" t="str">
        <f t="shared" si="20"/>
        <v/>
      </c>
      <c r="H99" s="5"/>
      <c r="I99" s="5"/>
      <c r="J99" s="5" t="str">
        <f t="shared" si="21"/>
        <v/>
      </c>
      <c r="K99" s="5"/>
      <c r="L99" s="5" t="str">
        <f t="shared" si="22"/>
        <v/>
      </c>
      <c r="M99" s="5" t="str">
        <f t="shared" si="23"/>
        <v/>
      </c>
      <c r="N99" s="6" t="str">
        <f t="shared" si="24"/>
        <v/>
      </c>
      <c r="O99" s="5"/>
      <c r="P99" s="5" t="str">
        <f t="shared" si="25"/>
        <v/>
      </c>
      <c r="Q99" s="6" t="str">
        <f t="shared" si="26"/>
        <v/>
      </c>
      <c r="R99" s="6" t="str">
        <f t="shared" si="27"/>
        <v/>
      </c>
      <c r="S99" s="2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</row>
    <row r="100" spans="1:30" ht="20.100000000000001" customHeight="1" x14ac:dyDescent="0.25">
      <c r="A100" s="2"/>
      <c r="B100" s="2"/>
      <c r="C100" s="2"/>
      <c r="D100" s="3"/>
      <c r="E100" s="4"/>
      <c r="F100" s="4"/>
      <c r="G100" s="4" t="str">
        <f t="shared" si="20"/>
        <v/>
      </c>
      <c r="H100" s="5"/>
      <c r="I100" s="5"/>
      <c r="J100" s="5" t="str">
        <f t="shared" si="21"/>
        <v/>
      </c>
      <c r="K100" s="5"/>
      <c r="L100" s="5" t="str">
        <f t="shared" si="22"/>
        <v/>
      </c>
      <c r="M100" s="5" t="str">
        <f t="shared" si="23"/>
        <v/>
      </c>
      <c r="N100" s="6" t="str">
        <f t="shared" si="24"/>
        <v/>
      </c>
      <c r="O100" s="5"/>
      <c r="P100" s="5" t="str">
        <f t="shared" si="25"/>
        <v/>
      </c>
      <c r="Q100" s="6" t="str">
        <f t="shared" si="26"/>
        <v/>
      </c>
      <c r="R100" s="6" t="str">
        <f t="shared" si="27"/>
        <v/>
      </c>
      <c r="S100" s="2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</row>
    <row r="101" spans="1:30" ht="20.100000000000001" customHeight="1" x14ac:dyDescent="0.25">
      <c r="A101" s="2"/>
      <c r="B101" s="2"/>
      <c r="C101" s="2"/>
      <c r="D101" s="3"/>
      <c r="E101" s="4"/>
      <c r="F101" s="4"/>
      <c r="G101" s="4" t="str">
        <f t="shared" si="20"/>
        <v/>
      </c>
      <c r="H101" s="5"/>
      <c r="I101" s="5"/>
      <c r="J101" s="5" t="str">
        <f t="shared" si="21"/>
        <v/>
      </c>
      <c r="K101" s="5"/>
      <c r="L101" s="5" t="str">
        <f t="shared" si="22"/>
        <v/>
      </c>
      <c r="M101" s="5" t="str">
        <f t="shared" si="23"/>
        <v/>
      </c>
      <c r="N101" s="6" t="str">
        <f t="shared" si="24"/>
        <v/>
      </c>
      <c r="O101" s="5"/>
      <c r="P101" s="5" t="str">
        <f t="shared" si="25"/>
        <v/>
      </c>
      <c r="Q101" s="6" t="str">
        <f t="shared" si="26"/>
        <v/>
      </c>
      <c r="R101" s="6" t="str">
        <f t="shared" si="27"/>
        <v/>
      </c>
      <c r="S101" s="2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</row>
    <row r="102" spans="1:30" ht="20.100000000000001" customHeight="1" x14ac:dyDescent="0.25">
      <c r="A102" s="2"/>
      <c r="B102" s="2"/>
      <c r="C102" s="2"/>
      <c r="D102" s="3"/>
      <c r="E102" s="4"/>
      <c r="F102" s="4"/>
      <c r="G102" s="4" t="str">
        <f t="shared" si="20"/>
        <v/>
      </c>
      <c r="H102" s="5"/>
      <c r="I102" s="5"/>
      <c r="J102" s="5" t="str">
        <f t="shared" si="21"/>
        <v/>
      </c>
      <c r="K102" s="5"/>
      <c r="L102" s="5" t="str">
        <f t="shared" si="22"/>
        <v/>
      </c>
      <c r="M102" s="5" t="str">
        <f t="shared" si="23"/>
        <v/>
      </c>
      <c r="N102" s="6" t="str">
        <f t="shared" si="24"/>
        <v/>
      </c>
      <c r="O102" s="5"/>
      <c r="P102" s="5" t="str">
        <f t="shared" si="25"/>
        <v/>
      </c>
      <c r="Q102" s="6" t="str">
        <f t="shared" si="26"/>
        <v/>
      </c>
      <c r="R102" s="6" t="str">
        <f t="shared" si="27"/>
        <v/>
      </c>
      <c r="S102" s="2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</row>
    <row r="103" spans="1:30" ht="20.100000000000001" customHeight="1" x14ac:dyDescent="0.25">
      <c r="A103" s="2"/>
      <c r="B103" s="2"/>
      <c r="C103" s="2"/>
      <c r="D103" s="3"/>
      <c r="E103" s="4"/>
      <c r="F103" s="4"/>
      <c r="G103" s="4" t="str">
        <f t="shared" si="20"/>
        <v/>
      </c>
      <c r="H103" s="5"/>
      <c r="I103" s="5"/>
      <c r="J103" s="5" t="str">
        <f t="shared" si="21"/>
        <v/>
      </c>
      <c r="K103" s="5"/>
      <c r="L103" s="5" t="str">
        <f t="shared" si="22"/>
        <v/>
      </c>
      <c r="M103" s="5" t="str">
        <f t="shared" si="23"/>
        <v/>
      </c>
      <c r="N103" s="6" t="str">
        <f t="shared" si="24"/>
        <v/>
      </c>
      <c r="O103" s="5"/>
      <c r="P103" s="5" t="str">
        <f t="shared" si="25"/>
        <v/>
      </c>
      <c r="Q103" s="6" t="str">
        <f t="shared" si="26"/>
        <v/>
      </c>
      <c r="R103" s="6" t="str">
        <f t="shared" si="27"/>
        <v/>
      </c>
      <c r="S103" s="2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</row>
    <row r="104" spans="1:30" ht="20.100000000000001" customHeight="1" x14ac:dyDescent="0.25">
      <c r="A104" s="2"/>
      <c r="B104" s="2"/>
      <c r="C104" s="2"/>
      <c r="D104" s="3"/>
      <c r="E104" s="4"/>
      <c r="F104" s="4"/>
      <c r="G104" s="4" t="str">
        <f t="shared" si="20"/>
        <v/>
      </c>
      <c r="H104" s="5"/>
      <c r="I104" s="5"/>
      <c r="J104" s="5" t="str">
        <f t="shared" si="21"/>
        <v/>
      </c>
      <c r="K104" s="5"/>
      <c r="L104" s="5" t="str">
        <f t="shared" si="22"/>
        <v/>
      </c>
      <c r="M104" s="5" t="str">
        <f t="shared" si="23"/>
        <v/>
      </c>
      <c r="N104" s="6" t="str">
        <f t="shared" si="24"/>
        <v/>
      </c>
      <c r="O104" s="5"/>
      <c r="P104" s="5" t="str">
        <f t="shared" si="25"/>
        <v/>
      </c>
      <c r="Q104" s="6" t="str">
        <f t="shared" si="26"/>
        <v/>
      </c>
      <c r="R104" s="6" t="str">
        <f t="shared" si="27"/>
        <v/>
      </c>
      <c r="S104" s="2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</row>
    <row r="105" spans="1:30" ht="20.100000000000001" customHeight="1" x14ac:dyDescent="0.25">
      <c r="A105" s="2"/>
      <c r="B105" s="2"/>
      <c r="C105" s="2"/>
      <c r="D105" s="3"/>
      <c r="E105" s="4"/>
      <c r="F105" s="4"/>
      <c r="G105" s="4" t="str">
        <f t="shared" si="20"/>
        <v/>
      </c>
      <c r="H105" s="5"/>
      <c r="I105" s="5"/>
      <c r="J105" s="5" t="str">
        <f t="shared" si="21"/>
        <v/>
      </c>
      <c r="K105" s="5"/>
      <c r="L105" s="5" t="str">
        <f t="shared" si="22"/>
        <v/>
      </c>
      <c r="M105" s="5" t="str">
        <f t="shared" si="23"/>
        <v/>
      </c>
      <c r="N105" s="6" t="str">
        <f t="shared" si="24"/>
        <v/>
      </c>
      <c r="O105" s="5"/>
      <c r="P105" s="5" t="str">
        <f t="shared" si="25"/>
        <v/>
      </c>
      <c r="Q105" s="6" t="str">
        <f t="shared" si="26"/>
        <v/>
      </c>
      <c r="R105" s="6" t="str">
        <f t="shared" si="27"/>
        <v/>
      </c>
      <c r="S105" s="2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spans="1:30" ht="20.100000000000001" customHeight="1" x14ac:dyDescent="0.25">
      <c r="A106" s="2"/>
      <c r="B106" s="2"/>
      <c r="C106" s="2"/>
      <c r="D106" s="3"/>
      <c r="E106" s="4"/>
      <c r="F106" s="4"/>
      <c r="G106" s="4" t="str">
        <f t="shared" si="20"/>
        <v/>
      </c>
      <c r="H106" s="5"/>
      <c r="I106" s="5"/>
      <c r="J106" s="5" t="str">
        <f t="shared" si="21"/>
        <v/>
      </c>
      <c r="K106" s="5"/>
      <c r="L106" s="5" t="str">
        <f t="shared" si="22"/>
        <v/>
      </c>
      <c r="M106" s="5" t="str">
        <f t="shared" si="23"/>
        <v/>
      </c>
      <c r="N106" s="6" t="str">
        <f t="shared" si="24"/>
        <v/>
      </c>
      <c r="O106" s="5"/>
      <c r="P106" s="5" t="str">
        <f t="shared" si="25"/>
        <v/>
      </c>
      <c r="Q106" s="6" t="str">
        <f t="shared" si="26"/>
        <v/>
      </c>
      <c r="R106" s="6" t="str">
        <f t="shared" si="27"/>
        <v/>
      </c>
      <c r="S106" s="2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spans="1:30" ht="20.100000000000001" customHeight="1" x14ac:dyDescent="0.25">
      <c r="A107" s="2"/>
      <c r="B107" s="2"/>
      <c r="C107" s="2"/>
      <c r="D107" s="3"/>
      <c r="E107" s="4"/>
      <c r="F107" s="4"/>
      <c r="G107" s="4" t="str">
        <f t="shared" si="20"/>
        <v/>
      </c>
      <c r="H107" s="5"/>
      <c r="I107" s="5"/>
      <c r="J107" s="5" t="str">
        <f t="shared" si="21"/>
        <v/>
      </c>
      <c r="K107" s="5"/>
      <c r="L107" s="5" t="str">
        <f t="shared" si="22"/>
        <v/>
      </c>
      <c r="M107" s="5" t="str">
        <f t="shared" si="23"/>
        <v/>
      </c>
      <c r="N107" s="6" t="str">
        <f t="shared" si="24"/>
        <v/>
      </c>
      <c r="O107" s="5"/>
      <c r="P107" s="5" t="str">
        <f t="shared" si="25"/>
        <v/>
      </c>
      <c r="Q107" s="6" t="str">
        <f t="shared" si="26"/>
        <v/>
      </c>
      <c r="R107" s="6" t="str">
        <f t="shared" si="27"/>
        <v/>
      </c>
      <c r="S107" s="2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spans="1:30" ht="20.100000000000001" customHeight="1" x14ac:dyDescent="0.25">
      <c r="A108" s="2"/>
      <c r="B108" s="2"/>
      <c r="C108" s="2"/>
      <c r="D108" s="3"/>
      <c r="E108" s="4"/>
      <c r="F108" s="4"/>
      <c r="G108" s="4" t="str">
        <f t="shared" si="20"/>
        <v/>
      </c>
      <c r="H108" s="5"/>
      <c r="I108" s="5"/>
      <c r="J108" s="5" t="str">
        <f t="shared" si="21"/>
        <v/>
      </c>
      <c r="K108" s="5"/>
      <c r="L108" s="5" t="str">
        <f t="shared" si="22"/>
        <v/>
      </c>
      <c r="M108" s="5" t="str">
        <f t="shared" si="23"/>
        <v/>
      </c>
      <c r="N108" s="6" t="str">
        <f t="shared" si="24"/>
        <v/>
      </c>
      <c r="O108" s="5"/>
      <c r="P108" s="5" t="str">
        <f t="shared" si="25"/>
        <v/>
      </c>
      <c r="Q108" s="6" t="str">
        <f t="shared" si="26"/>
        <v/>
      </c>
      <c r="R108" s="6" t="str">
        <f t="shared" si="27"/>
        <v/>
      </c>
      <c r="S108" s="2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</row>
    <row r="109" spans="1:30" ht="20.100000000000001" customHeight="1" x14ac:dyDescent="0.25">
      <c r="A109" s="2"/>
      <c r="B109" s="2"/>
      <c r="C109" s="2"/>
      <c r="D109" s="3"/>
      <c r="E109" s="4"/>
      <c r="F109" s="4"/>
      <c r="G109" s="4" t="str">
        <f t="shared" si="20"/>
        <v/>
      </c>
      <c r="H109" s="5"/>
      <c r="I109" s="5"/>
      <c r="J109" s="5" t="str">
        <f t="shared" si="21"/>
        <v/>
      </c>
      <c r="K109" s="5"/>
      <c r="L109" s="5" t="str">
        <f t="shared" si="22"/>
        <v/>
      </c>
      <c r="M109" s="5" t="str">
        <f t="shared" si="23"/>
        <v/>
      </c>
      <c r="N109" s="6" t="str">
        <f t="shared" si="24"/>
        <v/>
      </c>
      <c r="O109" s="5"/>
      <c r="P109" s="5" t="str">
        <f t="shared" si="25"/>
        <v/>
      </c>
      <c r="Q109" s="6" t="str">
        <f t="shared" si="26"/>
        <v/>
      </c>
      <c r="R109" s="6" t="str">
        <f t="shared" si="27"/>
        <v/>
      </c>
      <c r="S109" s="2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</row>
    <row r="110" spans="1:30" ht="20.100000000000001" customHeight="1" x14ac:dyDescent="0.25">
      <c r="A110" s="2"/>
      <c r="B110" s="2"/>
      <c r="C110" s="2"/>
      <c r="D110" s="3"/>
      <c r="E110" s="4"/>
      <c r="F110" s="4"/>
      <c r="G110" s="4" t="str">
        <f t="shared" si="20"/>
        <v/>
      </c>
      <c r="H110" s="5"/>
      <c r="I110" s="5"/>
      <c r="J110" s="5" t="str">
        <f t="shared" si="21"/>
        <v/>
      </c>
      <c r="K110" s="5"/>
      <c r="L110" s="5" t="str">
        <f t="shared" si="22"/>
        <v/>
      </c>
      <c r="M110" s="5" t="str">
        <f t="shared" si="23"/>
        <v/>
      </c>
      <c r="N110" s="6" t="str">
        <f t="shared" si="24"/>
        <v/>
      </c>
      <c r="O110" s="5"/>
      <c r="P110" s="5" t="str">
        <f t="shared" si="25"/>
        <v/>
      </c>
      <c r="Q110" s="6" t="str">
        <f t="shared" si="26"/>
        <v/>
      </c>
      <c r="R110" s="6" t="str">
        <f t="shared" si="27"/>
        <v/>
      </c>
      <c r="S110" s="2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</row>
    <row r="111" spans="1:30" ht="20.100000000000001" customHeight="1" x14ac:dyDescent="0.25">
      <c r="A111" s="2"/>
      <c r="B111" s="2"/>
      <c r="C111" s="2"/>
      <c r="D111" s="3"/>
      <c r="E111" s="4"/>
      <c r="F111" s="4"/>
      <c r="G111" s="4" t="str">
        <f t="shared" si="20"/>
        <v/>
      </c>
      <c r="H111" s="5"/>
      <c r="I111" s="5"/>
      <c r="J111" s="5" t="str">
        <f t="shared" si="21"/>
        <v/>
      </c>
      <c r="K111" s="5"/>
      <c r="L111" s="5" t="str">
        <f t="shared" si="22"/>
        <v/>
      </c>
      <c r="M111" s="5" t="str">
        <f t="shared" si="23"/>
        <v/>
      </c>
      <c r="N111" s="6" t="str">
        <f t="shared" si="24"/>
        <v/>
      </c>
      <c r="O111" s="5"/>
      <c r="P111" s="5" t="str">
        <f t="shared" si="25"/>
        <v/>
      </c>
      <c r="Q111" s="6" t="str">
        <f t="shared" si="26"/>
        <v/>
      </c>
      <c r="R111" s="6" t="str">
        <f t="shared" si="27"/>
        <v/>
      </c>
      <c r="S111" s="2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</row>
    <row r="112" spans="1:30" ht="20.100000000000001" customHeight="1" x14ac:dyDescent="0.25">
      <c r="A112" s="2"/>
      <c r="B112" s="2"/>
      <c r="C112" s="2"/>
      <c r="D112" s="3"/>
      <c r="E112" s="4"/>
      <c r="F112" s="4"/>
      <c r="G112" s="4" t="str">
        <f t="shared" si="20"/>
        <v/>
      </c>
      <c r="H112" s="5"/>
      <c r="I112" s="5"/>
      <c r="J112" s="5" t="str">
        <f t="shared" si="21"/>
        <v/>
      </c>
      <c r="K112" s="5"/>
      <c r="L112" s="5" t="str">
        <f t="shared" si="22"/>
        <v/>
      </c>
      <c r="M112" s="5" t="str">
        <f t="shared" si="23"/>
        <v/>
      </c>
      <c r="N112" s="6" t="str">
        <f t="shared" si="24"/>
        <v/>
      </c>
      <c r="O112" s="5"/>
      <c r="P112" s="5" t="str">
        <f t="shared" si="25"/>
        <v/>
      </c>
      <c r="Q112" s="6" t="str">
        <f t="shared" si="26"/>
        <v/>
      </c>
      <c r="R112" s="6" t="str">
        <f t="shared" si="27"/>
        <v/>
      </c>
      <c r="S112" s="2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</row>
    <row r="113" spans="1:30" ht="20.100000000000001" customHeight="1" x14ac:dyDescent="0.25">
      <c r="A113" s="2"/>
      <c r="B113" s="2"/>
      <c r="C113" s="2"/>
      <c r="D113" s="3"/>
      <c r="E113" s="4"/>
      <c r="F113" s="4"/>
      <c r="G113" s="4" t="str">
        <f t="shared" si="20"/>
        <v/>
      </c>
      <c r="H113" s="5"/>
      <c r="I113" s="5"/>
      <c r="J113" s="5" t="str">
        <f t="shared" si="21"/>
        <v/>
      </c>
      <c r="K113" s="5"/>
      <c r="L113" s="5" t="str">
        <f t="shared" si="22"/>
        <v/>
      </c>
      <c r="M113" s="5" t="str">
        <f t="shared" si="23"/>
        <v/>
      </c>
      <c r="N113" s="6" t="str">
        <f t="shared" si="24"/>
        <v/>
      </c>
      <c r="O113" s="5"/>
      <c r="P113" s="5" t="str">
        <f t="shared" si="25"/>
        <v/>
      </c>
      <c r="Q113" s="6" t="str">
        <f t="shared" si="26"/>
        <v/>
      </c>
      <c r="R113" s="6" t="str">
        <f t="shared" si="27"/>
        <v/>
      </c>
      <c r="S113" s="2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</row>
    <row r="114" spans="1:30" ht="20.100000000000001" customHeight="1" x14ac:dyDescent="0.25">
      <c r="A114" s="2"/>
      <c r="B114" s="2"/>
      <c r="C114" s="2"/>
      <c r="D114" s="3"/>
      <c r="E114" s="4"/>
      <c r="F114" s="4"/>
      <c r="G114" s="4" t="str">
        <f t="shared" si="20"/>
        <v/>
      </c>
      <c r="H114" s="5"/>
      <c r="I114" s="5"/>
      <c r="J114" s="5" t="str">
        <f t="shared" si="21"/>
        <v/>
      </c>
      <c r="K114" s="5"/>
      <c r="L114" s="5" t="str">
        <f t="shared" si="22"/>
        <v/>
      </c>
      <c r="M114" s="5" t="str">
        <f t="shared" si="23"/>
        <v/>
      </c>
      <c r="N114" s="6" t="str">
        <f t="shared" si="24"/>
        <v/>
      </c>
      <c r="O114" s="5"/>
      <c r="P114" s="5" t="str">
        <f t="shared" si="25"/>
        <v/>
      </c>
      <c r="Q114" s="6" t="str">
        <f t="shared" si="26"/>
        <v/>
      </c>
      <c r="R114" s="6" t="str">
        <f t="shared" si="27"/>
        <v/>
      </c>
      <c r="S114" s="2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</row>
    <row r="115" spans="1:30" ht="20.100000000000001" customHeight="1" x14ac:dyDescent="0.25">
      <c r="A115" s="2"/>
      <c r="B115" s="2"/>
      <c r="C115" s="2"/>
      <c r="D115" s="3"/>
      <c r="E115" s="4"/>
      <c r="F115" s="4"/>
      <c r="G115" s="4" t="str">
        <f t="shared" si="20"/>
        <v/>
      </c>
      <c r="H115" s="5"/>
      <c r="I115" s="5"/>
      <c r="J115" s="5" t="str">
        <f t="shared" si="21"/>
        <v/>
      </c>
      <c r="K115" s="5"/>
      <c r="L115" s="5" t="str">
        <f t="shared" si="22"/>
        <v/>
      </c>
      <c r="M115" s="5" t="str">
        <f t="shared" si="23"/>
        <v/>
      </c>
      <c r="N115" s="6" t="str">
        <f t="shared" si="24"/>
        <v/>
      </c>
      <c r="O115" s="5"/>
      <c r="P115" s="5" t="str">
        <f t="shared" si="25"/>
        <v/>
      </c>
      <c r="Q115" s="6" t="str">
        <f t="shared" si="26"/>
        <v/>
      </c>
      <c r="R115" s="6" t="str">
        <f t="shared" si="27"/>
        <v/>
      </c>
      <c r="S115" s="2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</row>
    <row r="116" spans="1:30" ht="20.100000000000001" customHeight="1" x14ac:dyDescent="0.25">
      <c r="A116" s="2"/>
      <c r="B116" s="2"/>
      <c r="C116" s="2"/>
      <c r="D116" s="3"/>
      <c r="E116" s="4"/>
      <c r="F116" s="4"/>
      <c r="G116" s="4" t="str">
        <f t="shared" ref="G116:G147" si="28">IF($A116="","",MAX(0,E116-F116))</f>
        <v/>
      </c>
      <c r="H116" s="5"/>
      <c r="I116" s="5"/>
      <c r="J116" s="5" t="str">
        <f t="shared" ref="J116:J147" si="29">IF($A116="","",G116*H116+I116)</f>
        <v/>
      </c>
      <c r="K116" s="5"/>
      <c r="L116" s="5" t="str">
        <f t="shared" ref="L116:L147" si="30">IF($A116="","",G116*K116)</f>
        <v/>
      </c>
      <c r="M116" s="5" t="str">
        <f t="shared" ref="M116:M147" si="31">IF($A116="","",L116-J116)</f>
        <v/>
      </c>
      <c r="N116" s="6" t="str">
        <f t="shared" ref="N116:N147" si="32">IF($A116="","",IFERROR(M116/J116,0))</f>
        <v/>
      </c>
      <c r="O116" s="5"/>
      <c r="P116" s="5" t="str">
        <f t="shared" ref="P116:P147" si="33">IF($A116="","",M116+O116)</f>
        <v/>
      </c>
      <c r="Q116" s="6" t="str">
        <f t="shared" ref="Q116:Q147" si="34">IF($A116="","",IFERROR(P116/J116,0))</f>
        <v/>
      </c>
      <c r="R116" s="6" t="str">
        <f t="shared" si="27"/>
        <v/>
      </c>
      <c r="S116" s="2"/>
    </row>
    <row r="117" spans="1:30" ht="20.100000000000001" customHeight="1" x14ac:dyDescent="0.25">
      <c r="A117" s="2"/>
      <c r="B117" s="2"/>
      <c r="C117" s="2"/>
      <c r="D117" s="3"/>
      <c r="E117" s="4"/>
      <c r="F117" s="4"/>
      <c r="G117" s="4" t="str">
        <f t="shared" si="28"/>
        <v/>
      </c>
      <c r="H117" s="5"/>
      <c r="I117" s="5"/>
      <c r="J117" s="5" t="str">
        <f t="shared" si="29"/>
        <v/>
      </c>
      <c r="K117" s="5"/>
      <c r="L117" s="5" t="str">
        <f t="shared" si="30"/>
        <v/>
      </c>
      <c r="M117" s="5" t="str">
        <f t="shared" si="31"/>
        <v/>
      </c>
      <c r="N117" s="6" t="str">
        <f t="shared" si="32"/>
        <v/>
      </c>
      <c r="O117" s="5"/>
      <c r="P117" s="5" t="str">
        <f t="shared" si="33"/>
        <v/>
      </c>
      <c r="Q117" s="6" t="str">
        <f t="shared" si="34"/>
        <v/>
      </c>
      <c r="R117" s="6" t="str">
        <f t="shared" si="27"/>
        <v/>
      </c>
      <c r="S117" s="2"/>
    </row>
    <row r="118" spans="1:30" ht="20.100000000000001" customHeight="1" x14ac:dyDescent="0.25">
      <c r="A118" s="2"/>
      <c r="B118" s="2"/>
      <c r="C118" s="2"/>
      <c r="D118" s="3"/>
      <c r="E118" s="4"/>
      <c r="F118" s="4"/>
      <c r="G118" s="4" t="str">
        <f t="shared" si="28"/>
        <v/>
      </c>
      <c r="H118" s="5"/>
      <c r="I118" s="5"/>
      <c r="J118" s="5" t="str">
        <f t="shared" si="29"/>
        <v/>
      </c>
      <c r="K118" s="5"/>
      <c r="L118" s="5" t="str">
        <f t="shared" si="30"/>
        <v/>
      </c>
      <c r="M118" s="5" t="str">
        <f t="shared" si="31"/>
        <v/>
      </c>
      <c r="N118" s="6" t="str">
        <f t="shared" si="32"/>
        <v/>
      </c>
      <c r="O118" s="5"/>
      <c r="P118" s="5" t="str">
        <f t="shared" si="33"/>
        <v/>
      </c>
      <c r="Q118" s="6" t="str">
        <f t="shared" si="34"/>
        <v/>
      </c>
      <c r="R118" s="6" t="str">
        <f t="shared" si="27"/>
        <v/>
      </c>
      <c r="S118" s="2"/>
    </row>
    <row r="119" spans="1:30" ht="20.100000000000001" customHeight="1" x14ac:dyDescent="0.25">
      <c r="A119" s="2"/>
      <c r="B119" s="2"/>
      <c r="C119" s="2"/>
      <c r="D119" s="3"/>
      <c r="E119" s="4"/>
      <c r="F119" s="4"/>
      <c r="G119" s="4" t="str">
        <f t="shared" si="28"/>
        <v/>
      </c>
      <c r="H119" s="5"/>
      <c r="I119" s="5"/>
      <c r="J119" s="5" t="str">
        <f t="shared" si="29"/>
        <v/>
      </c>
      <c r="K119" s="5"/>
      <c r="L119" s="5" t="str">
        <f t="shared" si="30"/>
        <v/>
      </c>
      <c r="M119" s="5" t="str">
        <f t="shared" si="31"/>
        <v/>
      </c>
      <c r="N119" s="6" t="str">
        <f t="shared" si="32"/>
        <v/>
      </c>
      <c r="O119" s="5"/>
      <c r="P119" s="5" t="str">
        <f t="shared" si="33"/>
        <v/>
      </c>
      <c r="Q119" s="6" t="str">
        <f t="shared" si="34"/>
        <v/>
      </c>
      <c r="R119" s="6" t="str">
        <f t="shared" si="27"/>
        <v/>
      </c>
      <c r="S119" s="2"/>
    </row>
  </sheetData>
  <mergeCells count="23">
    <mergeCell ref="M7:O7"/>
    <mergeCell ref="M8:O8"/>
    <mergeCell ref="A1:V1"/>
    <mergeCell ref="Q4:V4"/>
    <mergeCell ref="Q5:V5"/>
    <mergeCell ref="Q6:V6"/>
    <mergeCell ref="Q7:V7"/>
    <mergeCell ref="Q8:V8"/>
    <mergeCell ref="A7:C7"/>
    <mergeCell ref="A8:C8"/>
    <mergeCell ref="E7:G7"/>
    <mergeCell ref="E8:G8"/>
    <mergeCell ref="I7:K7"/>
    <mergeCell ref="I8:K8"/>
    <mergeCell ref="A2:S2"/>
    <mergeCell ref="A4:C4"/>
    <mergeCell ref="A5:C5"/>
    <mergeCell ref="E4:G4"/>
    <mergeCell ref="E5:G5"/>
    <mergeCell ref="I4:K4"/>
    <mergeCell ref="I5:K5"/>
    <mergeCell ref="M4:O4"/>
    <mergeCell ref="M5:O5"/>
  </mergeCells>
  <conditionalFormatting sqref="M20:M119">
    <cfRule type="cellIs" dxfId="7" priority="1" operator="greaterThan">
      <formula>0</formula>
    </cfRule>
    <cfRule type="cellIs" dxfId="6" priority="2" operator="lessThan">
      <formula>0</formula>
    </cfRule>
  </conditionalFormatting>
  <conditionalFormatting sqref="N20:N119">
    <cfRule type="cellIs" dxfId="5" priority="3" operator="greaterThan">
      <formula>0</formula>
    </cfRule>
    <cfRule type="cellIs" dxfId="4" priority="4" operator="lessThan">
      <formula>0</formula>
    </cfRule>
  </conditionalFormatting>
  <conditionalFormatting sqref="P20:P119">
    <cfRule type="cellIs" dxfId="3" priority="5" operator="greaterThan">
      <formula>0</formula>
    </cfRule>
    <cfRule type="cellIs" dxfId="2" priority="6" operator="lessThan">
      <formula>0</formula>
    </cfRule>
  </conditionalFormatting>
  <conditionalFormatting sqref="Q20:Q119">
    <cfRule type="cellIs" dxfId="1" priority="7" operator="greaterThan">
      <formula>0</formula>
    </cfRule>
    <cfRule type="cellIs" dxfId="0" priority="8" operator="lessThan">
      <formula>0</formula>
    </cfRule>
  </conditionalFormatting>
  <conditionalFormatting sqref="R20:R119">
    <cfRule type="dataBar" priority="9">
      <dataBar>
        <cfvo type="min"/>
        <cfvo type="max"/>
        <color rgb="FF1F415A"/>
      </dataBar>
    </cfRule>
    <cfRule type="dataBar" priority="10">
      <dataBar>
        <cfvo type="min"/>
        <cfvo type="max"/>
        <color rgb="FF1F415A"/>
      </dataBar>
      <extLst>
        <ext xmlns:x14="http://schemas.microsoft.com/office/spreadsheetml/2009/9/main" uri="{B025F937-C7B1-47D3-B67F-A62EFF666E3E}">
          <x14:id>{2F16EFAE-C052-2874-C4F8-727E2D415150}</x14:id>
        </ext>
      </extLst>
    </cfRule>
  </conditionalFormatting>
  <dataValidations count="3">
    <dataValidation type="list" errorStyle="warning" allowBlank="1" showErrorMessage="1" errorTitle="Ungültige Branche" error="Bitte eine Branche aus der Liste wählen." sqref="C20:C119" xr:uid="{00000000-0002-0000-0000-000000000000}">
      <formula1>"Technologie,Finanzen,Gesundheit,Industrie,Konsum,Energie,Immobilien,Rohstoffe,Telekommunikation,Sonstige"</formula1>
    </dataValidation>
    <dataValidation type="whole" errorStyle="warning" allowBlank="1" showErrorMessage="1" errorTitle="Ungültiger Wert" error="Bitte eine Zahl ab 0 eingeben." sqref="E20:F119" xr:uid="{00000000-0002-0000-0000-000001000000}">
      <formula1>0</formula1>
    </dataValidation>
    <dataValidation type="decimal" errorStyle="warning" allowBlank="1" showErrorMessage="1" errorTitle="Ungültiger Wert" error="Bitte einen Wert ab 0 eingeben." sqref="O20:O119 K20:K119 H20:I119" xr:uid="{00000000-0002-0000-0000-000003000000}">
      <formula1>0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F16EFAE-C052-2874-C4F8-727E2D415150}">
            <x14:dataBar>
              <x14:cfvo type="min"/>
              <x14:cfvo type="max"/>
              <x14:negativeFillColor auto="1"/>
              <x14:axisColor auto="1"/>
            </x14:dataBar>
          </x14:cfRule>
          <xm:sqref>R20:R119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Portfolio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2026-05-07T11:10:46Z</dcterms:modified>
</cp:coreProperties>
</file>