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410D0D66-268D-4126-8979-44D680E6480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chichtprotokoll" sheetId="1" r:id="rId1"/>
    <sheet name="Offene Punkte" sheetId="2" r:id="rId2"/>
    <sheet name="Monatsauswertung" sheetId="3" r:id="rId3"/>
    <sheet name="Wartungsplan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5" i="3" l="1"/>
  <c r="D35" i="3" s="1"/>
  <c r="B35" i="3"/>
  <c r="D34" i="3"/>
  <c r="D33" i="3"/>
  <c r="D32" i="3"/>
  <c r="D27" i="3"/>
  <c r="D26" i="3"/>
  <c r="D25" i="3"/>
  <c r="D24" i="3"/>
  <c r="D23" i="3"/>
  <c r="D18" i="3"/>
  <c r="C18" i="3"/>
  <c r="B18" i="3"/>
  <c r="D17" i="3"/>
  <c r="D16" i="3"/>
  <c r="D15" i="3"/>
</calcChain>
</file>

<file path=xl/sharedStrings.xml><?xml version="1.0" encoding="utf-8"?>
<sst xmlns="http://schemas.openxmlformats.org/spreadsheetml/2006/main" count="360" uniqueCount="185">
  <si>
    <t>Betrieb:</t>
  </si>
  <si>
    <t>Verpackungszentrum Nord GmbH</t>
  </si>
  <si>
    <t>Monat/Jahr:</t>
  </si>
  <si>
    <t>Mai 2025</t>
  </si>
  <si>
    <t>Anlage:</t>
  </si>
  <si>
    <t>Linie 3 – PET-Abfüllung</t>
  </si>
  <si>
    <t>Schichtleiter:</t>
  </si>
  <si>
    <t>wird täglich eingetragen</t>
  </si>
  <si>
    <t xml:space="preserve">  Status-Legende:   🟢 Erledigt = grün   🟡 In Bearbeitung = gelb   🔴 Offen = rot     Schichten: F = Frühschicht (06-14 h)   S = Spätschicht (14-22 h)   N = Nachtschicht (22-06 h)</t>
  </si>
  <si>
    <t>#</t>
  </si>
  <si>
    <t>Datum</t>
  </si>
  <si>
    <t>Schicht</t>
  </si>
  <si>
    <t>Übergabe von</t>
  </si>
  <si>
    <t>Übernommen von</t>
  </si>
  <si>
    <t>Bereich</t>
  </si>
  <si>
    <t>Art des Eintrags</t>
  </si>
  <si>
    <t>Status</t>
  </si>
  <si>
    <t>Beschreibung / Maßnahmen</t>
  </si>
  <si>
    <t>Verantwortlich</t>
  </si>
  <si>
    <t>Abgeschlossen</t>
  </si>
  <si>
    <t>05.05.2025</t>
  </si>
  <si>
    <t>F</t>
  </si>
  <si>
    <t>T. Hoffmann</t>
  </si>
  <si>
    <t>K. Brandt</t>
  </si>
  <si>
    <t>Abfüllung</t>
  </si>
  <si>
    <t>Übergabe</t>
  </si>
  <si>
    <t>Erledigt</t>
  </si>
  <si>
    <t>Reguläre Übergabe. Alle Maschinen laufen. Produktionsplan erfüllt.</t>
  </si>
  <si>
    <t>Linie 3</t>
  </si>
  <si>
    <t>Störung</t>
  </si>
  <si>
    <t>Füllventil V-07 zeigte Undichtigkeit. Dichtung getauscht, Lecktest OK.</t>
  </si>
  <si>
    <t>Instandhaltung</t>
  </si>
  <si>
    <t>S</t>
  </si>
  <si>
    <t>R. Steinmann</t>
  </si>
  <si>
    <t>Qualität</t>
  </si>
  <si>
    <t>Sicherheit</t>
  </si>
  <si>
    <t>Warnleuchte an Schutzgitter Pos. 12 ausgefallen. Sicherheitsbeauftragter informiert, Ersatz eingebaut.</t>
  </si>
  <si>
    <t>Logistik</t>
  </si>
  <si>
    <t>Aufgabe</t>
  </si>
  <si>
    <t>In Bearbeitung</t>
  </si>
  <si>
    <t>Palette 4B noch nicht abgeholt. Fahrer informiert, Abholung für 06.05. vormittags geplant.</t>
  </si>
  <si>
    <t>Lager</t>
  </si>
  <si>
    <t>N</t>
  </si>
  <si>
    <t>Offen</t>
  </si>
  <si>
    <t>Etikettierer Modul B läuft unregelmäßig. Techniker angefordert, Ticket #4471 eröffnet.</t>
  </si>
  <si>
    <t>Technik</t>
  </si>
  <si>
    <t>06.05.2025</t>
  </si>
  <si>
    <t>Schicht normal abgeschlossen. Störung Modul B (Ticket #4471) bleibt offen.</t>
  </si>
  <si>
    <t>Hygiene</t>
  </si>
  <si>
    <t>Wöchentliche Reinigung Füllbereich abgeschlossen. Protokoll unterzeichnet.</t>
  </si>
  <si>
    <t>Qualitätsmangel</t>
  </si>
  <si>
    <t>Charge 2205-B: 3 Flaschen mit Unterfüllung (&lt;490 ml). Charge gesperrt, QS informiert, NIO-Bericht erstellt.</t>
  </si>
  <si>
    <t>QS-Abt.</t>
  </si>
  <si>
    <t>Etikettierer Modul B repariert (Ticket #4471). Techniker M. Gruber, Tausch Schrittmotor.</t>
  </si>
  <si>
    <t>Druckluftfilter F-02 fällig für Wartung (laut Wartungsplan KW19). Termin mit Instandhaltung abstimmen.</t>
  </si>
  <si>
    <t>07.05.2025</t>
  </si>
  <si>
    <t>Neue Lieferspezifikation für Kunde Nordstern AG erhalten. Rüstzeiten anpassen, Info an Schichtleiter S+N.</t>
  </si>
  <si>
    <t>Schicht ohne besondere Vorkommnisse. OEE heute: 91 %.</t>
  </si>
  <si>
    <t>← Neue Einträge hier hinzufügen</t>
  </si>
  <si>
    <t>⚠  OFFENE PUNKTE &amp; MASSNAHMENVERFOLGUNG</t>
  </si>
  <si>
    <t xml:space="preserve">  Alle unerledigten Vorgänge aus dem Schichtprotokoll werden hier automatisch nachverfolgt. Täglich prüfen und aktualisieren.</t>
  </si>
  <si>
    <t>Prio</t>
  </si>
  <si>
    <t>Zuständig</t>
  </si>
  <si>
    <t>Beschreibung</t>
  </si>
  <si>
    <t>Maßnahme / Kommentar</t>
  </si>
  <si>
    <t>Fälligkeit</t>
  </si>
  <si>
    <t>Eskaliert an</t>
  </si>
  <si>
    <t>Hoch</t>
  </si>
  <si>
    <t>Etikettierer Modul B – Schrittmotor defekt (Ticket #4471)</t>
  </si>
  <si>
    <t>Reparatur abgeschlossen 06.05. – Punkt schließen nach Bestätigung Schichtleiter</t>
  </si>
  <si>
    <t>Schichtleitung</t>
  </si>
  <si>
    <t>Mittel</t>
  </si>
  <si>
    <t>Palette 4B nicht abgeholt</t>
  </si>
  <si>
    <t>Fahrer informiert, Abholung 06.05. vormittags</t>
  </si>
  <si>
    <t>Charge 2205-B gesperrt – Unterfüllung 3 Flaschen</t>
  </si>
  <si>
    <t>NIO-Bericht erstellt, Freigabe abwarten</t>
  </si>
  <si>
    <t>QS-Leitung</t>
  </si>
  <si>
    <t>Niedrig</t>
  </si>
  <si>
    <t>Druckluftfilter F-02 – Wartung überfällig (KW19)</t>
  </si>
  <si>
    <t>Termin noch nicht vereinbart</t>
  </si>
  <si>
    <t>09.05.2025</t>
  </si>
  <si>
    <t>Neue Lieferspezifikation Nordstern AG – Rüstzeiten anpassen</t>
  </si>
  <si>
    <t>Info an alle Schichtleiter. Rüstblatt aktualisieren.</t>
  </si>
  <si>
    <t>08.05.2025</t>
  </si>
  <si>
    <t>Produktionsleitung</t>
  </si>
  <si>
    <t>📊  MONATSAUSWERTUNG – Mai 2025</t>
  </si>
  <si>
    <t>Einträge gesamt</t>
  </si>
  <si>
    <t>Störungen</t>
  </si>
  <si>
    <t>Sicherheitsvorfälle</t>
  </si>
  <si>
    <t>Qualitätsmängel</t>
  </si>
  <si>
    <t>47</t>
  </si>
  <si>
    <t>12</t>
  </si>
  <si>
    <t>3</t>
  </si>
  <si>
    <t>5</t>
  </si>
  <si>
    <t>Erledigte Punkte</t>
  </si>
  <si>
    <t>Offen (&gt;3 Tage)</t>
  </si>
  <si>
    <t>Ø Bearbeitungszeit</t>
  </si>
  <si>
    <t>39</t>
  </si>
  <si>
    <t>1,8 Tage</t>
  </si>
  <si>
    <t>Einträge nach Schicht</t>
  </si>
  <si>
    <t>Tagesübersicht – Einträge je Tag</t>
  </si>
  <si>
    <t>Einträge</t>
  </si>
  <si>
    <t>Erledigungsquote</t>
  </si>
  <si>
    <t>Tag</t>
  </si>
  <si>
    <t>davon Störungen</t>
  </si>
  <si>
    <t>Frühschicht (F)</t>
  </si>
  <si>
    <t>05.05.</t>
  </si>
  <si>
    <t>3  ███</t>
  </si>
  <si>
    <t>Spätschicht (S)</t>
  </si>
  <si>
    <t>2  ██</t>
  </si>
  <si>
    <t>Nachtschicht (N)</t>
  </si>
  <si>
    <t>Gesamt</t>
  </si>
  <si>
    <t>06.05.</t>
  </si>
  <si>
    <t>4  ████</t>
  </si>
  <si>
    <t>1  █</t>
  </si>
  <si>
    <t>Störungen nach Bereich (Mai)</t>
  </si>
  <si>
    <t>07.05.</t>
  </si>
  <si>
    <t>Ø Dauer (Min.)</t>
  </si>
  <si>
    <t>Anteil</t>
  </si>
  <si>
    <t>Etikettierer</t>
  </si>
  <si>
    <t>08.05.</t>
  </si>
  <si>
    <t>Qualitätskontrolle</t>
  </si>
  <si>
    <t>Sonstige</t>
  </si>
  <si>
    <t>09.05.</t>
  </si>
  <si>
    <t>OEE-Kennzahlen – Linie 3 (Mai)</t>
  </si>
  <si>
    <t>KPI</t>
  </si>
  <si>
    <t>Wert</t>
  </si>
  <si>
    <t>Zielwert</t>
  </si>
  <si>
    <t>Abweichung</t>
  </si>
  <si>
    <t>Verfügbarkeit</t>
  </si>
  <si>
    <t>Leistungsgrad</t>
  </si>
  <si>
    <t>Qualitätsrate</t>
  </si>
  <si>
    <t>OEE (gesamt)</t>
  </si>
  <si>
    <t>🔧  WARTUNGSPLAN – Linie 3 PET-Abfüllung</t>
  </si>
  <si>
    <t xml:space="preserve">  Planmäßige Wartungen gemäß Wartungshandbuch Rev. 4.2.  Abweichungen im Schichtprotokoll dokumentieren.</t>
  </si>
  <si>
    <t>Anlage / Bauteil</t>
  </si>
  <si>
    <t>Intervall</t>
  </si>
  <si>
    <t>Letzte Wartung</t>
  </si>
  <si>
    <t>Nächste Fälligkeit</t>
  </si>
  <si>
    <t>Bemerkung</t>
  </si>
  <si>
    <t>Ticket-Nr.</t>
  </si>
  <si>
    <t>Füllventile V-01 bis V-12</t>
  </si>
  <si>
    <t>wöchentlich</t>
  </si>
  <si>
    <t>02.05.2025</t>
  </si>
  <si>
    <t>Alle 12 Ventile OK. Dichtung V-07 getauscht.</t>
  </si>
  <si>
    <t>Druckluftfilter F-01, F-02</t>
  </si>
  <si>
    <t>monatlich</t>
  </si>
  <si>
    <t>08.04.2025</t>
  </si>
  <si>
    <t>F-02 noch ausstehend (KW19)</t>
  </si>
  <si>
    <t>WO-2251</t>
  </si>
  <si>
    <t>Etikettierer – Laufwerk &amp; Sensor</t>
  </si>
  <si>
    <t>10.04.2025</t>
  </si>
  <si>
    <t>10.05.2025</t>
  </si>
  <si>
    <t>Schrittmotor Modul B getauscht (Reparatur)</t>
  </si>
  <si>
    <t>WO-2244</t>
  </si>
  <si>
    <t>Förderbandschmierung</t>
  </si>
  <si>
    <t>14-tägig</t>
  </si>
  <si>
    <t>28.04.2025</t>
  </si>
  <si>
    <t>12.05.2025</t>
  </si>
  <si>
    <t>Alle Lagerstellen geschmiert</t>
  </si>
  <si>
    <t>Sicherheitsventil SV-03</t>
  </si>
  <si>
    <t>quartalsweise</t>
  </si>
  <si>
    <t>01.02.2025</t>
  </si>
  <si>
    <t>01.05.2025</t>
  </si>
  <si>
    <t>Ext. Prüfer</t>
  </si>
  <si>
    <t>Überfällig</t>
  </si>
  <si>
    <t>Termin mit TÜV abstimmen!</t>
  </si>
  <si>
    <t>WO-2280</t>
  </si>
  <si>
    <t>Reinigung CIP-Anlage</t>
  </si>
  <si>
    <t>Produktion</t>
  </si>
  <si>
    <t>Geplant</t>
  </si>
  <si>
    <t>Reinigungsprotokoll liegt vor</t>
  </si>
  <si>
    <t>Kalibrierung Füllmengensensor</t>
  </si>
  <si>
    <t>halbjährlich</t>
  </si>
  <si>
    <t>10.11.2024</t>
  </si>
  <si>
    <t>Termin QS bestätigt für 10.05.</t>
  </si>
  <si>
    <t>WO-2291</t>
  </si>
  <si>
    <t>E-Check Schaltschränke</t>
  </si>
  <si>
    <t>jährlich</t>
  </si>
  <si>
    <t>15.05.2024</t>
  </si>
  <si>
    <t>15.05.2025</t>
  </si>
  <si>
    <t>Elektrik</t>
  </si>
  <si>
    <t>E-Check Protokoll archiviert</t>
  </si>
  <si>
    <t>WO-2101</t>
  </si>
  <si>
    <t>⚙  DIGITALES SCHICHTBUCH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</si>
</sst>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b/>
      <sz val="10"/>
      <color rgb="FFFFFFFF"/>
      <name val="Arial"/>
      <charset val="1"/>
    </font>
    <font>
      <sz val="10"/>
      <color rgb="FF1C2833"/>
      <name val="Arial"/>
      <charset val="1"/>
    </font>
    <font>
      <i/>
      <sz val="10"/>
      <color rgb="FF888888"/>
      <name val="Arial"/>
      <charset val="1"/>
    </font>
    <font>
      <i/>
      <sz val="9"/>
      <color rgb="FF1C2833"/>
      <name val="Arial"/>
      <charset val="1"/>
    </font>
    <font>
      <b/>
      <sz val="9"/>
      <color rgb="FF888888"/>
      <name val="Arial"/>
      <charset val="1"/>
    </font>
    <font>
      <i/>
      <sz val="9"/>
      <color rgb="FFCCCCCC"/>
      <name val="Arial"/>
      <charset val="1"/>
    </font>
    <font>
      <b/>
      <sz val="15"/>
      <color rgb="FFFFFFFF"/>
      <name val="Arial"/>
      <charset val="1"/>
    </font>
    <font>
      <i/>
      <sz val="9"/>
      <color rgb="FF666666"/>
      <name val="Arial"/>
      <charset val="1"/>
    </font>
    <font>
      <b/>
      <sz val="22"/>
      <color rgb="FF3498DB"/>
      <name val="Arial"/>
      <charset val="1"/>
    </font>
    <font>
      <b/>
      <sz val="22"/>
      <color rgb="FFE74C3C"/>
      <name val="Arial"/>
      <charset val="1"/>
    </font>
    <font>
      <b/>
      <sz val="22"/>
      <color rgb="FFF39C12"/>
      <name val="Arial"/>
      <charset val="1"/>
    </font>
    <font>
      <b/>
      <sz val="22"/>
      <color rgb="FF8E44AD"/>
      <name val="Arial"/>
      <charset val="1"/>
    </font>
    <font>
      <b/>
      <sz val="22"/>
      <color rgb="FF27AE60"/>
      <name val="Arial"/>
      <charset val="1"/>
    </font>
    <font>
      <b/>
      <sz val="12"/>
      <color rgb="FFFFFFFF"/>
      <name val="Arial"/>
      <charset val="1"/>
    </font>
    <font>
      <sz val="9"/>
      <color rgb="FF3498DB"/>
      <name val="Arial"/>
      <charset val="1"/>
    </font>
    <font>
      <sz val="10"/>
      <color rgb="FFE74C3C"/>
      <name val="Arial"/>
      <charset val="1"/>
    </font>
    <font>
      <b/>
      <sz val="10"/>
      <color rgb="FF1C2833"/>
      <name val="Arial"/>
      <charset val="1"/>
    </font>
    <font>
      <i/>
      <sz val="9"/>
      <color rgb="FF444444"/>
      <name val="Arial"/>
      <charset val="1"/>
    </font>
  </fonts>
  <fills count="22">
    <fill>
      <patternFill patternType="none"/>
    </fill>
    <fill>
      <patternFill patternType="gray125"/>
    </fill>
    <fill>
      <patternFill patternType="solid">
        <fgColor rgb="FF1B3A5C"/>
        <bgColor rgb="FF1C2833"/>
      </patternFill>
    </fill>
    <fill>
      <patternFill patternType="solid">
        <fgColor rgb="FF2E6DA4"/>
        <bgColor rgb="FF008080"/>
      </patternFill>
    </fill>
    <fill>
      <patternFill patternType="solid">
        <fgColor rgb="FFEAF3FB"/>
        <bgColor rgb="FFE8F5E9"/>
      </patternFill>
    </fill>
    <fill>
      <patternFill patternType="solid">
        <fgColor rgb="FFFEF9E7"/>
        <bgColor rgb="FFFAFAFA"/>
      </patternFill>
    </fill>
    <fill>
      <patternFill patternType="solid">
        <fgColor rgb="FF27AE60"/>
        <bgColor rgb="FF1E8449"/>
      </patternFill>
    </fill>
    <fill>
      <patternFill patternType="solid">
        <fgColor rgb="FFFCE4E4"/>
        <bgColor rgb="FFFADBD8"/>
      </patternFill>
    </fill>
    <fill>
      <patternFill patternType="solid">
        <fgColor rgb="FFFFF3CD"/>
        <bgColor rgb="FFFEF9E7"/>
      </patternFill>
    </fill>
    <fill>
      <patternFill patternType="solid">
        <fgColor rgb="FFE8F5E9"/>
        <bgColor rgb="FFEAFAF1"/>
      </patternFill>
    </fill>
    <fill>
      <patternFill patternType="solid">
        <fgColor rgb="FFF39C12"/>
        <bgColor rgb="FFFFCC00"/>
      </patternFill>
    </fill>
    <fill>
      <patternFill patternType="solid">
        <fgColor rgb="FFE74C3C"/>
        <bgColor rgb="FFC0392B"/>
      </patternFill>
    </fill>
    <fill>
      <patternFill patternType="solid">
        <fgColor rgb="FFFAFAFA"/>
        <bgColor rgb="FFF5F9FD"/>
      </patternFill>
    </fill>
    <fill>
      <patternFill patternType="solid">
        <fgColor rgb="FFC0392B"/>
        <bgColor rgb="FFE74C3C"/>
      </patternFill>
    </fill>
    <fill>
      <patternFill patternType="solid">
        <fgColor rgb="FFFFFFFF"/>
        <bgColor rgb="FFFAFAFA"/>
      </patternFill>
    </fill>
    <fill>
      <patternFill patternType="solid">
        <fgColor rgb="FFF5F9FD"/>
        <bgColor rgb="FFFAFAFA"/>
      </patternFill>
    </fill>
    <fill>
      <patternFill patternType="solid">
        <fgColor rgb="FF3498DB"/>
        <bgColor rgb="FF2E6DA4"/>
      </patternFill>
    </fill>
    <fill>
      <patternFill patternType="solid">
        <fgColor rgb="FFD5F5E3"/>
        <bgColor rgb="FFE8F5E9"/>
      </patternFill>
    </fill>
    <fill>
      <patternFill patternType="solid">
        <fgColor rgb="FF1E8449"/>
        <bgColor rgb="FF008080"/>
      </patternFill>
    </fill>
    <fill>
      <patternFill patternType="solid">
        <fgColor rgb="FFEAFAF1"/>
        <bgColor rgb="FFE8F5E9"/>
      </patternFill>
    </fill>
    <fill>
      <patternFill patternType="solid">
        <fgColor rgb="FFFADBD8"/>
        <bgColor rgb="FFFCE4E4"/>
      </patternFill>
    </fill>
    <fill>
      <patternFill patternType="solid">
        <fgColor rgb="FF8B0000"/>
        <bgColor rgb="FF800000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3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0" borderId="0" xfId="0"/>
    <xf numFmtId="0" fontId="9" fillId="5" borderId="0" xfId="0" applyFont="1" applyFill="1"/>
    <xf numFmtId="0" fontId="8" fillId="13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4" fillId="4" borderId="0" xfId="0" applyFont="1" applyFill="1"/>
    <xf numFmtId="0" fontId="3" fillId="4" borderId="0" xfId="0" applyFont="1" applyFill="1"/>
    <xf numFmtId="0" fontId="2" fillId="3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left" vertical="center"/>
    </xf>
    <xf numFmtId="0" fontId="3" fillId="9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left" vertical="center" wrapText="1"/>
    </xf>
    <xf numFmtId="0" fontId="2" fillId="11" borderId="2" xfId="0" applyFont="1" applyFill="1" applyBorder="1" applyAlignment="1">
      <alignment horizontal="center" vertical="center"/>
    </xf>
    <xf numFmtId="0" fontId="0" fillId="12" borderId="2" xfId="0" applyFill="1" applyBorder="1"/>
    <xf numFmtId="0" fontId="7" fillId="12" borderId="2" xfId="0" applyFont="1" applyFill="1" applyBorder="1" applyAlignment="1">
      <alignment horizontal="left" vertical="center"/>
    </xf>
    <xf numFmtId="0" fontId="7" fillId="12" borderId="2" xfId="0" applyFont="1" applyFill="1" applyBorder="1"/>
    <xf numFmtId="0" fontId="2" fillId="13" borderId="2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left" vertical="center" wrapText="1"/>
    </xf>
    <xf numFmtId="0" fontId="3" fillId="15" borderId="2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left" vertical="center"/>
    </xf>
    <xf numFmtId="164" fontId="3" fillId="14" borderId="2" xfId="0" applyNumberFormat="1" applyFont="1" applyFill="1" applyBorder="1" applyAlignment="1">
      <alignment horizontal="center" vertical="center"/>
    </xf>
    <xf numFmtId="0" fontId="17" fillId="14" borderId="2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left" vertical="center"/>
    </xf>
    <xf numFmtId="164" fontId="3" fillId="15" borderId="2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center" vertical="center"/>
    </xf>
    <xf numFmtId="164" fontId="18" fillId="4" borderId="2" xfId="0" applyNumberFormat="1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/>
    </xf>
    <xf numFmtId="0" fontId="17" fillId="15" borderId="2" xfId="0" applyFont="1" applyFill="1" applyBorder="1" applyAlignment="1">
      <alignment horizontal="center" vertical="center"/>
    </xf>
    <xf numFmtId="0" fontId="18" fillId="17" borderId="2" xfId="0" applyFont="1" applyFill="1" applyBorder="1" applyAlignment="1">
      <alignment horizontal="left" vertical="center"/>
    </xf>
    <xf numFmtId="164" fontId="18" fillId="17" borderId="2" xfId="0" applyNumberFormat="1" applyFont="1" applyFill="1" applyBorder="1" applyAlignment="1">
      <alignment horizontal="center" vertical="center"/>
    </xf>
    <xf numFmtId="0" fontId="2" fillId="18" borderId="2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20" borderId="2" xfId="0" applyFont="1" applyFill="1" applyBorder="1" applyAlignment="1">
      <alignment horizontal="center" vertical="center"/>
    </xf>
    <xf numFmtId="0" fontId="3" fillId="20" borderId="2" xfId="0" applyFont="1" applyFill="1" applyBorder="1" applyAlignment="1">
      <alignment horizontal="left" vertical="center" wrapText="1"/>
    </xf>
    <xf numFmtId="0" fontId="3" fillId="20" borderId="2" xfId="0" applyFont="1" applyFill="1" applyBorder="1" applyAlignment="1">
      <alignment horizontal="center" vertical="center"/>
    </xf>
    <xf numFmtId="0" fontId="2" fillId="21" borderId="2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8" fillId="18" borderId="0" xfId="0" applyFont="1" applyFill="1" applyAlignment="1">
      <alignment horizontal="center" vertical="center"/>
    </xf>
    <xf numFmtId="0" fontId="19" fillId="19" borderId="0" xfId="0" applyFont="1" applyFill="1"/>
    <xf numFmtId="0" fontId="16" fillId="14" borderId="2" xfId="0" applyFont="1" applyFill="1" applyBorder="1" applyAlignment="1">
      <alignment horizontal="left" vertical="center"/>
    </xf>
    <xf numFmtId="0" fontId="16" fillId="15" borderId="2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008000"/>
      <rgbColor rgb="FF000080"/>
      <rgbColor rgb="FF808000"/>
      <rgbColor rgb="FF800080"/>
      <rgbColor rgb="FF1E8449"/>
      <rgbColor rgb="FFCCCCCC"/>
      <rgbColor rgb="FF888888"/>
      <rgbColor rgb="FF9999FF"/>
      <rgbColor rgb="FF8E44AD"/>
      <rgbColor rgb="FFFFF3CD"/>
      <rgbColor rgb="FFEAFAF1"/>
      <rgbColor rgb="FF660066"/>
      <rgbColor rgb="FFFF8080"/>
      <rgbColor rgb="FF2E6DA4"/>
      <rgbColor rgb="FFFCE4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D5F5E3"/>
      <rgbColor rgb="FFFEF9E7"/>
      <rgbColor rgb="FFEAF3FB"/>
      <rgbColor rgb="FFF5F9FD"/>
      <rgbColor rgb="FFFAFAFA"/>
      <rgbColor rgb="FFFADBD8"/>
      <rgbColor rgb="FF3498DB"/>
      <rgbColor rgb="FF33CCCC"/>
      <rgbColor rgb="FF99CC00"/>
      <rgbColor rgb="FFFFCC00"/>
      <rgbColor rgb="FFF39C12"/>
      <rgbColor rgb="FFE74C3C"/>
      <rgbColor rgb="FF666666"/>
      <rgbColor rgb="FF969696"/>
      <rgbColor rgb="FF1B3A5C"/>
      <rgbColor rgb="FF27AE60"/>
      <rgbColor rgb="FF003300"/>
      <rgbColor rgb="FF444444"/>
      <rgbColor rgb="FFC0392B"/>
      <rgbColor rgb="FF993366"/>
      <rgbColor rgb="FF333399"/>
      <rgbColor rgb="FF1C28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showGridLines="0" tabSelected="1" zoomScaleNormal="100" workbookViewId="0">
      <pane ySplit="5" topLeftCell="A6" activePane="bottomLeft" state="frozen"/>
      <selection pane="bottomLeft" activeCell="N7" sqref="N7"/>
    </sheetView>
  </sheetViews>
  <sheetFormatPr baseColWidth="10" defaultColWidth="8.7109375" defaultRowHeight="15" x14ac:dyDescent="0.25"/>
  <cols>
    <col min="1" max="1" width="3" bestFit="1" customWidth="1"/>
    <col min="2" max="2" width="10.140625" bestFit="1" customWidth="1"/>
    <col min="3" max="3" width="7.7109375" bestFit="1" customWidth="1"/>
    <col min="4" max="4" width="13.7109375" bestFit="1" customWidth="1"/>
    <col min="5" max="5" width="13.28515625" bestFit="1" customWidth="1"/>
    <col min="6" max="6" width="8.5703125" bestFit="1" customWidth="1"/>
    <col min="7" max="8" width="14.42578125" bestFit="1" customWidth="1"/>
    <col min="9" max="9" width="49.42578125" bestFit="1" customWidth="1"/>
    <col min="10" max="10" width="14.28515625" bestFit="1" customWidth="1"/>
    <col min="11" max="11" width="13.28515625" bestFit="1" customWidth="1"/>
  </cols>
  <sheetData>
    <row r="1" spans="1:11" ht="37.5" customHeight="1" x14ac:dyDescent="0.25">
      <c r="A1" s="14" t="s">
        <v>184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1.75" customHeight="1" x14ac:dyDescent="0.25">
      <c r="A2" s="13" t="s">
        <v>0</v>
      </c>
      <c r="B2" s="13"/>
      <c r="C2" s="13"/>
      <c r="D2" s="12" t="s">
        <v>1</v>
      </c>
      <c r="E2" s="12"/>
      <c r="F2" s="12"/>
      <c r="G2" s="13" t="s">
        <v>2</v>
      </c>
      <c r="H2" s="13"/>
      <c r="I2" s="12" t="s">
        <v>3</v>
      </c>
      <c r="J2" s="12"/>
      <c r="K2" s="12"/>
    </row>
    <row r="3" spans="1:11" ht="21.75" customHeight="1" x14ac:dyDescent="0.25">
      <c r="A3" s="13" t="s">
        <v>4</v>
      </c>
      <c r="B3" s="13"/>
      <c r="C3" s="13"/>
      <c r="D3" s="12" t="s">
        <v>5</v>
      </c>
      <c r="E3" s="12"/>
      <c r="F3" s="12"/>
      <c r="G3" s="13" t="s">
        <v>6</v>
      </c>
      <c r="H3" s="13"/>
      <c r="I3" s="11" t="s">
        <v>7</v>
      </c>
      <c r="J3" s="11"/>
      <c r="K3" s="11"/>
    </row>
    <row r="4" spans="1:11" ht="19.5" customHeight="1" x14ac:dyDescent="0.25">
      <c r="A4" s="10" t="s">
        <v>8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27.75" customHeight="1" x14ac:dyDescent="0.25">
      <c r="A5" s="15" t="s">
        <v>9</v>
      </c>
      <c r="B5" s="15" t="s">
        <v>10</v>
      </c>
      <c r="C5" s="15" t="s">
        <v>11</v>
      </c>
      <c r="D5" s="15" t="s">
        <v>12</v>
      </c>
      <c r="E5" s="15" t="s">
        <v>13</v>
      </c>
      <c r="F5" s="15" t="s">
        <v>14</v>
      </c>
      <c r="G5" s="15" t="s">
        <v>15</v>
      </c>
      <c r="H5" s="15" t="s">
        <v>16</v>
      </c>
      <c r="I5" s="15" t="s">
        <v>17</v>
      </c>
      <c r="J5" s="15" t="s">
        <v>18</v>
      </c>
      <c r="K5" s="15" t="s">
        <v>19</v>
      </c>
    </row>
    <row r="6" spans="1:11" ht="31.5" customHeight="1" x14ac:dyDescent="0.25">
      <c r="A6" s="16">
        <v>1</v>
      </c>
      <c r="B6" s="17" t="s">
        <v>20</v>
      </c>
      <c r="C6" s="18" t="s">
        <v>21</v>
      </c>
      <c r="D6" s="17" t="s">
        <v>22</v>
      </c>
      <c r="E6" s="17" t="s">
        <v>23</v>
      </c>
      <c r="F6" s="17" t="s">
        <v>24</v>
      </c>
      <c r="G6" s="18" t="s">
        <v>25</v>
      </c>
      <c r="H6" s="19" t="s">
        <v>26</v>
      </c>
      <c r="I6" s="20" t="s">
        <v>27</v>
      </c>
      <c r="J6" s="18" t="s">
        <v>23</v>
      </c>
      <c r="K6" s="18" t="s">
        <v>20</v>
      </c>
    </row>
    <row r="7" spans="1:11" ht="31.5" customHeight="1" x14ac:dyDescent="0.25">
      <c r="A7" s="21">
        <v>2</v>
      </c>
      <c r="B7" s="22" t="s">
        <v>20</v>
      </c>
      <c r="C7" s="23" t="s">
        <v>21</v>
      </c>
      <c r="D7" s="22" t="s">
        <v>22</v>
      </c>
      <c r="E7" s="22" t="s">
        <v>23</v>
      </c>
      <c r="F7" s="22" t="s">
        <v>28</v>
      </c>
      <c r="G7" s="23" t="s">
        <v>29</v>
      </c>
      <c r="H7" s="19" t="s">
        <v>26</v>
      </c>
      <c r="I7" s="24" t="s">
        <v>30</v>
      </c>
      <c r="J7" s="23" t="s">
        <v>31</v>
      </c>
      <c r="K7" s="23" t="s">
        <v>20</v>
      </c>
    </row>
    <row r="8" spans="1:11" ht="31.5" customHeight="1" x14ac:dyDescent="0.25">
      <c r="A8" s="25">
        <v>3</v>
      </c>
      <c r="B8" s="26" t="s">
        <v>20</v>
      </c>
      <c r="C8" s="27" t="s">
        <v>32</v>
      </c>
      <c r="D8" s="26" t="s">
        <v>23</v>
      </c>
      <c r="E8" s="26" t="s">
        <v>33</v>
      </c>
      <c r="F8" s="26" t="s">
        <v>34</v>
      </c>
      <c r="G8" s="27" t="s">
        <v>35</v>
      </c>
      <c r="H8" s="19" t="s">
        <v>26</v>
      </c>
      <c r="I8" s="28" t="s">
        <v>36</v>
      </c>
      <c r="J8" s="27" t="s">
        <v>33</v>
      </c>
      <c r="K8" s="27" t="s">
        <v>20</v>
      </c>
    </row>
    <row r="9" spans="1:11" ht="31.5" customHeight="1" x14ac:dyDescent="0.25">
      <c r="A9" s="29">
        <v>4</v>
      </c>
      <c r="B9" s="30" t="s">
        <v>20</v>
      </c>
      <c r="C9" s="31" t="s">
        <v>32</v>
      </c>
      <c r="D9" s="30" t="s">
        <v>23</v>
      </c>
      <c r="E9" s="30" t="s">
        <v>33</v>
      </c>
      <c r="F9" s="30" t="s">
        <v>37</v>
      </c>
      <c r="G9" s="31" t="s">
        <v>38</v>
      </c>
      <c r="H9" s="32" t="s">
        <v>39</v>
      </c>
      <c r="I9" s="33" t="s">
        <v>40</v>
      </c>
      <c r="J9" s="31" t="s">
        <v>41</v>
      </c>
      <c r="K9" s="31"/>
    </row>
    <row r="10" spans="1:11" ht="31.5" customHeight="1" x14ac:dyDescent="0.25">
      <c r="A10" s="21">
        <v>5</v>
      </c>
      <c r="B10" s="22" t="s">
        <v>20</v>
      </c>
      <c r="C10" s="23" t="s">
        <v>42</v>
      </c>
      <c r="D10" s="22" t="s">
        <v>33</v>
      </c>
      <c r="E10" s="22" t="s">
        <v>22</v>
      </c>
      <c r="F10" s="22" t="s">
        <v>24</v>
      </c>
      <c r="G10" s="23" t="s">
        <v>29</v>
      </c>
      <c r="H10" s="34" t="s">
        <v>43</v>
      </c>
      <c r="I10" s="24" t="s">
        <v>44</v>
      </c>
      <c r="J10" s="23" t="s">
        <v>45</v>
      </c>
      <c r="K10" s="23"/>
    </row>
    <row r="11" spans="1:11" ht="31.5" customHeight="1" x14ac:dyDescent="0.25">
      <c r="A11" s="16">
        <v>6</v>
      </c>
      <c r="B11" s="17" t="s">
        <v>46</v>
      </c>
      <c r="C11" s="18" t="s">
        <v>21</v>
      </c>
      <c r="D11" s="17" t="s">
        <v>22</v>
      </c>
      <c r="E11" s="17" t="s">
        <v>23</v>
      </c>
      <c r="F11" s="17" t="s">
        <v>28</v>
      </c>
      <c r="G11" s="18" t="s">
        <v>25</v>
      </c>
      <c r="H11" s="19" t="s">
        <v>26</v>
      </c>
      <c r="I11" s="20" t="s">
        <v>47</v>
      </c>
      <c r="J11" s="18" t="s">
        <v>23</v>
      </c>
      <c r="K11" s="18" t="s">
        <v>46</v>
      </c>
    </row>
    <row r="12" spans="1:11" ht="31.5" customHeight="1" x14ac:dyDescent="0.25">
      <c r="A12" s="25">
        <v>7</v>
      </c>
      <c r="B12" s="26" t="s">
        <v>46</v>
      </c>
      <c r="C12" s="27" t="s">
        <v>21</v>
      </c>
      <c r="D12" s="26" t="s">
        <v>22</v>
      </c>
      <c r="E12" s="26" t="s">
        <v>23</v>
      </c>
      <c r="F12" s="26" t="s">
        <v>48</v>
      </c>
      <c r="G12" s="27" t="s">
        <v>35</v>
      </c>
      <c r="H12" s="19" t="s">
        <v>26</v>
      </c>
      <c r="I12" s="28" t="s">
        <v>49</v>
      </c>
      <c r="J12" s="27" t="s">
        <v>22</v>
      </c>
      <c r="K12" s="27" t="s">
        <v>46</v>
      </c>
    </row>
    <row r="13" spans="1:11" ht="31.5" customHeight="1" x14ac:dyDescent="0.25">
      <c r="A13" s="25">
        <v>8</v>
      </c>
      <c r="B13" s="26" t="s">
        <v>46</v>
      </c>
      <c r="C13" s="27" t="s">
        <v>32</v>
      </c>
      <c r="D13" s="26" t="s">
        <v>23</v>
      </c>
      <c r="E13" s="26" t="s">
        <v>33</v>
      </c>
      <c r="F13" s="26" t="s">
        <v>34</v>
      </c>
      <c r="G13" s="27" t="s">
        <v>50</v>
      </c>
      <c r="H13" s="19" t="s">
        <v>26</v>
      </c>
      <c r="I13" s="28" t="s">
        <v>51</v>
      </c>
      <c r="J13" s="27" t="s">
        <v>52</v>
      </c>
      <c r="K13" s="27" t="s">
        <v>46</v>
      </c>
    </row>
    <row r="14" spans="1:11" ht="31.5" customHeight="1" x14ac:dyDescent="0.25">
      <c r="A14" s="21">
        <v>9</v>
      </c>
      <c r="B14" s="22" t="s">
        <v>46</v>
      </c>
      <c r="C14" s="23" t="s">
        <v>32</v>
      </c>
      <c r="D14" s="22" t="s">
        <v>23</v>
      </c>
      <c r="E14" s="22" t="s">
        <v>33</v>
      </c>
      <c r="F14" s="22" t="s">
        <v>28</v>
      </c>
      <c r="G14" s="23" t="s">
        <v>29</v>
      </c>
      <c r="H14" s="19" t="s">
        <v>26</v>
      </c>
      <c r="I14" s="24" t="s">
        <v>53</v>
      </c>
      <c r="J14" s="23" t="s">
        <v>45</v>
      </c>
      <c r="K14" s="23" t="s">
        <v>46</v>
      </c>
    </row>
    <row r="15" spans="1:11" ht="31.5" customHeight="1" x14ac:dyDescent="0.25">
      <c r="A15" s="29">
        <v>10</v>
      </c>
      <c r="B15" s="30" t="s">
        <v>46</v>
      </c>
      <c r="C15" s="31" t="s">
        <v>42</v>
      </c>
      <c r="D15" s="30" t="s">
        <v>33</v>
      </c>
      <c r="E15" s="30" t="s">
        <v>22</v>
      </c>
      <c r="F15" s="30" t="s">
        <v>24</v>
      </c>
      <c r="G15" s="31" t="s">
        <v>38</v>
      </c>
      <c r="H15" s="34" t="s">
        <v>43</v>
      </c>
      <c r="I15" s="33" t="s">
        <v>54</v>
      </c>
      <c r="J15" s="31" t="s">
        <v>31</v>
      </c>
      <c r="K15" s="31"/>
    </row>
    <row r="16" spans="1:11" ht="31.5" customHeight="1" x14ac:dyDescent="0.25">
      <c r="A16" s="29">
        <v>11</v>
      </c>
      <c r="B16" s="30" t="s">
        <v>55</v>
      </c>
      <c r="C16" s="31" t="s">
        <v>21</v>
      </c>
      <c r="D16" s="30" t="s">
        <v>22</v>
      </c>
      <c r="E16" s="30" t="s">
        <v>23</v>
      </c>
      <c r="F16" s="30" t="s">
        <v>37</v>
      </c>
      <c r="G16" s="31" t="s">
        <v>38</v>
      </c>
      <c r="H16" s="32" t="s">
        <v>39</v>
      </c>
      <c r="I16" s="33" t="s">
        <v>56</v>
      </c>
      <c r="J16" s="31" t="s">
        <v>22</v>
      </c>
      <c r="K16" s="31"/>
    </row>
    <row r="17" spans="1:11" ht="31.5" customHeight="1" x14ac:dyDescent="0.25">
      <c r="A17" s="16">
        <v>12</v>
      </c>
      <c r="B17" s="17" t="s">
        <v>55</v>
      </c>
      <c r="C17" s="18" t="s">
        <v>21</v>
      </c>
      <c r="D17" s="17" t="s">
        <v>22</v>
      </c>
      <c r="E17" s="17" t="s">
        <v>23</v>
      </c>
      <c r="F17" s="17" t="s">
        <v>28</v>
      </c>
      <c r="G17" s="18" t="s">
        <v>25</v>
      </c>
      <c r="H17" s="19" t="s">
        <v>26</v>
      </c>
      <c r="I17" s="20" t="s">
        <v>57</v>
      </c>
      <c r="J17" s="18" t="s">
        <v>23</v>
      </c>
      <c r="K17" s="18" t="s">
        <v>55</v>
      </c>
    </row>
    <row r="18" spans="1:11" ht="19.5" customHeight="1" x14ac:dyDescent="0.25">
      <c r="A18" s="35"/>
      <c r="B18" s="35"/>
      <c r="C18" s="35"/>
      <c r="D18" s="35"/>
      <c r="E18" s="35"/>
      <c r="F18" s="35"/>
      <c r="G18" s="35"/>
      <c r="H18" s="35"/>
      <c r="I18" s="36" t="s">
        <v>58</v>
      </c>
      <c r="J18" s="35"/>
      <c r="K18" s="35"/>
    </row>
    <row r="19" spans="1:11" ht="19.5" customHeight="1" x14ac:dyDescent="0.25">
      <c r="A19" s="35"/>
      <c r="B19" s="35"/>
      <c r="C19" s="35"/>
      <c r="D19" s="35"/>
      <c r="E19" s="35"/>
      <c r="F19" s="35"/>
      <c r="G19" s="35"/>
      <c r="H19" s="35"/>
      <c r="I19" s="37"/>
      <c r="J19" s="35"/>
      <c r="K19" s="35"/>
    </row>
    <row r="20" spans="1:11" ht="19.5" customHeight="1" x14ac:dyDescent="0.25">
      <c r="A20" s="35"/>
      <c r="B20" s="35"/>
      <c r="C20" s="35"/>
      <c r="D20" s="35"/>
      <c r="E20" s="35"/>
      <c r="F20" s="35"/>
      <c r="G20" s="35"/>
      <c r="H20" s="35"/>
      <c r="I20" s="37"/>
      <c r="J20" s="35"/>
      <c r="K20" s="35"/>
    </row>
    <row r="21" spans="1:11" ht="19.5" customHeight="1" x14ac:dyDescent="0.25">
      <c r="A21" s="35"/>
      <c r="B21" s="35"/>
      <c r="C21" s="35"/>
      <c r="D21" s="35"/>
      <c r="E21" s="35"/>
      <c r="F21" s="35"/>
      <c r="G21" s="35"/>
      <c r="H21" s="35"/>
      <c r="I21" s="37"/>
      <c r="J21" s="35"/>
      <c r="K21" s="35"/>
    </row>
    <row r="22" spans="1:11" ht="19.5" customHeight="1" x14ac:dyDescent="0.25">
      <c r="A22" s="35"/>
      <c r="B22" s="35"/>
      <c r="C22" s="35"/>
      <c r="D22" s="35"/>
      <c r="E22" s="35"/>
      <c r="F22" s="35"/>
      <c r="G22" s="35"/>
      <c r="H22" s="35"/>
      <c r="I22" s="37"/>
      <c r="J22" s="35"/>
      <c r="K22" s="35"/>
    </row>
    <row r="23" spans="1:11" ht="19.5" customHeight="1" x14ac:dyDescent="0.25">
      <c r="A23" s="35"/>
      <c r="B23" s="35"/>
      <c r="C23" s="35"/>
      <c r="D23" s="35"/>
      <c r="E23" s="35"/>
      <c r="F23" s="35"/>
      <c r="G23" s="35"/>
      <c r="H23" s="35"/>
      <c r="I23" s="37"/>
      <c r="J23" s="35"/>
      <c r="K23" s="35"/>
    </row>
    <row r="24" spans="1:11" ht="19.5" customHeight="1" x14ac:dyDescent="0.25">
      <c r="A24" s="35"/>
      <c r="B24" s="35"/>
      <c r="C24" s="35"/>
      <c r="D24" s="35"/>
      <c r="E24" s="35"/>
      <c r="F24" s="35"/>
      <c r="G24" s="35"/>
      <c r="H24" s="35"/>
      <c r="I24" s="37"/>
      <c r="J24" s="35"/>
      <c r="K24" s="35"/>
    </row>
    <row r="25" spans="1:11" ht="19.5" customHeight="1" x14ac:dyDescent="0.25">
      <c r="A25" s="35"/>
      <c r="B25" s="35"/>
      <c r="C25" s="35"/>
      <c r="D25" s="35"/>
      <c r="E25" s="35"/>
      <c r="F25" s="35"/>
      <c r="G25" s="35"/>
      <c r="H25" s="35"/>
      <c r="I25" s="37"/>
      <c r="J25" s="35"/>
      <c r="K25" s="35"/>
    </row>
    <row r="26" spans="1:11" ht="19.5" customHeight="1" x14ac:dyDescent="0.25">
      <c r="A26" s="35"/>
      <c r="B26" s="35"/>
      <c r="C26" s="35"/>
      <c r="D26" s="35"/>
      <c r="E26" s="35"/>
      <c r="F26" s="35"/>
      <c r="G26" s="35"/>
      <c r="H26" s="35"/>
      <c r="I26" s="37"/>
      <c r="J26" s="35"/>
      <c r="K26" s="35"/>
    </row>
    <row r="27" spans="1:11" ht="19.5" customHeight="1" x14ac:dyDescent="0.25">
      <c r="A27" s="35"/>
      <c r="B27" s="35"/>
      <c r="C27" s="35"/>
      <c r="D27" s="35"/>
      <c r="E27" s="35"/>
      <c r="F27" s="35"/>
      <c r="G27" s="35"/>
      <c r="H27" s="35"/>
      <c r="I27" s="37"/>
      <c r="J27" s="35"/>
      <c r="K27" s="35"/>
    </row>
    <row r="28" spans="1:11" ht="19.5" customHeight="1" x14ac:dyDescent="0.25">
      <c r="A28" s="35"/>
      <c r="B28" s="35"/>
      <c r="C28" s="35"/>
      <c r="D28" s="35"/>
      <c r="E28" s="35"/>
      <c r="F28" s="35"/>
      <c r="G28" s="35"/>
      <c r="H28" s="35"/>
      <c r="I28" s="37"/>
      <c r="J28" s="35"/>
      <c r="K28" s="35"/>
    </row>
    <row r="29" spans="1:11" ht="19.5" customHeight="1" x14ac:dyDescent="0.25">
      <c r="A29" s="35"/>
      <c r="B29" s="35"/>
      <c r="C29" s="35"/>
      <c r="D29" s="35"/>
      <c r="E29" s="35"/>
      <c r="F29" s="35"/>
      <c r="G29" s="35"/>
      <c r="H29" s="35"/>
      <c r="I29" s="37"/>
      <c r="J29" s="35"/>
      <c r="K29" s="35"/>
    </row>
    <row r="30" spans="1:11" ht="19.5" customHeight="1" x14ac:dyDescent="0.25">
      <c r="A30" s="35"/>
      <c r="B30" s="35"/>
      <c r="C30" s="35"/>
      <c r="D30" s="35"/>
      <c r="E30" s="35"/>
      <c r="F30" s="35"/>
      <c r="G30" s="35"/>
      <c r="H30" s="35"/>
      <c r="I30" s="37"/>
      <c r="J30" s="35"/>
      <c r="K30" s="35"/>
    </row>
    <row r="31" spans="1:11" ht="19.5" customHeight="1" x14ac:dyDescent="0.25">
      <c r="A31" s="35"/>
      <c r="B31" s="35"/>
      <c r="C31" s="35"/>
      <c r="D31" s="35"/>
      <c r="E31" s="35"/>
      <c r="F31" s="35"/>
      <c r="G31" s="35"/>
      <c r="H31" s="35"/>
      <c r="I31" s="37"/>
      <c r="J31" s="35"/>
      <c r="K31" s="35"/>
    </row>
    <row r="32" spans="1:11" ht="19.5" customHeight="1" x14ac:dyDescent="0.25">
      <c r="A32" s="35"/>
      <c r="B32" s="35"/>
      <c r="C32" s="35"/>
      <c r="D32" s="35"/>
      <c r="E32" s="35"/>
      <c r="F32" s="35"/>
      <c r="G32" s="35"/>
      <c r="H32" s="35"/>
      <c r="I32" s="37"/>
      <c r="J32" s="35"/>
      <c r="K32" s="35"/>
    </row>
    <row r="33" spans="1:11" ht="19.5" customHeight="1" x14ac:dyDescent="0.25">
      <c r="A33" s="35"/>
      <c r="B33" s="35"/>
      <c r="C33" s="35"/>
      <c r="D33" s="35"/>
      <c r="E33" s="35"/>
      <c r="F33" s="35"/>
      <c r="G33" s="35"/>
      <c r="H33" s="35"/>
      <c r="I33" s="37"/>
      <c r="J33" s="35"/>
      <c r="K33" s="35"/>
    </row>
    <row r="34" spans="1:11" ht="19.5" customHeight="1" x14ac:dyDescent="0.25">
      <c r="A34" s="35"/>
      <c r="B34" s="35"/>
      <c r="C34" s="35"/>
      <c r="D34" s="35"/>
      <c r="E34" s="35"/>
      <c r="F34" s="35"/>
      <c r="G34" s="35"/>
      <c r="H34" s="35"/>
      <c r="I34" s="37"/>
      <c r="J34" s="35"/>
      <c r="K34" s="35"/>
    </row>
    <row r="35" spans="1:11" ht="19.5" customHeight="1" x14ac:dyDescent="0.25"/>
    <row r="36" spans="1:11" ht="19.5" customHeight="1" x14ac:dyDescent="0.25"/>
    <row r="37" spans="1:11" ht="19.5" customHeight="1" x14ac:dyDescent="0.25"/>
    <row r="38" spans="1:11" ht="19.5" customHeight="1" x14ac:dyDescent="0.25"/>
    <row r="39" spans="1:11" ht="19.5" customHeight="1" x14ac:dyDescent="0.25"/>
    <row r="40" spans="1:11" ht="19.5" customHeight="1" x14ac:dyDescent="0.25"/>
    <row r="41" spans="1:11" ht="19.5" customHeight="1" x14ac:dyDescent="0.25"/>
    <row r="42" spans="1:11" ht="19.5" customHeight="1" x14ac:dyDescent="0.25"/>
    <row r="43" spans="1:11" ht="19.5" customHeight="1" x14ac:dyDescent="0.25"/>
    <row r="44" spans="1:11" ht="19.5" customHeight="1" x14ac:dyDescent="0.25"/>
    <row r="45" spans="1:11" ht="19.5" customHeight="1" x14ac:dyDescent="0.25"/>
    <row r="46" spans="1:11" ht="19.5" customHeight="1" x14ac:dyDescent="0.25"/>
    <row r="47" spans="1:11" ht="19.5" customHeight="1" x14ac:dyDescent="0.25"/>
    <row r="48" spans="1:11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</sheetData>
  <mergeCells count="10">
    <mergeCell ref="A3:C3"/>
    <mergeCell ref="D3:F3"/>
    <mergeCell ref="G3:H3"/>
    <mergeCell ref="I3:K3"/>
    <mergeCell ref="A4:K4"/>
    <mergeCell ref="A1:K1"/>
    <mergeCell ref="A2:C2"/>
    <mergeCell ref="D2:F2"/>
    <mergeCell ref="G2:H2"/>
    <mergeCell ref="I2:K2"/>
  </mergeCells>
  <dataValidations count="3">
    <dataValidation type="list" sqref="C6:C200" xr:uid="{00000000-0002-0000-0000-000000000000}">
      <formula1>"F,S,N"</formula1>
      <formula2>0</formula2>
    </dataValidation>
    <dataValidation type="list" sqref="H6:H200" xr:uid="{00000000-0002-0000-0000-000001000000}">
      <formula1>"Erledigt,In Bearbeitung,Offen"</formula1>
      <formula2>0</formula2>
    </dataValidation>
    <dataValidation type="list" sqref="G6:G200" xr:uid="{00000000-0002-0000-0000-000002000000}">
      <formula1>"Übergabe,Störung,Qualitätsmangel,Sicherheit,Aufgabe,Sonstiges"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showGridLines="0" zoomScaleNormal="100" workbookViewId="0">
      <pane ySplit="4" topLeftCell="A5" activePane="bottomLeft" state="frozen"/>
      <selection pane="bottomLeft" sqref="A1:J1"/>
    </sheetView>
  </sheetViews>
  <sheetFormatPr baseColWidth="10" defaultColWidth="8.7109375" defaultRowHeight="15" x14ac:dyDescent="0.25"/>
  <cols>
    <col min="1" max="1" width="6" customWidth="1"/>
    <col min="2" max="2" width="13" customWidth="1"/>
    <col min="3" max="3" width="10" customWidth="1"/>
    <col min="4" max="5" width="14" customWidth="1"/>
    <col min="6" max="6" width="38" customWidth="1"/>
    <col min="7" max="7" width="16" customWidth="1"/>
    <col min="8" max="9" width="13" customWidth="1"/>
    <col min="10" max="10" width="16" customWidth="1"/>
  </cols>
  <sheetData>
    <row r="1" spans="1:10" ht="36" customHeight="1" x14ac:dyDescent="0.25">
      <c r="A1" s="9" t="s">
        <v>59</v>
      </c>
      <c r="B1" s="9"/>
      <c r="C1" s="9"/>
      <c r="D1" s="9"/>
      <c r="E1" s="9"/>
      <c r="F1" s="9"/>
      <c r="G1" s="9"/>
      <c r="H1" s="9"/>
      <c r="I1" s="9"/>
      <c r="J1" s="9"/>
    </row>
    <row r="2" spans="1:10" ht="19.5" customHeight="1" x14ac:dyDescent="0.25">
      <c r="A2" s="8" t="s">
        <v>60</v>
      </c>
      <c r="B2" s="8"/>
      <c r="C2" s="8"/>
      <c r="D2" s="8"/>
      <c r="E2" s="8"/>
      <c r="F2" s="8"/>
      <c r="G2" s="8"/>
      <c r="H2" s="8"/>
      <c r="I2" s="8"/>
      <c r="J2" s="8"/>
    </row>
    <row r="3" spans="1:10" x14ac:dyDescent="0.25">
      <c r="A3" s="7"/>
      <c r="B3" s="7"/>
      <c r="C3" s="7"/>
      <c r="D3" s="7"/>
      <c r="E3" s="7"/>
      <c r="F3" s="7"/>
      <c r="G3" s="7"/>
      <c r="H3" s="7"/>
      <c r="I3" s="7"/>
      <c r="J3" s="7"/>
    </row>
    <row r="4" spans="1:10" ht="25.5" customHeight="1" x14ac:dyDescent="0.25">
      <c r="A4" s="38" t="s">
        <v>9</v>
      </c>
      <c r="B4" s="38" t="s">
        <v>10</v>
      </c>
      <c r="C4" s="38" t="s">
        <v>61</v>
      </c>
      <c r="D4" s="38" t="s">
        <v>14</v>
      </c>
      <c r="E4" s="38" t="s">
        <v>62</v>
      </c>
      <c r="F4" s="38" t="s">
        <v>63</v>
      </c>
      <c r="G4" s="38" t="s">
        <v>64</v>
      </c>
      <c r="H4" s="38" t="s">
        <v>65</v>
      </c>
      <c r="I4" s="38" t="s">
        <v>16</v>
      </c>
      <c r="J4" s="38" t="s">
        <v>66</v>
      </c>
    </row>
    <row r="5" spans="1:10" ht="27.75" customHeight="1" x14ac:dyDescent="0.25">
      <c r="A5" s="39">
        <v>1</v>
      </c>
      <c r="B5" s="39" t="s">
        <v>20</v>
      </c>
      <c r="C5" s="34" t="s">
        <v>67</v>
      </c>
      <c r="D5" s="39" t="s">
        <v>24</v>
      </c>
      <c r="E5" s="39" t="s">
        <v>45</v>
      </c>
      <c r="F5" s="40" t="s">
        <v>68</v>
      </c>
      <c r="G5" s="40" t="s">
        <v>69</v>
      </c>
      <c r="H5" s="39" t="s">
        <v>46</v>
      </c>
      <c r="I5" s="32" t="s">
        <v>39</v>
      </c>
      <c r="J5" s="39" t="s">
        <v>70</v>
      </c>
    </row>
    <row r="6" spans="1:10" ht="27.75" customHeight="1" x14ac:dyDescent="0.25">
      <c r="A6" s="41">
        <v>2</v>
      </c>
      <c r="B6" s="41" t="s">
        <v>20</v>
      </c>
      <c r="C6" s="32" t="s">
        <v>71</v>
      </c>
      <c r="D6" s="41" t="s">
        <v>37</v>
      </c>
      <c r="E6" s="41" t="s">
        <v>41</v>
      </c>
      <c r="F6" s="42" t="s">
        <v>72</v>
      </c>
      <c r="G6" s="42" t="s">
        <v>73</v>
      </c>
      <c r="H6" s="41" t="s">
        <v>46</v>
      </c>
      <c r="I6" s="32" t="s">
        <v>39</v>
      </c>
      <c r="J6" s="41"/>
    </row>
    <row r="7" spans="1:10" ht="27.75" customHeight="1" x14ac:dyDescent="0.25">
      <c r="A7" s="39">
        <v>3</v>
      </c>
      <c r="B7" s="39" t="s">
        <v>46</v>
      </c>
      <c r="C7" s="34" t="s">
        <v>67</v>
      </c>
      <c r="D7" s="39" t="s">
        <v>34</v>
      </c>
      <c r="E7" s="39" t="s">
        <v>52</v>
      </c>
      <c r="F7" s="40" t="s">
        <v>74</v>
      </c>
      <c r="G7" s="40" t="s">
        <v>75</v>
      </c>
      <c r="H7" s="39" t="s">
        <v>55</v>
      </c>
      <c r="I7" s="32" t="s">
        <v>39</v>
      </c>
      <c r="J7" s="39" t="s">
        <v>76</v>
      </c>
    </row>
    <row r="8" spans="1:10" ht="27.75" customHeight="1" x14ac:dyDescent="0.25">
      <c r="A8" s="41">
        <v>4</v>
      </c>
      <c r="B8" s="41" t="s">
        <v>46</v>
      </c>
      <c r="C8" s="19" t="s">
        <v>77</v>
      </c>
      <c r="D8" s="41" t="s">
        <v>24</v>
      </c>
      <c r="E8" s="41" t="s">
        <v>31</v>
      </c>
      <c r="F8" s="42" t="s">
        <v>78</v>
      </c>
      <c r="G8" s="42" t="s">
        <v>79</v>
      </c>
      <c r="H8" s="41" t="s">
        <v>80</v>
      </c>
      <c r="I8" s="34" t="s">
        <v>43</v>
      </c>
      <c r="J8" s="41"/>
    </row>
    <row r="9" spans="1:10" ht="27.75" customHeight="1" x14ac:dyDescent="0.25">
      <c r="A9" s="39">
        <v>5</v>
      </c>
      <c r="B9" s="39" t="s">
        <v>55</v>
      </c>
      <c r="C9" s="32" t="s">
        <v>71</v>
      </c>
      <c r="D9" s="39" t="s">
        <v>37</v>
      </c>
      <c r="E9" s="39" t="s">
        <v>22</v>
      </c>
      <c r="F9" s="40" t="s">
        <v>81</v>
      </c>
      <c r="G9" s="40" t="s">
        <v>82</v>
      </c>
      <c r="H9" s="39" t="s">
        <v>83</v>
      </c>
      <c r="I9" s="34" t="s">
        <v>43</v>
      </c>
      <c r="J9" s="39" t="s">
        <v>84</v>
      </c>
    </row>
  </sheetData>
  <mergeCells count="3">
    <mergeCell ref="A1:J1"/>
    <mergeCell ref="A2:J2"/>
    <mergeCell ref="A3:J3"/>
  </mergeCells>
  <dataValidations count="2">
    <dataValidation type="list" sqref="C5:C200" xr:uid="{00000000-0002-0000-0100-000000000000}">
      <formula1>"Hoch,Mittel,Niedrig"</formula1>
      <formula2>0</formula2>
    </dataValidation>
    <dataValidation type="list" sqref="I5:I200" xr:uid="{00000000-0002-0000-0100-000001000000}">
      <formula1>"Erledigt,In Bearbeitung,Offen"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showGridLines="0" zoomScaleNormal="100" workbookViewId="0">
      <selection activeCell="M18" sqref="M18"/>
    </sheetView>
  </sheetViews>
  <sheetFormatPr baseColWidth="10" defaultColWidth="8.7109375" defaultRowHeight="15" x14ac:dyDescent="0.25"/>
  <cols>
    <col min="1" max="1" width="22" customWidth="1"/>
    <col min="2" max="7" width="16" customWidth="1"/>
    <col min="8" max="8" width="22" customWidth="1"/>
  </cols>
  <sheetData>
    <row r="1" spans="1:8" ht="36" customHeight="1" x14ac:dyDescent="0.25">
      <c r="A1" s="6" t="s">
        <v>85</v>
      </c>
      <c r="B1" s="6"/>
      <c r="C1" s="6"/>
      <c r="D1" s="6"/>
      <c r="E1" s="6"/>
      <c r="F1" s="6"/>
      <c r="G1" s="6"/>
      <c r="H1" s="6"/>
    </row>
    <row r="2" spans="1:8" ht="15.75" customHeight="1" x14ac:dyDescent="0.25"/>
    <row r="3" spans="1:8" ht="21.75" customHeight="1" x14ac:dyDescent="0.25">
      <c r="A3" s="5" t="s">
        <v>86</v>
      </c>
      <c r="B3" s="5"/>
      <c r="C3" s="5" t="s">
        <v>87</v>
      </c>
      <c r="D3" s="5"/>
      <c r="E3" s="5" t="s">
        <v>88</v>
      </c>
      <c r="F3" s="5"/>
      <c r="G3" s="5" t="s">
        <v>89</v>
      </c>
      <c r="H3" s="5"/>
    </row>
    <row r="4" spans="1:8" ht="31.5" customHeight="1" x14ac:dyDescent="0.25">
      <c r="A4" s="4" t="s">
        <v>90</v>
      </c>
      <c r="B4" s="4"/>
      <c r="C4" s="3" t="s">
        <v>91</v>
      </c>
      <c r="D4" s="3"/>
      <c r="E4" s="2" t="s">
        <v>92</v>
      </c>
      <c r="F4" s="2"/>
      <c r="G4" s="1" t="s">
        <v>93</v>
      </c>
      <c r="H4" s="1"/>
    </row>
    <row r="5" spans="1:8" ht="15.75" customHeight="1" x14ac:dyDescent="0.25"/>
    <row r="7" spans="1:8" ht="21.75" customHeight="1" x14ac:dyDescent="0.25">
      <c r="A7" s="5" t="s">
        <v>94</v>
      </c>
      <c r="B7" s="5"/>
      <c r="C7" s="5" t="s">
        <v>39</v>
      </c>
      <c r="D7" s="5"/>
      <c r="E7" s="5" t="s">
        <v>95</v>
      </c>
      <c r="F7" s="5"/>
      <c r="G7" s="5" t="s">
        <v>96</v>
      </c>
      <c r="H7" s="5"/>
    </row>
    <row r="8" spans="1:8" ht="31.5" customHeight="1" x14ac:dyDescent="0.25">
      <c r="A8" s="64" t="s">
        <v>97</v>
      </c>
      <c r="B8" s="64"/>
      <c r="C8" s="2" t="s">
        <v>93</v>
      </c>
      <c r="D8" s="2"/>
      <c r="E8" s="3" t="s">
        <v>92</v>
      </c>
      <c r="F8" s="3"/>
      <c r="G8" s="4" t="s">
        <v>98</v>
      </c>
      <c r="H8" s="4"/>
    </row>
    <row r="9" spans="1:8" ht="15.75" customHeight="1" x14ac:dyDescent="0.25"/>
    <row r="12" spans="1:8" ht="9.75" customHeight="1" x14ac:dyDescent="0.25"/>
    <row r="13" spans="1:8" ht="24" customHeight="1" x14ac:dyDescent="0.25">
      <c r="A13" s="65" t="s">
        <v>99</v>
      </c>
      <c r="B13" s="65"/>
      <c r="C13" s="65"/>
      <c r="D13" s="65"/>
      <c r="E13" s="66" t="s">
        <v>100</v>
      </c>
      <c r="F13" s="66"/>
      <c r="G13" s="66"/>
      <c r="H13" s="66"/>
    </row>
    <row r="14" spans="1:8" ht="19.5" customHeight="1" x14ac:dyDescent="0.25">
      <c r="A14" s="43" t="s">
        <v>11</v>
      </c>
      <c r="B14" s="43" t="s">
        <v>101</v>
      </c>
      <c r="C14" s="43" t="s">
        <v>87</v>
      </c>
      <c r="D14" s="43" t="s">
        <v>102</v>
      </c>
      <c r="E14" s="44" t="s">
        <v>103</v>
      </c>
      <c r="F14" s="44" t="s">
        <v>11</v>
      </c>
      <c r="G14" s="44" t="s">
        <v>101</v>
      </c>
      <c r="H14" s="44" t="s">
        <v>104</v>
      </c>
    </row>
    <row r="15" spans="1:8" ht="18" customHeight="1" x14ac:dyDescent="0.25">
      <c r="A15" s="45" t="s">
        <v>105</v>
      </c>
      <c r="B15" s="39">
        <v>18</v>
      </c>
      <c r="C15" s="39">
        <v>4</v>
      </c>
      <c r="D15" s="46">
        <f>C15/(B15+0.001)</f>
        <v>0.22220987722904281</v>
      </c>
      <c r="E15" s="39" t="s">
        <v>106</v>
      </c>
      <c r="F15" s="39" t="s">
        <v>21</v>
      </c>
      <c r="G15" s="71" t="s">
        <v>107</v>
      </c>
      <c r="H15" s="47">
        <v>1</v>
      </c>
    </row>
    <row r="16" spans="1:8" ht="18" customHeight="1" x14ac:dyDescent="0.25">
      <c r="A16" s="48" t="s">
        <v>108</v>
      </c>
      <c r="B16" s="41">
        <v>17</v>
      </c>
      <c r="C16" s="41">
        <v>5</v>
      </c>
      <c r="D16" s="49">
        <f>C16/(B16+0.001)</f>
        <v>0.29410034703840948</v>
      </c>
      <c r="E16" s="41" t="s">
        <v>106</v>
      </c>
      <c r="F16" s="41" t="s">
        <v>32</v>
      </c>
      <c r="G16" s="72" t="s">
        <v>109</v>
      </c>
      <c r="H16" s="41">
        <v>0</v>
      </c>
    </row>
    <row r="17" spans="1:8" ht="18" customHeight="1" x14ac:dyDescent="0.25">
      <c r="A17" s="45" t="s">
        <v>110</v>
      </c>
      <c r="B17" s="39">
        <v>12</v>
      </c>
      <c r="C17" s="39">
        <v>3</v>
      </c>
      <c r="D17" s="46">
        <f>C17/(B17+0.001)</f>
        <v>0.24997916840263312</v>
      </c>
      <c r="E17" s="39" t="s">
        <v>106</v>
      </c>
      <c r="F17" s="39" t="s">
        <v>42</v>
      </c>
      <c r="G17" s="71" t="s">
        <v>109</v>
      </c>
      <c r="H17" s="47">
        <v>1</v>
      </c>
    </row>
    <row r="18" spans="1:8" ht="18" customHeight="1" x14ac:dyDescent="0.25">
      <c r="A18" s="50" t="s">
        <v>111</v>
      </c>
      <c r="B18" s="51">
        <f>SUM(B15:B17)</f>
        <v>47</v>
      </c>
      <c r="C18" s="51">
        <f>SUM(C15:C17)</f>
        <v>12</v>
      </c>
      <c r="D18" s="52">
        <f>AVERAGE(D15:D17)</f>
        <v>0.25542979755669515</v>
      </c>
      <c r="E18" s="41" t="s">
        <v>112</v>
      </c>
      <c r="F18" s="41" t="s">
        <v>21</v>
      </c>
      <c r="G18" s="72" t="s">
        <v>107</v>
      </c>
      <c r="H18" s="41">
        <v>0</v>
      </c>
    </row>
    <row r="19" spans="1:8" ht="18" customHeight="1" x14ac:dyDescent="0.25">
      <c r="E19" s="39" t="s">
        <v>112</v>
      </c>
      <c r="F19" s="39" t="s">
        <v>32</v>
      </c>
      <c r="G19" s="71" t="s">
        <v>113</v>
      </c>
      <c r="H19" s="47">
        <v>2</v>
      </c>
    </row>
    <row r="20" spans="1:8" ht="18" customHeight="1" x14ac:dyDescent="0.25">
      <c r="E20" s="41" t="s">
        <v>112</v>
      </c>
      <c r="F20" s="41" t="s">
        <v>42</v>
      </c>
      <c r="G20" s="72" t="s">
        <v>114</v>
      </c>
      <c r="H20" s="41">
        <v>0</v>
      </c>
    </row>
    <row r="21" spans="1:8" ht="18" customHeight="1" x14ac:dyDescent="0.25">
      <c r="A21" s="67" t="s">
        <v>115</v>
      </c>
      <c r="B21" s="67"/>
      <c r="C21" s="67"/>
      <c r="D21" s="67"/>
      <c r="E21" s="39" t="s">
        <v>116</v>
      </c>
      <c r="F21" s="39" t="s">
        <v>21</v>
      </c>
      <c r="G21" s="71" t="s">
        <v>107</v>
      </c>
      <c r="H21" s="47">
        <v>1</v>
      </c>
    </row>
    <row r="22" spans="1:8" ht="18" customHeight="1" x14ac:dyDescent="0.25">
      <c r="A22" s="53" t="s">
        <v>14</v>
      </c>
      <c r="B22" s="53" t="s">
        <v>87</v>
      </c>
      <c r="C22" s="53" t="s">
        <v>117</v>
      </c>
      <c r="D22" s="53" t="s">
        <v>118</v>
      </c>
      <c r="E22" s="41" t="s">
        <v>116</v>
      </c>
      <c r="F22" s="41" t="s">
        <v>32</v>
      </c>
      <c r="G22" s="72" t="s">
        <v>109</v>
      </c>
      <c r="H22" s="41">
        <v>0</v>
      </c>
    </row>
    <row r="23" spans="1:8" ht="18" customHeight="1" x14ac:dyDescent="0.25">
      <c r="A23" s="45" t="s">
        <v>24</v>
      </c>
      <c r="B23" s="39">
        <v>5</v>
      </c>
      <c r="C23" s="39">
        <v>47</v>
      </c>
      <c r="D23" s="46">
        <f>B23/SUM($B$23:$B$27)</f>
        <v>0.41666666666666669</v>
      </c>
      <c r="E23" s="39" t="s">
        <v>116</v>
      </c>
      <c r="F23" s="39" t="s">
        <v>42</v>
      </c>
      <c r="G23" s="71" t="s">
        <v>114</v>
      </c>
      <c r="H23" s="39">
        <v>0</v>
      </c>
    </row>
    <row r="24" spans="1:8" ht="18" customHeight="1" x14ac:dyDescent="0.25">
      <c r="A24" s="48" t="s">
        <v>119</v>
      </c>
      <c r="B24" s="41">
        <v>3</v>
      </c>
      <c r="C24" s="41">
        <v>85</v>
      </c>
      <c r="D24" s="49">
        <f>B24/SUM($B$23:$B$27)</f>
        <v>0.25</v>
      </c>
      <c r="E24" s="41" t="s">
        <v>120</v>
      </c>
      <c r="F24" s="41" t="s">
        <v>21</v>
      </c>
      <c r="G24" s="72" t="s">
        <v>109</v>
      </c>
      <c r="H24" s="54">
        <v>1</v>
      </c>
    </row>
    <row r="25" spans="1:8" ht="18" customHeight="1" x14ac:dyDescent="0.25">
      <c r="A25" s="45" t="s">
        <v>37</v>
      </c>
      <c r="B25" s="39">
        <v>2</v>
      </c>
      <c r="C25" s="39">
        <v>22</v>
      </c>
      <c r="D25" s="46">
        <f>B25/SUM($B$23:$B$27)</f>
        <v>0.16666666666666666</v>
      </c>
      <c r="E25" s="39" t="s">
        <v>120</v>
      </c>
      <c r="F25" s="39" t="s">
        <v>32</v>
      </c>
      <c r="G25" s="71" t="s">
        <v>107</v>
      </c>
      <c r="H25" s="47">
        <v>1</v>
      </c>
    </row>
    <row r="26" spans="1:8" ht="18" customHeight="1" x14ac:dyDescent="0.25">
      <c r="A26" s="48" t="s">
        <v>121</v>
      </c>
      <c r="B26" s="41">
        <v>1</v>
      </c>
      <c r="C26" s="41">
        <v>30</v>
      </c>
      <c r="D26" s="49">
        <f>B26/SUM($B$23:$B$27)</f>
        <v>8.3333333333333329E-2</v>
      </c>
      <c r="E26" s="41" t="s">
        <v>120</v>
      </c>
      <c r="F26" s="41" t="s">
        <v>42</v>
      </c>
      <c r="G26" s="72" t="s">
        <v>109</v>
      </c>
      <c r="H26" s="41">
        <v>0</v>
      </c>
    </row>
    <row r="27" spans="1:8" ht="18" customHeight="1" x14ac:dyDescent="0.25">
      <c r="A27" s="45" t="s">
        <v>122</v>
      </c>
      <c r="B27" s="39">
        <v>1</v>
      </c>
      <c r="C27" s="39">
        <v>15</v>
      </c>
      <c r="D27" s="46">
        <f>B27/SUM($B$23:$B$27)</f>
        <v>8.3333333333333329E-2</v>
      </c>
      <c r="E27" s="39" t="s">
        <v>123</v>
      </c>
      <c r="F27" s="39" t="s">
        <v>21</v>
      </c>
      <c r="G27" s="71" t="s">
        <v>109</v>
      </c>
      <c r="H27" s="39">
        <v>0</v>
      </c>
    </row>
    <row r="28" spans="1:8" ht="18" customHeight="1" x14ac:dyDescent="0.25">
      <c r="E28" s="41" t="s">
        <v>123</v>
      </c>
      <c r="F28" s="41" t="s">
        <v>32</v>
      </c>
      <c r="G28" s="72" t="s">
        <v>114</v>
      </c>
      <c r="H28" s="54">
        <v>1</v>
      </c>
    </row>
    <row r="29" spans="1:8" ht="18" customHeight="1" x14ac:dyDescent="0.25">
      <c r="E29" s="39" t="s">
        <v>123</v>
      </c>
      <c r="F29" s="39" t="s">
        <v>42</v>
      </c>
      <c r="G29" s="71" t="s">
        <v>114</v>
      </c>
      <c r="H29" s="39">
        <v>0</v>
      </c>
    </row>
    <row r="30" spans="1:8" ht="24" customHeight="1" x14ac:dyDescent="0.25">
      <c r="A30" s="68" t="s">
        <v>124</v>
      </c>
      <c r="B30" s="68"/>
      <c r="C30" s="68"/>
      <c r="D30" s="68"/>
    </row>
    <row r="31" spans="1:8" ht="19.5" customHeight="1" x14ac:dyDescent="0.25">
      <c r="A31" s="19" t="s">
        <v>125</v>
      </c>
      <c r="B31" s="19" t="s">
        <v>126</v>
      </c>
      <c r="C31" s="19" t="s">
        <v>127</v>
      </c>
      <c r="D31" s="19" t="s">
        <v>128</v>
      </c>
    </row>
    <row r="32" spans="1:8" ht="19.5" customHeight="1" x14ac:dyDescent="0.25">
      <c r="A32" s="48" t="s">
        <v>129</v>
      </c>
      <c r="B32" s="49">
        <v>0.92300000000000004</v>
      </c>
      <c r="C32" s="49">
        <v>0.95</v>
      </c>
      <c r="D32" s="49">
        <f>B32-C32</f>
        <v>-2.6999999999999913E-2</v>
      </c>
    </row>
    <row r="33" spans="1:4" ht="19.5" customHeight="1" x14ac:dyDescent="0.25">
      <c r="A33" s="45" t="s">
        <v>130</v>
      </c>
      <c r="B33" s="46">
        <v>0.88700000000000001</v>
      </c>
      <c r="C33" s="46">
        <v>0.9</v>
      </c>
      <c r="D33" s="46">
        <f>B33-C33</f>
        <v>-1.3000000000000012E-2</v>
      </c>
    </row>
    <row r="34" spans="1:4" ht="19.5" customHeight="1" x14ac:dyDescent="0.25">
      <c r="A34" s="48" t="s">
        <v>131</v>
      </c>
      <c r="B34" s="49">
        <v>0.99099999999999999</v>
      </c>
      <c r="C34" s="49">
        <v>0.995</v>
      </c>
      <c r="D34" s="49">
        <f>B34-C34</f>
        <v>-4.0000000000000036E-3</v>
      </c>
    </row>
    <row r="35" spans="1:4" ht="19.5" customHeight="1" x14ac:dyDescent="0.25">
      <c r="A35" s="55" t="s">
        <v>132</v>
      </c>
      <c r="B35" s="56">
        <f>B32*B33*B34</f>
        <v>0.81133269100000005</v>
      </c>
      <c r="C35" s="56">
        <f>C32*C33*C34</f>
        <v>0.85072499999999995</v>
      </c>
      <c r="D35" s="56">
        <f>B35-C35</f>
        <v>-3.9392308999999903E-2</v>
      </c>
    </row>
  </sheetData>
  <mergeCells count="21">
    <mergeCell ref="A21:D21"/>
    <mergeCell ref="A30:D30"/>
    <mergeCell ref="A8:B8"/>
    <mergeCell ref="C8:D8"/>
    <mergeCell ref="E8:F8"/>
    <mergeCell ref="G8:H8"/>
    <mergeCell ref="A13:D13"/>
    <mergeCell ref="E13:H13"/>
    <mergeCell ref="A4:B4"/>
    <mergeCell ref="C4:D4"/>
    <mergeCell ref="E4:F4"/>
    <mergeCell ref="G4:H4"/>
    <mergeCell ref="A7:B7"/>
    <mergeCell ref="C7:D7"/>
    <mergeCell ref="E7:F7"/>
    <mergeCell ref="G7:H7"/>
    <mergeCell ref="A1:H1"/>
    <mergeCell ref="A3:B3"/>
    <mergeCell ref="C3:D3"/>
    <mergeCell ref="E3:F3"/>
    <mergeCell ref="G3:H3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"/>
  <sheetViews>
    <sheetView showGridLines="0" zoomScaleNormal="100" workbookViewId="0">
      <pane ySplit="4" topLeftCell="A5" activePane="bottomLeft" state="frozen"/>
      <selection pane="bottomLeft" sqref="A1:I1"/>
    </sheetView>
  </sheetViews>
  <sheetFormatPr baseColWidth="10" defaultColWidth="8.7109375" defaultRowHeight="15" x14ac:dyDescent="0.25"/>
  <cols>
    <col min="1" max="1" width="6" customWidth="1"/>
    <col min="2" max="2" width="22" customWidth="1"/>
    <col min="3" max="6" width="14" customWidth="1"/>
    <col min="7" max="8" width="16" customWidth="1"/>
    <col min="9" max="9" width="14" customWidth="1"/>
  </cols>
  <sheetData>
    <row r="1" spans="1:9" ht="36" customHeight="1" x14ac:dyDescent="0.25">
      <c r="A1" s="69" t="s">
        <v>133</v>
      </c>
      <c r="B1" s="69"/>
      <c r="C1" s="69"/>
      <c r="D1" s="69"/>
      <c r="E1" s="69"/>
      <c r="F1" s="69"/>
      <c r="G1" s="69"/>
      <c r="H1" s="69"/>
      <c r="I1" s="69"/>
    </row>
    <row r="2" spans="1:9" x14ac:dyDescent="0.25">
      <c r="A2" s="70" t="s">
        <v>134</v>
      </c>
      <c r="B2" s="70"/>
      <c r="C2" s="70"/>
      <c r="D2" s="70"/>
      <c r="E2" s="70"/>
      <c r="F2" s="70"/>
      <c r="G2" s="70"/>
      <c r="H2" s="70"/>
      <c r="I2" s="70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5.5" customHeight="1" x14ac:dyDescent="0.25">
      <c r="A4" s="57" t="s">
        <v>9</v>
      </c>
      <c r="B4" s="57" t="s">
        <v>135</v>
      </c>
      <c r="C4" s="57" t="s">
        <v>136</v>
      </c>
      <c r="D4" s="57" t="s">
        <v>137</v>
      </c>
      <c r="E4" s="57" t="s">
        <v>138</v>
      </c>
      <c r="F4" s="57" t="s">
        <v>62</v>
      </c>
      <c r="G4" s="57" t="s">
        <v>16</v>
      </c>
      <c r="H4" s="57" t="s">
        <v>139</v>
      </c>
      <c r="I4" s="57" t="s">
        <v>140</v>
      </c>
    </row>
    <row r="5" spans="1:9" ht="21.75" customHeight="1" x14ac:dyDescent="0.25">
      <c r="A5" s="58">
        <v>1</v>
      </c>
      <c r="B5" s="40" t="s">
        <v>141</v>
      </c>
      <c r="C5" s="39" t="s">
        <v>142</v>
      </c>
      <c r="D5" s="39" t="s">
        <v>143</v>
      </c>
      <c r="E5" s="39" t="s">
        <v>80</v>
      </c>
      <c r="F5" s="39" t="s">
        <v>31</v>
      </c>
      <c r="G5" s="19" t="s">
        <v>26</v>
      </c>
      <c r="H5" s="40" t="s">
        <v>144</v>
      </c>
      <c r="I5" s="39"/>
    </row>
    <row r="6" spans="1:9" ht="21.75" customHeight="1" x14ac:dyDescent="0.25">
      <c r="A6" s="59">
        <v>2</v>
      </c>
      <c r="B6" s="42" t="s">
        <v>145</v>
      </c>
      <c r="C6" s="41" t="s">
        <v>146</v>
      </c>
      <c r="D6" s="41" t="s">
        <v>147</v>
      </c>
      <c r="E6" s="41" t="s">
        <v>83</v>
      </c>
      <c r="F6" s="41" t="s">
        <v>31</v>
      </c>
      <c r="G6" s="34" t="s">
        <v>43</v>
      </c>
      <c r="H6" s="42" t="s">
        <v>148</v>
      </c>
      <c r="I6" s="41" t="s">
        <v>149</v>
      </c>
    </row>
    <row r="7" spans="1:9" ht="21.75" customHeight="1" x14ac:dyDescent="0.25">
      <c r="A7" s="58">
        <v>3</v>
      </c>
      <c r="B7" s="40" t="s">
        <v>150</v>
      </c>
      <c r="C7" s="39" t="s">
        <v>146</v>
      </c>
      <c r="D7" s="39" t="s">
        <v>151</v>
      </c>
      <c r="E7" s="39" t="s">
        <v>152</v>
      </c>
      <c r="F7" s="39" t="s">
        <v>45</v>
      </c>
      <c r="G7" s="19" t="s">
        <v>26</v>
      </c>
      <c r="H7" s="40" t="s">
        <v>153</v>
      </c>
      <c r="I7" s="39" t="s">
        <v>154</v>
      </c>
    </row>
    <row r="8" spans="1:9" ht="21.75" customHeight="1" x14ac:dyDescent="0.25">
      <c r="A8" s="59">
        <v>4</v>
      </c>
      <c r="B8" s="42" t="s">
        <v>155</v>
      </c>
      <c r="C8" s="41" t="s">
        <v>156</v>
      </c>
      <c r="D8" s="41" t="s">
        <v>157</v>
      </c>
      <c r="E8" s="41" t="s">
        <v>158</v>
      </c>
      <c r="F8" s="41" t="s">
        <v>31</v>
      </c>
      <c r="G8" s="19" t="s">
        <v>26</v>
      </c>
      <c r="H8" s="42" t="s">
        <v>159</v>
      </c>
      <c r="I8" s="41"/>
    </row>
    <row r="9" spans="1:9" ht="21.75" customHeight="1" x14ac:dyDescent="0.25">
      <c r="A9" s="60">
        <v>5</v>
      </c>
      <c r="B9" s="61" t="s">
        <v>160</v>
      </c>
      <c r="C9" s="62" t="s">
        <v>161</v>
      </c>
      <c r="D9" s="62" t="s">
        <v>162</v>
      </c>
      <c r="E9" s="62" t="s">
        <v>163</v>
      </c>
      <c r="F9" s="62" t="s">
        <v>164</v>
      </c>
      <c r="G9" s="63" t="s">
        <v>165</v>
      </c>
      <c r="H9" s="61" t="s">
        <v>166</v>
      </c>
      <c r="I9" s="62" t="s">
        <v>167</v>
      </c>
    </row>
    <row r="10" spans="1:9" ht="21.75" customHeight="1" x14ac:dyDescent="0.25">
      <c r="A10" s="59">
        <v>6</v>
      </c>
      <c r="B10" s="42" t="s">
        <v>168</v>
      </c>
      <c r="C10" s="41" t="s">
        <v>142</v>
      </c>
      <c r="D10" s="41" t="s">
        <v>20</v>
      </c>
      <c r="E10" s="41" t="s">
        <v>158</v>
      </c>
      <c r="F10" s="41" t="s">
        <v>169</v>
      </c>
      <c r="G10" s="44" t="s">
        <v>170</v>
      </c>
      <c r="H10" s="42" t="s">
        <v>171</v>
      </c>
      <c r="I10" s="41"/>
    </row>
    <row r="11" spans="1:9" ht="21.75" customHeight="1" x14ac:dyDescent="0.25">
      <c r="A11" s="58">
        <v>7</v>
      </c>
      <c r="B11" s="40" t="s">
        <v>172</v>
      </c>
      <c r="C11" s="39" t="s">
        <v>173</v>
      </c>
      <c r="D11" s="39" t="s">
        <v>174</v>
      </c>
      <c r="E11" s="39" t="s">
        <v>152</v>
      </c>
      <c r="F11" s="39" t="s">
        <v>52</v>
      </c>
      <c r="G11" s="44" t="s">
        <v>170</v>
      </c>
      <c r="H11" s="40" t="s">
        <v>175</v>
      </c>
      <c r="I11" s="39" t="s">
        <v>176</v>
      </c>
    </row>
    <row r="12" spans="1:9" ht="21.75" customHeight="1" x14ac:dyDescent="0.25">
      <c r="A12" s="59">
        <v>8</v>
      </c>
      <c r="B12" s="42" t="s">
        <v>177</v>
      </c>
      <c r="C12" s="41" t="s">
        <v>178</v>
      </c>
      <c r="D12" s="41" t="s">
        <v>179</v>
      </c>
      <c r="E12" s="41" t="s">
        <v>180</v>
      </c>
      <c r="F12" s="41" t="s">
        <v>181</v>
      </c>
      <c r="G12" s="19" t="s">
        <v>26</v>
      </c>
      <c r="H12" s="42" t="s">
        <v>182</v>
      </c>
      <c r="I12" s="41" t="s">
        <v>183</v>
      </c>
    </row>
  </sheetData>
  <mergeCells count="3">
    <mergeCell ref="A1:I1"/>
    <mergeCell ref="A2:I2"/>
    <mergeCell ref="A3:I3"/>
  </mergeCells>
  <dataValidations count="1">
    <dataValidation type="list" sqref="G5:G100" xr:uid="{00000000-0002-0000-0300-000000000000}">
      <formula1>"Erledigt,Offen,Geplant,Überfällig"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Schichtprotokoll</vt:lpstr>
      <vt:lpstr>Offene Punkte</vt:lpstr>
      <vt:lpstr>Monatsauswertung</vt:lpstr>
      <vt:lpstr>Wartungsplan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2026-05-23T10:50:52Z</dcterms:created>
  <dcterms:modified xsi:type="dcterms:W3CDTF">2026-05-23T11:00:18Z</dcterms:modified>
  <dc:language>en-US</dc:language>
</cp:coreProperties>
</file>