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64CEDDD-B3E5-48A6-845D-A7C69CF07BC6}" xr6:coauthVersionLast="47" xr6:coauthVersionMax="47" xr10:uidLastSave="{00000000-0000-0000-0000-000000000000}"/>
  <bookViews>
    <workbookView xWindow="-120" yWindow="-120" windowWidth="29040" windowHeight="15720" tabRatio="652" activeTab="4" xr2:uid="{00000000-000D-0000-FFFF-FFFF00000000}"/>
  </bookViews>
  <sheets>
    <sheet name="Stammdaten" sheetId="1" r:id="rId1"/>
    <sheet name="Jahresübersicht" sheetId="14" r:id="rId2"/>
    <sheet name="Januar" sheetId="2" r:id="rId3"/>
    <sheet name="Februar" sheetId="3" r:id="rId4"/>
    <sheet name="März" sheetId="4" r:id="rId5"/>
    <sheet name="April" sheetId="5" r:id="rId6"/>
    <sheet name="Mai" sheetId="6" r:id="rId7"/>
    <sheet name="Juni" sheetId="7" r:id="rId8"/>
    <sheet name="Juli" sheetId="8" r:id="rId9"/>
    <sheet name="August" sheetId="9" r:id="rId10"/>
    <sheet name="September" sheetId="10" r:id="rId11"/>
    <sheet name="Oktober" sheetId="11" r:id="rId12"/>
    <sheet name="November" sheetId="12" r:id="rId13"/>
    <sheet name="Dezember" sheetId="13" r:id="rId14"/>
  </sheets>
  <definedNames>
    <definedName name="_xlnm.Print_Area" localSheetId="5">April!$A$1:$AH$26</definedName>
    <definedName name="_xlnm.Print_Area" localSheetId="9">August!$A$1:$AI$26</definedName>
    <definedName name="_xlnm.Print_Area" localSheetId="13">Dezember!$A$1:$AI$26</definedName>
    <definedName name="_xlnm.Print_Area" localSheetId="3">Februar!$A$1:$AF$26</definedName>
    <definedName name="_xlnm.Print_Area" localSheetId="2">Januar!$A$1:$AI$26</definedName>
    <definedName name="_xlnm.Print_Area" localSheetId="8">Juli!$A$1:$AI$26</definedName>
    <definedName name="_xlnm.Print_Area" localSheetId="7">Juni!$A$1:$AH$26</definedName>
    <definedName name="_xlnm.Print_Area" localSheetId="6">Mai!$A$1:$AI$26</definedName>
    <definedName name="_xlnm.Print_Area" localSheetId="4">März!$A$1:$AI$26</definedName>
    <definedName name="_xlnm.Print_Area" localSheetId="12">November!$A$1:$AH$26</definedName>
    <definedName name="_xlnm.Print_Area" localSheetId="11">Oktober!$A$1:$AI$26</definedName>
    <definedName name="_xlnm.Print_Area" localSheetId="10">September!$A$1:$AH$26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3" i="14" l="1"/>
  <c r="N43" i="14"/>
  <c r="M43" i="14"/>
  <c r="L43" i="14"/>
  <c r="K43" i="14"/>
  <c r="J43" i="14"/>
  <c r="I43" i="14"/>
  <c r="H43" i="14"/>
  <c r="G43" i="14"/>
  <c r="F43" i="14"/>
  <c r="E43" i="14"/>
  <c r="D43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M14" i="14"/>
  <c r="J14" i="14"/>
  <c r="H14" i="14"/>
  <c r="F14" i="14"/>
  <c r="M13" i="14"/>
  <c r="J13" i="14"/>
  <c r="H13" i="14"/>
  <c r="F13" i="14"/>
  <c r="M12" i="14"/>
  <c r="J12" i="14"/>
  <c r="H12" i="14"/>
  <c r="F12" i="14"/>
  <c r="M11" i="14"/>
  <c r="J11" i="14"/>
  <c r="H11" i="14"/>
  <c r="F11" i="14"/>
  <c r="M10" i="14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I14" i="13"/>
  <c r="O14" i="14" s="1"/>
  <c r="AI13" i="13"/>
  <c r="O13" i="14" s="1"/>
  <c r="AI12" i="13"/>
  <c r="O12" i="14" s="1"/>
  <c r="AI11" i="13"/>
  <c r="O11" i="14" s="1"/>
  <c r="AI10" i="13"/>
  <c r="O10" i="14" s="1"/>
  <c r="AI9" i="13"/>
  <c r="O9" i="14" s="1"/>
  <c r="AI8" i="13"/>
  <c r="O8" i="14" s="1"/>
  <c r="AI7" i="13"/>
  <c r="O7" i="14" s="1"/>
  <c r="AI6" i="13"/>
  <c r="O6" i="14" s="1"/>
  <c r="AI5" i="13"/>
  <c r="O5" i="14" s="1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H14" i="12"/>
  <c r="N14" i="14" s="1"/>
  <c r="AH13" i="12"/>
  <c r="N13" i="14" s="1"/>
  <c r="AH12" i="12"/>
  <c r="N12" i="14" s="1"/>
  <c r="AH11" i="12"/>
  <c r="N11" i="14" s="1"/>
  <c r="AH10" i="12"/>
  <c r="N10" i="14" s="1"/>
  <c r="AH9" i="12"/>
  <c r="N9" i="14" s="1"/>
  <c r="AH8" i="12"/>
  <c r="N8" i="14" s="1"/>
  <c r="AH7" i="12"/>
  <c r="N7" i="14" s="1"/>
  <c r="AH6" i="12"/>
  <c r="N6" i="14" s="1"/>
  <c r="AH5" i="12"/>
  <c r="N5" i="14" s="1"/>
  <c r="N15" i="14" s="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I14" i="11"/>
  <c r="AI13" i="11"/>
  <c r="AI12" i="11"/>
  <c r="AI11" i="11"/>
  <c r="AI10" i="11"/>
  <c r="AI9" i="11"/>
  <c r="M9" i="14" s="1"/>
  <c r="AI8" i="11"/>
  <c r="M8" i="14" s="1"/>
  <c r="AI7" i="11"/>
  <c r="M7" i="14" s="1"/>
  <c r="AI6" i="11"/>
  <c r="M6" i="14" s="1"/>
  <c r="AI5" i="11"/>
  <c r="M5" i="14" s="1"/>
  <c r="M15" i="14" s="1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4" i="10"/>
  <c r="L14" i="14" s="1"/>
  <c r="AH13" i="10"/>
  <c r="L13" i="14" s="1"/>
  <c r="AH12" i="10"/>
  <c r="L12" i="14" s="1"/>
  <c r="AH11" i="10"/>
  <c r="L11" i="14" s="1"/>
  <c r="AH10" i="10"/>
  <c r="L10" i="14" s="1"/>
  <c r="AH9" i="10"/>
  <c r="L9" i="14" s="1"/>
  <c r="AH8" i="10"/>
  <c r="L8" i="14" s="1"/>
  <c r="AH7" i="10"/>
  <c r="L7" i="14" s="1"/>
  <c r="AH6" i="10"/>
  <c r="L6" i="14" s="1"/>
  <c r="AH5" i="10"/>
  <c r="L5" i="14" s="1"/>
  <c r="L15" i="14" s="1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I14" i="9"/>
  <c r="K14" i="14" s="1"/>
  <c r="AI13" i="9"/>
  <c r="K13" i="14" s="1"/>
  <c r="AI12" i="9"/>
  <c r="K12" i="14" s="1"/>
  <c r="AI11" i="9"/>
  <c r="K11" i="14" s="1"/>
  <c r="AI10" i="9"/>
  <c r="K10" i="14" s="1"/>
  <c r="AI9" i="9"/>
  <c r="K9" i="14" s="1"/>
  <c r="AI8" i="9"/>
  <c r="K8" i="14" s="1"/>
  <c r="AI7" i="9"/>
  <c r="K7" i="14" s="1"/>
  <c r="AI6" i="9"/>
  <c r="K6" i="14" s="1"/>
  <c r="AI5" i="9"/>
  <c r="K5" i="14" s="1"/>
  <c r="K15" i="14" s="1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I14" i="8"/>
  <c r="AI13" i="8"/>
  <c r="AI12" i="8"/>
  <c r="AI11" i="8"/>
  <c r="AI10" i="8"/>
  <c r="J10" i="14" s="1"/>
  <c r="AI9" i="8"/>
  <c r="J9" i="14" s="1"/>
  <c r="AI8" i="8"/>
  <c r="J8" i="14" s="1"/>
  <c r="AI7" i="8"/>
  <c r="J7" i="14" s="1"/>
  <c r="AI6" i="8"/>
  <c r="J6" i="14" s="1"/>
  <c r="AI5" i="8"/>
  <c r="J5" i="14" s="1"/>
  <c r="J15" i="14" s="1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AH14" i="7"/>
  <c r="I14" i="14" s="1"/>
  <c r="AH13" i="7"/>
  <c r="I13" i="14" s="1"/>
  <c r="AH12" i="7"/>
  <c r="I12" i="14" s="1"/>
  <c r="AH11" i="7"/>
  <c r="I11" i="14" s="1"/>
  <c r="AH10" i="7"/>
  <c r="I10" i="14" s="1"/>
  <c r="AH9" i="7"/>
  <c r="I9" i="14" s="1"/>
  <c r="AH8" i="7"/>
  <c r="I8" i="14" s="1"/>
  <c r="AH7" i="7"/>
  <c r="I7" i="14" s="1"/>
  <c r="AH6" i="7"/>
  <c r="I6" i="14" s="1"/>
  <c r="AH5" i="7"/>
  <c r="I5" i="14" s="1"/>
  <c r="I15" i="14" s="1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AI14" i="6"/>
  <c r="AI13" i="6"/>
  <c r="AI12" i="6"/>
  <c r="AI11" i="6"/>
  <c r="AI10" i="6"/>
  <c r="H10" i="14" s="1"/>
  <c r="AI9" i="6"/>
  <c r="H9" i="14" s="1"/>
  <c r="AI8" i="6"/>
  <c r="H8" i="14" s="1"/>
  <c r="AI7" i="6"/>
  <c r="H7" i="14" s="1"/>
  <c r="AI6" i="6"/>
  <c r="H6" i="14" s="1"/>
  <c r="AI5" i="6"/>
  <c r="H5" i="14" s="1"/>
  <c r="H15" i="14" s="1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H14" i="5"/>
  <c r="G14" i="14" s="1"/>
  <c r="AH13" i="5"/>
  <c r="G13" i="14" s="1"/>
  <c r="AH12" i="5"/>
  <c r="G12" i="14" s="1"/>
  <c r="AH11" i="5"/>
  <c r="G11" i="14" s="1"/>
  <c r="AH10" i="5"/>
  <c r="G10" i="14" s="1"/>
  <c r="AH9" i="5"/>
  <c r="G9" i="14" s="1"/>
  <c r="AH8" i="5"/>
  <c r="G8" i="14" s="1"/>
  <c r="AH7" i="5"/>
  <c r="G7" i="14" s="1"/>
  <c r="AH6" i="5"/>
  <c r="G6" i="14" s="1"/>
  <c r="AH5" i="5"/>
  <c r="G5" i="14" s="1"/>
  <c r="G15" i="14" s="1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I14" i="4"/>
  <c r="AI13" i="4"/>
  <c r="AI12" i="4"/>
  <c r="AI11" i="4"/>
  <c r="AI10" i="4"/>
  <c r="F10" i="14" s="1"/>
  <c r="AI9" i="4"/>
  <c r="F9" i="14" s="1"/>
  <c r="AI8" i="4"/>
  <c r="F8" i="14" s="1"/>
  <c r="AI7" i="4"/>
  <c r="F7" i="14" s="1"/>
  <c r="AI6" i="4"/>
  <c r="F6" i="14" s="1"/>
  <c r="AI5" i="4"/>
  <c r="F5" i="14" s="1"/>
  <c r="F15" i="14" s="1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F14" i="3"/>
  <c r="E14" i="14" s="1"/>
  <c r="AF13" i="3"/>
  <c r="E13" i="14" s="1"/>
  <c r="AF12" i="3"/>
  <c r="E12" i="14" s="1"/>
  <c r="AF11" i="3"/>
  <c r="E11" i="14" s="1"/>
  <c r="AF10" i="3"/>
  <c r="E10" i="14" s="1"/>
  <c r="AF9" i="3"/>
  <c r="E9" i="14" s="1"/>
  <c r="AF8" i="3"/>
  <c r="E8" i="14" s="1"/>
  <c r="AF7" i="3"/>
  <c r="E7" i="14" s="1"/>
  <c r="AF6" i="3"/>
  <c r="E6" i="14" s="1"/>
  <c r="AF5" i="3"/>
  <c r="E5" i="14" s="1"/>
  <c r="E15" i="14" s="1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I14" i="2"/>
  <c r="D14" i="14" s="1"/>
  <c r="AI13" i="2"/>
  <c r="D13" i="14" s="1"/>
  <c r="AI12" i="2"/>
  <c r="D12" i="14" s="1"/>
  <c r="AI11" i="2"/>
  <c r="D11" i="14" s="1"/>
  <c r="AI10" i="2"/>
  <c r="D10" i="14" s="1"/>
  <c r="AI9" i="2"/>
  <c r="D9" i="14" s="1"/>
  <c r="AI8" i="2"/>
  <c r="D8" i="14" s="1"/>
  <c r="AI7" i="2"/>
  <c r="D7" i="14" s="1"/>
  <c r="AI6" i="2"/>
  <c r="D6" i="14" s="1"/>
  <c r="AI5" i="2"/>
  <c r="D5" i="14" s="1"/>
  <c r="D15" i="14" s="1"/>
  <c r="O15" i="14" l="1"/>
</calcChain>
</file>

<file path=xl/sharedStrings.xml><?xml version="1.0" encoding="utf-8"?>
<sst xmlns="http://schemas.openxmlformats.org/spreadsheetml/2006/main" count="1928" uniqueCount="144">
  <si>
    <t>MITARBEITER-STAMMDATEN</t>
  </si>
  <si>
    <t>Nr.</t>
  </si>
  <si>
    <t>Nachname</t>
  </si>
  <si>
    <t>Vorname</t>
  </si>
  <si>
    <t>Position</t>
  </si>
  <si>
    <t>Bereich</t>
  </si>
  <si>
    <t>Vertragsart</t>
  </si>
  <si>
    <t>Soll-Std./Woche</t>
  </si>
  <si>
    <t>Stundenlohn (€)</t>
  </si>
  <si>
    <t>Eintrittsdatum</t>
  </si>
  <si>
    <t>Status</t>
  </si>
  <si>
    <t>Berger</t>
  </si>
  <si>
    <t>Lukas</t>
  </si>
  <si>
    <t>Küchenchef</t>
  </si>
  <si>
    <t>Küche</t>
  </si>
  <si>
    <t>Vollzeit</t>
  </si>
  <si>
    <t>01.03.2022</t>
  </si>
  <si>
    <t>Aktiv</t>
  </si>
  <si>
    <t>Klein</t>
  </si>
  <si>
    <t>Anna</t>
  </si>
  <si>
    <t>Sous-Chef</t>
  </si>
  <si>
    <t>15.06.2023</t>
  </si>
  <si>
    <t>Weber</t>
  </si>
  <si>
    <t>Markus</t>
  </si>
  <si>
    <t>Koch</t>
  </si>
  <si>
    <t>01.09.2024</t>
  </si>
  <si>
    <t>Hoffmann</t>
  </si>
  <si>
    <t>Sarah</t>
  </si>
  <si>
    <t>Serviceleiterin</t>
  </si>
  <si>
    <t>Service</t>
  </si>
  <si>
    <t>10.01.2023</t>
  </si>
  <si>
    <t>Richter</t>
  </si>
  <si>
    <t>Jan</t>
  </si>
  <si>
    <t>Kellner</t>
  </si>
  <si>
    <t>Teilzeit</t>
  </si>
  <si>
    <t>01.04.2025</t>
  </si>
  <si>
    <t>Neumann</t>
  </si>
  <si>
    <t>Lisa</t>
  </si>
  <si>
    <t>Kellnerin</t>
  </si>
  <si>
    <t>15.08.2025</t>
  </si>
  <si>
    <t>Becker</t>
  </si>
  <si>
    <t>Tom</t>
  </si>
  <si>
    <t>Barkeeper</t>
  </si>
  <si>
    <t>Bar</t>
  </si>
  <si>
    <t>01.02.2024</t>
  </si>
  <si>
    <t>Schäfer</t>
  </si>
  <si>
    <t>Marie</t>
  </si>
  <si>
    <t>Barkraft</t>
  </si>
  <si>
    <t>Minijob</t>
  </si>
  <si>
    <t>01.11.2025</t>
  </si>
  <si>
    <t>Hartmann</t>
  </si>
  <si>
    <t>Felix</t>
  </si>
  <si>
    <t>Spüler/Küchenhilfe</t>
  </si>
  <si>
    <t>01.06.2025</t>
  </si>
  <si>
    <t>Krause</t>
  </si>
  <si>
    <t>Elena</t>
  </si>
  <si>
    <t>Aushilfe Service</t>
  </si>
  <si>
    <t>15.03.2026</t>
  </si>
  <si>
    <t>SCHICHT-KÜRZEL (verwendet in Monatsplänen)</t>
  </si>
  <si>
    <t>Kürzel</t>
  </si>
  <si>
    <t>Bezeichnung</t>
  </si>
  <si>
    <t>Uhrzeit</t>
  </si>
  <si>
    <t>Farbe</t>
  </si>
  <si>
    <t>F</t>
  </si>
  <si>
    <t>Frühschicht</t>
  </si>
  <si>
    <t>06:00 – 14:00</t>
  </si>
  <si>
    <t>M</t>
  </si>
  <si>
    <t>Mittelschicht</t>
  </si>
  <si>
    <t>10:00 – 18:00</t>
  </si>
  <si>
    <t>S</t>
  </si>
  <si>
    <t>Spätschicht</t>
  </si>
  <si>
    <t>16:00 – 24:00</t>
  </si>
  <si>
    <t>T</t>
  </si>
  <si>
    <t>Teilschicht (geteilt)</t>
  </si>
  <si>
    <t>11:00–14:00 / 18:00–22:00</t>
  </si>
  <si>
    <t>U</t>
  </si>
  <si>
    <t>Urlaub</t>
  </si>
  <si>
    <t>—</t>
  </si>
  <si>
    <t>K</t>
  </si>
  <si>
    <t>Krank</t>
  </si>
  <si>
    <t>X</t>
  </si>
  <si>
    <t>Frei / Ruhetag</t>
  </si>
  <si>
    <t>FT</t>
  </si>
  <si>
    <t>Feiertag</t>
  </si>
  <si>
    <t>STUNDEN PRO SCHICHT</t>
  </si>
  <si>
    <t>Stunden</t>
  </si>
  <si>
    <t>Gasthaus zum Goldenen Hirsch</t>
  </si>
  <si>
    <t>Do</t>
  </si>
  <si>
    <t>Fr</t>
  </si>
  <si>
    <t>Sa</t>
  </si>
  <si>
    <t>So</t>
  </si>
  <si>
    <t>Mo</t>
  </si>
  <si>
    <t>Di</t>
  </si>
  <si>
    <t>Mi</t>
  </si>
  <si>
    <t>Gesamt</t>
  </si>
  <si>
    <t>Mitarbeiter</t>
  </si>
  <si>
    <t>Std.</t>
  </si>
  <si>
    <t>Berger L.</t>
  </si>
  <si>
    <t>Klein A.</t>
  </si>
  <si>
    <t>Weber M.</t>
  </si>
  <si>
    <t>Hoffmann S.</t>
  </si>
  <si>
    <t>Richter J.</t>
  </si>
  <si>
    <t>Neumann L.</t>
  </si>
  <si>
    <t>Becker T.</t>
  </si>
  <si>
    <t>Schäfer M.</t>
  </si>
  <si>
    <t>Hartmann F.</t>
  </si>
  <si>
    <t>Krause E.</t>
  </si>
  <si>
    <t>TAGESÜBERSICHT</t>
  </si>
  <si>
    <t>Mitarbeiter aktiv</t>
  </si>
  <si>
    <t>davon Küche</t>
  </si>
  <si>
    <t>davon Service</t>
  </si>
  <si>
    <t>davon Bar</t>
  </si>
  <si>
    <t>ABWESENHEITEN</t>
  </si>
  <si>
    <t>Urlaub (U)</t>
  </si>
  <si>
    <t>Krank (K)</t>
  </si>
  <si>
    <t>Frei (X)</t>
  </si>
  <si>
    <t>JAHRESÜBERSICHT 2026 — ARBEITSSTUNDEN &amp; ABWESENHEITEN</t>
  </si>
  <si>
    <t>MONATLICHE ARBEITSSTUNDEN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</si>
  <si>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</si>
  <si>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</si>
  <si>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</si>
  <si>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</si>
  <si>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</si>
  <si>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</si>
  <si>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</si>
  <si>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</si>
  <si>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</si>
  <si>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</si>
  <si>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</si>
  <si>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</si>
  <si>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>URLAUBSTAGE PRO MONAT</t>
  </si>
  <si>
    <t>KRANKHEITSTAGE PRO MONAT</t>
  </si>
  <si>
    <t>DIENSTPLAN GASTRONOMIE — FEBRUAR 2026</t>
  </si>
  <si>
    <t>DIENSTPLAN GASTRONOMIE — JANUAR 2026</t>
  </si>
  <si>
    <t>DIENSTPLAN GASTRONOMIE— MÄRZ 2026</t>
  </si>
  <si>
    <t>DIENSTPLAN GASTRONOMIE — APRIL 2026</t>
  </si>
  <si>
    <t>DIENSTPLAN GASTRONOMIE — MAI 2026</t>
  </si>
  <si>
    <t>DIENSTPLAN GASTRONOMIE — JUNI 2026</t>
  </si>
  <si>
    <t>DIENSTPLAN GASTRONOMIE — JULI 2026</t>
  </si>
  <si>
    <t>DIENSTPLAN GASTRONOMIE — AUGUST 2026</t>
  </si>
  <si>
    <t>DIENSTPLAN GASTRONOMIE — SEPTEMBER 2026</t>
  </si>
  <si>
    <t>DIENSTPLAN GASTRONOMIE — OKTOBER 2026</t>
  </si>
  <si>
    <t>DIENSTPLAN GASTRONOMIE — NOVEMBER 2026</t>
  </si>
  <si>
    <t>DIENSTPLAN GASTRONOMIE —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</si>
</sst>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4"/>
      <color rgb="FFFFFFFF"/>
      <name val="Arial"/>
      <charset val="1"/>
    </font>
    <font>
      <b/>
      <sz val="10"/>
      <color rgb="FF2C3E50"/>
      <name val="Arial"/>
      <charset val="1"/>
    </font>
    <font>
      <b/>
      <sz val="8"/>
      <color rgb="FF2C3E50"/>
      <name val="Arial"/>
      <charset val="1"/>
    </font>
    <font>
      <b/>
      <sz val="8"/>
      <color rgb="FFFFFFFF"/>
      <name val="Arial"/>
      <charset val="1"/>
    </font>
    <font>
      <b/>
      <sz val="9"/>
      <color rgb="FFFFFFFF"/>
      <name val="Arial"/>
      <charset val="1"/>
    </font>
    <font>
      <b/>
      <sz val="9"/>
      <color rgb="FF2C3E5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sz val="9"/>
      <color rgb="FF2C3E50"/>
      <name val="Arial"/>
      <charset val="1"/>
    </font>
    <font>
      <b/>
      <sz val="11"/>
      <color rgb="FFFFFFFF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1ABC9C"/>
        <bgColor rgb="FF3498DB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ECF0F1"/>
      </patternFill>
    </fill>
    <fill>
      <patternFill patternType="solid">
        <fgColor rgb="FF3498DB"/>
        <bgColor rgb="FF1ABC9C"/>
      </patternFill>
    </fill>
    <fill>
      <patternFill patternType="solid">
        <fgColor rgb="FFE8F5E9"/>
        <bgColor rgb="FFECF0F1"/>
      </patternFill>
    </fill>
    <fill>
      <patternFill patternType="solid">
        <fgColor rgb="FFE3F2FD"/>
        <bgColor rgb="FFECF0F1"/>
      </patternFill>
    </fill>
    <fill>
      <patternFill patternType="solid">
        <fgColor rgb="FFFFF3E0"/>
        <bgColor rgb="FFFFEBEE"/>
      </patternFill>
    </fill>
    <fill>
      <patternFill patternType="solid">
        <fgColor rgb="FFF3E5F5"/>
        <bgColor rgb="FFFFEBEE"/>
      </patternFill>
    </fill>
    <fill>
      <patternFill patternType="solid">
        <fgColor rgb="FFFFF9C4"/>
        <bgColor rgb="FFFFF3E0"/>
      </patternFill>
    </fill>
    <fill>
      <patternFill patternType="solid">
        <fgColor rgb="FFFFEBEE"/>
        <bgColor rgb="FFFFF3E0"/>
      </patternFill>
    </fill>
    <fill>
      <patternFill patternType="solid">
        <fgColor rgb="FFFFD54F"/>
        <bgColor rgb="FFFFFF00"/>
      </patternFill>
    </fill>
    <fill>
      <patternFill patternType="solid">
        <fgColor rgb="FFECF0F1"/>
        <bgColor rgb="FFE8F5E9"/>
      </patternFill>
    </fill>
    <fill>
      <patternFill patternType="solid">
        <fgColor rgb="FFFFCDD2"/>
        <bgColor rgb="FFF3E5F5"/>
      </patternFill>
    </fill>
    <fill>
      <patternFill patternType="solid">
        <fgColor rgb="FFE74C3C"/>
        <bgColor rgb="FFFF8080"/>
      </patternFill>
    </fill>
    <fill>
      <patternFill patternType="solid">
        <fgColor rgb="FFF39C12"/>
        <bgColor rgb="FFFF8080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2" fontId="3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" fontId="13" fillId="14" borderId="1" xfId="0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/>
    </xf>
    <xf numFmtId="1" fontId="11" fillId="11" borderId="1" xfId="0" applyNumberFormat="1" applyFont="1" applyFill="1" applyBorder="1" applyAlignment="1">
      <alignment horizontal="center" vertical="center"/>
    </xf>
    <xf numFmtId="1" fontId="11" fillId="12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/>
    </xf>
    <xf numFmtId="0" fontId="12" fillId="12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96"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  <dxf>
      <fill>
        <patternFill>
          <bgColor rgb="FFFFD54F"/>
        </patternFill>
      </fill>
    </dxf>
    <dxf>
      <fill>
        <patternFill>
          <bgColor rgb="FFF3E5F5"/>
        </patternFill>
      </fill>
    </dxf>
    <dxf>
      <fill>
        <patternFill>
          <bgColor rgb="FFFFF3E0"/>
        </patternFill>
      </fill>
    </dxf>
    <dxf>
      <fill>
        <patternFill>
          <bgColor rgb="FFE3F2FD"/>
        </patternFill>
      </fill>
    </dxf>
    <dxf>
      <fill>
        <patternFill>
          <bgColor rgb="FFE8F5E9"/>
        </patternFill>
      </fill>
    </dxf>
    <dxf>
      <fill>
        <patternFill>
          <bgColor rgb="FFF5F5F5"/>
        </patternFill>
      </fill>
    </dxf>
    <dxf>
      <fill>
        <patternFill>
          <bgColor rgb="FFFFEBEE"/>
        </patternFill>
      </fill>
    </dxf>
    <dxf>
      <fill>
        <patternFill>
          <bgColor rgb="FFFFF9C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CF0F1"/>
      <rgbColor rgb="FFFFF3E0"/>
      <rgbColor rgb="FFF5F5F5"/>
      <rgbColor rgb="FFFFEBEE"/>
      <rgbColor rgb="FFCC99FF"/>
      <rgbColor rgb="FFFFCDD2"/>
      <rgbColor rgb="FF3366FF"/>
      <rgbColor rgb="FF1ABC9C"/>
      <rgbColor rgb="FF99CC00"/>
      <rgbColor rgb="FFFFD54F"/>
      <rgbColor rgb="FFF39C12"/>
      <rgbColor rgb="FFE74C3C"/>
      <rgbColor rgb="FF666699"/>
      <rgbColor rgb="FF969696"/>
      <rgbColor rgb="FF003366"/>
      <rgbColor rgb="FF3498DB"/>
      <rgbColor rgb="FF003300"/>
      <rgbColor rgb="FF333300"/>
      <rgbColor rgb="FF993300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BC9C"/>
  </sheetPr>
  <dimension ref="A1:J37"/>
  <sheetViews>
    <sheetView showGridLines="0" zoomScaleNormal="100" workbookViewId="0">
      <selection sqref="A1:J1"/>
    </sheetView>
  </sheetViews>
  <sheetFormatPr baseColWidth="10" defaultColWidth="8.7109375" defaultRowHeight="15" x14ac:dyDescent="0.25"/>
  <cols>
    <col min="1" max="1" width="6" customWidth="1"/>
    <col min="2" max="2" width="16" customWidth="1"/>
    <col min="3" max="3" width="14" customWidth="1"/>
    <col min="4" max="4" width="20" customWidth="1"/>
    <col min="5" max="5" width="12" customWidth="1"/>
    <col min="6" max="6" width="14" customWidth="1"/>
    <col min="7" max="7" width="18" customWidth="1"/>
    <col min="8" max="9" width="16" customWidth="1"/>
    <col min="10" max="10" width="12" customWidth="1"/>
  </cols>
  <sheetData>
    <row r="1" spans="1:10" ht="20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x14ac:dyDescent="0.25">
      <c r="A4" s="16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17" t="s">
        <v>15</v>
      </c>
      <c r="G4" s="16">
        <v>40</v>
      </c>
      <c r="H4" s="18">
        <v>18.5</v>
      </c>
      <c r="I4" s="16" t="s">
        <v>16</v>
      </c>
      <c r="J4" s="17" t="s">
        <v>17</v>
      </c>
    </row>
    <row r="5" spans="1:10" x14ac:dyDescent="0.25">
      <c r="A5" s="19">
        <v>2</v>
      </c>
      <c r="B5" s="20" t="s">
        <v>18</v>
      </c>
      <c r="C5" s="20" t="s">
        <v>19</v>
      </c>
      <c r="D5" s="20" t="s">
        <v>20</v>
      </c>
      <c r="E5" s="20" t="s">
        <v>14</v>
      </c>
      <c r="F5" s="20" t="s">
        <v>15</v>
      </c>
      <c r="G5" s="19">
        <v>40</v>
      </c>
      <c r="H5" s="21">
        <v>16</v>
      </c>
      <c r="I5" s="19" t="s">
        <v>21</v>
      </c>
      <c r="J5" s="20" t="s">
        <v>17</v>
      </c>
    </row>
    <row r="6" spans="1:10" x14ac:dyDescent="0.25">
      <c r="A6" s="16">
        <v>3</v>
      </c>
      <c r="B6" s="17" t="s">
        <v>22</v>
      </c>
      <c r="C6" s="17" t="s">
        <v>23</v>
      </c>
      <c r="D6" s="17" t="s">
        <v>24</v>
      </c>
      <c r="E6" s="17" t="s">
        <v>14</v>
      </c>
      <c r="F6" s="17" t="s">
        <v>15</v>
      </c>
      <c r="G6" s="16">
        <v>38</v>
      </c>
      <c r="H6" s="18">
        <v>14.5</v>
      </c>
      <c r="I6" s="16" t="s">
        <v>25</v>
      </c>
      <c r="J6" s="17" t="s">
        <v>17</v>
      </c>
    </row>
    <row r="7" spans="1:10" x14ac:dyDescent="0.25">
      <c r="A7" s="19">
        <v>4</v>
      </c>
      <c r="B7" s="20" t="s">
        <v>26</v>
      </c>
      <c r="C7" s="20" t="s">
        <v>27</v>
      </c>
      <c r="D7" s="20" t="s">
        <v>28</v>
      </c>
      <c r="E7" s="20" t="s">
        <v>29</v>
      </c>
      <c r="F7" s="20" t="s">
        <v>15</v>
      </c>
      <c r="G7" s="19">
        <v>40</v>
      </c>
      <c r="H7" s="21">
        <v>15.5</v>
      </c>
      <c r="I7" s="19" t="s">
        <v>30</v>
      </c>
      <c r="J7" s="20" t="s">
        <v>17</v>
      </c>
    </row>
    <row r="8" spans="1:10" x14ac:dyDescent="0.25">
      <c r="A8" s="16">
        <v>5</v>
      </c>
      <c r="B8" s="17" t="s">
        <v>31</v>
      </c>
      <c r="C8" s="17" t="s">
        <v>32</v>
      </c>
      <c r="D8" s="17" t="s">
        <v>33</v>
      </c>
      <c r="E8" s="17" t="s">
        <v>29</v>
      </c>
      <c r="F8" s="17" t="s">
        <v>34</v>
      </c>
      <c r="G8" s="16">
        <v>25</v>
      </c>
      <c r="H8" s="18">
        <v>13.5</v>
      </c>
      <c r="I8" s="16" t="s">
        <v>35</v>
      </c>
      <c r="J8" s="17" t="s">
        <v>17</v>
      </c>
    </row>
    <row r="9" spans="1:10" x14ac:dyDescent="0.25">
      <c r="A9" s="19">
        <v>6</v>
      </c>
      <c r="B9" s="20" t="s">
        <v>36</v>
      </c>
      <c r="C9" s="20" t="s">
        <v>37</v>
      </c>
      <c r="D9" s="20" t="s">
        <v>38</v>
      </c>
      <c r="E9" s="20" t="s">
        <v>29</v>
      </c>
      <c r="F9" s="20" t="s">
        <v>34</v>
      </c>
      <c r="G9" s="19">
        <v>20</v>
      </c>
      <c r="H9" s="21">
        <v>13.5</v>
      </c>
      <c r="I9" s="19" t="s">
        <v>39</v>
      </c>
      <c r="J9" s="20" t="s">
        <v>17</v>
      </c>
    </row>
    <row r="10" spans="1:10" x14ac:dyDescent="0.25">
      <c r="A10" s="16">
        <v>7</v>
      </c>
      <c r="B10" s="17" t="s">
        <v>40</v>
      </c>
      <c r="C10" s="17" t="s">
        <v>41</v>
      </c>
      <c r="D10" s="17" t="s">
        <v>42</v>
      </c>
      <c r="E10" s="17" t="s">
        <v>43</v>
      </c>
      <c r="F10" s="17" t="s">
        <v>15</v>
      </c>
      <c r="G10" s="16">
        <v>38</v>
      </c>
      <c r="H10" s="18">
        <v>14</v>
      </c>
      <c r="I10" s="16" t="s">
        <v>44</v>
      </c>
      <c r="J10" s="17" t="s">
        <v>17</v>
      </c>
    </row>
    <row r="11" spans="1:10" x14ac:dyDescent="0.25">
      <c r="A11" s="19">
        <v>8</v>
      </c>
      <c r="B11" s="20" t="s">
        <v>45</v>
      </c>
      <c r="C11" s="20" t="s">
        <v>46</v>
      </c>
      <c r="D11" s="20" t="s">
        <v>47</v>
      </c>
      <c r="E11" s="20" t="s">
        <v>43</v>
      </c>
      <c r="F11" s="20" t="s">
        <v>48</v>
      </c>
      <c r="G11" s="19">
        <v>10</v>
      </c>
      <c r="H11" s="21">
        <v>12.82</v>
      </c>
      <c r="I11" s="19" t="s">
        <v>49</v>
      </c>
      <c r="J11" s="20" t="s">
        <v>17</v>
      </c>
    </row>
    <row r="12" spans="1:10" x14ac:dyDescent="0.25">
      <c r="A12" s="16">
        <v>9</v>
      </c>
      <c r="B12" s="17" t="s">
        <v>50</v>
      </c>
      <c r="C12" s="17" t="s">
        <v>51</v>
      </c>
      <c r="D12" s="17" t="s">
        <v>52</v>
      </c>
      <c r="E12" s="17" t="s">
        <v>14</v>
      </c>
      <c r="F12" s="17" t="s">
        <v>48</v>
      </c>
      <c r="G12" s="16">
        <v>12</v>
      </c>
      <c r="H12" s="18">
        <v>12.82</v>
      </c>
      <c r="I12" s="16" t="s">
        <v>53</v>
      </c>
      <c r="J12" s="17" t="s">
        <v>17</v>
      </c>
    </row>
    <row r="13" spans="1:10" x14ac:dyDescent="0.25">
      <c r="A13" s="19">
        <v>10</v>
      </c>
      <c r="B13" s="20" t="s">
        <v>54</v>
      </c>
      <c r="C13" s="20" t="s">
        <v>55</v>
      </c>
      <c r="D13" s="20" t="s">
        <v>56</v>
      </c>
      <c r="E13" s="20" t="s">
        <v>29</v>
      </c>
      <c r="F13" s="20" t="s">
        <v>48</v>
      </c>
      <c r="G13" s="19">
        <v>8</v>
      </c>
      <c r="H13" s="21">
        <v>12.82</v>
      </c>
      <c r="I13" s="19" t="s">
        <v>57</v>
      </c>
      <c r="J13" s="20" t="s">
        <v>17</v>
      </c>
    </row>
    <row r="16" spans="1:10" x14ac:dyDescent="0.25">
      <c r="A16" s="13" t="s">
        <v>58</v>
      </c>
      <c r="B16" s="13"/>
      <c r="C16" s="13"/>
      <c r="D16" s="13"/>
      <c r="E16" s="13"/>
    </row>
    <row r="17" spans="1:5" x14ac:dyDescent="0.25">
      <c r="A17" s="22" t="s">
        <v>59</v>
      </c>
      <c r="B17" s="22" t="s">
        <v>60</v>
      </c>
      <c r="C17" s="12" t="s">
        <v>61</v>
      </c>
      <c r="D17" s="12"/>
      <c r="E17" s="22" t="s">
        <v>62</v>
      </c>
    </row>
    <row r="18" spans="1:5" x14ac:dyDescent="0.25">
      <c r="A18" s="23" t="s">
        <v>63</v>
      </c>
      <c r="B18" s="24" t="s">
        <v>64</v>
      </c>
      <c r="C18" s="11" t="s">
        <v>65</v>
      </c>
      <c r="D18" s="11"/>
      <c r="E18" s="25"/>
    </row>
    <row r="19" spans="1:5" x14ac:dyDescent="0.25">
      <c r="A19" s="26" t="s">
        <v>66</v>
      </c>
      <c r="B19" s="27" t="s">
        <v>67</v>
      </c>
      <c r="C19" s="10" t="s">
        <v>68</v>
      </c>
      <c r="D19" s="10"/>
      <c r="E19" s="28"/>
    </row>
    <row r="20" spans="1:5" x14ac:dyDescent="0.25">
      <c r="A20" s="29" t="s">
        <v>69</v>
      </c>
      <c r="B20" s="30" t="s">
        <v>70</v>
      </c>
      <c r="C20" s="9" t="s">
        <v>71</v>
      </c>
      <c r="D20" s="9"/>
      <c r="E20" s="31"/>
    </row>
    <row r="21" spans="1:5" x14ac:dyDescent="0.25">
      <c r="A21" s="32" t="s">
        <v>72</v>
      </c>
      <c r="B21" s="33" t="s">
        <v>73</v>
      </c>
      <c r="C21" s="8" t="s">
        <v>74</v>
      </c>
      <c r="D21" s="8"/>
      <c r="E21" s="34"/>
    </row>
    <row r="22" spans="1:5" x14ac:dyDescent="0.25">
      <c r="A22" s="35" t="s">
        <v>75</v>
      </c>
      <c r="B22" s="36" t="s">
        <v>76</v>
      </c>
      <c r="C22" s="7" t="s">
        <v>77</v>
      </c>
      <c r="D22" s="7"/>
      <c r="E22" s="37"/>
    </row>
    <row r="23" spans="1:5" x14ac:dyDescent="0.25">
      <c r="A23" s="38" t="s">
        <v>78</v>
      </c>
      <c r="B23" s="39" t="s">
        <v>79</v>
      </c>
      <c r="C23" s="6" t="s">
        <v>77</v>
      </c>
      <c r="D23" s="6"/>
      <c r="E23" s="40"/>
    </row>
    <row r="24" spans="1:5" x14ac:dyDescent="0.25">
      <c r="A24" s="41" t="s">
        <v>80</v>
      </c>
      <c r="B24" s="20" t="s">
        <v>81</v>
      </c>
      <c r="C24" s="5" t="s">
        <v>77</v>
      </c>
      <c r="D24" s="5"/>
      <c r="E24" s="19"/>
    </row>
    <row r="25" spans="1:5" x14ac:dyDescent="0.25">
      <c r="A25" s="42" t="s">
        <v>82</v>
      </c>
      <c r="B25" s="43" t="s">
        <v>83</v>
      </c>
      <c r="C25" s="4" t="s">
        <v>77</v>
      </c>
      <c r="D25" s="4"/>
      <c r="E25" s="44"/>
    </row>
    <row r="28" spans="1:5" x14ac:dyDescent="0.25">
      <c r="A28" s="13" t="s">
        <v>84</v>
      </c>
      <c r="B28" s="13"/>
      <c r="C28" s="13"/>
      <c r="D28" s="13"/>
      <c r="E28" s="13"/>
    </row>
    <row r="29" spans="1:5" x14ac:dyDescent="0.25">
      <c r="A29" s="22" t="s">
        <v>59</v>
      </c>
      <c r="B29" s="22" t="s">
        <v>85</v>
      </c>
    </row>
    <row r="30" spans="1:5" x14ac:dyDescent="0.25">
      <c r="A30" s="45" t="s">
        <v>63</v>
      </c>
      <c r="B30" s="46">
        <v>8</v>
      </c>
    </row>
    <row r="31" spans="1:5" x14ac:dyDescent="0.25">
      <c r="A31" s="45" t="s">
        <v>66</v>
      </c>
      <c r="B31" s="46">
        <v>8</v>
      </c>
    </row>
    <row r="32" spans="1:5" x14ac:dyDescent="0.25">
      <c r="A32" s="45" t="s">
        <v>69</v>
      </c>
      <c r="B32" s="46">
        <v>8</v>
      </c>
    </row>
    <row r="33" spans="1:2" x14ac:dyDescent="0.25">
      <c r="A33" s="45" t="s">
        <v>72</v>
      </c>
      <c r="B33" s="46">
        <v>7</v>
      </c>
    </row>
    <row r="34" spans="1:2" x14ac:dyDescent="0.25">
      <c r="A34" s="45" t="s">
        <v>75</v>
      </c>
      <c r="B34" s="46">
        <v>0</v>
      </c>
    </row>
    <row r="35" spans="1:2" x14ac:dyDescent="0.25">
      <c r="A35" s="45" t="s">
        <v>78</v>
      </c>
      <c r="B35" s="46">
        <v>0</v>
      </c>
    </row>
    <row r="36" spans="1:2" x14ac:dyDescent="0.25">
      <c r="A36" s="45" t="s">
        <v>80</v>
      </c>
      <c r="B36" s="46">
        <v>0</v>
      </c>
    </row>
    <row r="37" spans="1:2" x14ac:dyDescent="0.25">
      <c r="A37" s="45" t="s">
        <v>82</v>
      </c>
      <c r="B37" s="46">
        <v>0</v>
      </c>
    </row>
  </sheetData>
  <mergeCells count="12">
    <mergeCell ref="C25:D25"/>
    <mergeCell ref="A28:E28"/>
    <mergeCell ref="C20:D20"/>
    <mergeCell ref="C21:D21"/>
    <mergeCell ref="C22:D22"/>
    <mergeCell ref="C23:D23"/>
    <mergeCell ref="C24:D24"/>
    <mergeCell ref="A1:J1"/>
    <mergeCell ref="A16:E16"/>
    <mergeCell ref="C17:D17"/>
    <mergeCell ref="C18:D18"/>
    <mergeCell ref="C19:D19"/>
  </mergeCells>
  <dataValidations count="4">
    <dataValidation type="list" sqref="D4:D50" xr:uid="{00000000-0002-0000-0000-000000000000}">
      <formula1>"Küchenchef,Sous-Chef,Koch,Serviceleiterin,Kellner,Kellnerin,Barkeeper,Barkraft,Spüler/Küchenhilfe,Aushilfe Service"</formula1>
      <formula2>0</formula2>
    </dataValidation>
    <dataValidation type="list" sqref="E4:E50" xr:uid="{00000000-0002-0000-0000-000001000000}">
      <formula1>"Küche,Service,Bar,Terrasse"</formula1>
      <formula2>0</formula2>
    </dataValidation>
    <dataValidation type="list" sqref="F4:F50" xr:uid="{00000000-0002-0000-0000-000002000000}">
      <formula1>"Vollzeit,Teilzeit,Minijob,Werkstudent"</formula1>
      <formula2>0</formula2>
    </dataValidation>
    <dataValidation type="list" sqref="J4:J50" xr:uid="{00000000-0002-0000-0000-000003000000}">
      <formula1>"Aktiv,Inaktiv,Probezeit,Gekündigt"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ABC9C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I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9" t="s">
        <v>89</v>
      </c>
      <c r="E3" s="49" t="s">
        <v>90</v>
      </c>
      <c r="F3" s="48" t="s">
        <v>91</v>
      </c>
      <c r="G3" s="48" t="s">
        <v>92</v>
      </c>
      <c r="H3" s="48" t="s">
        <v>93</v>
      </c>
      <c r="I3" s="48" t="s">
        <v>87</v>
      </c>
      <c r="J3" s="48" t="s">
        <v>88</v>
      </c>
      <c r="K3" s="49" t="s">
        <v>89</v>
      </c>
      <c r="L3" s="49" t="s">
        <v>90</v>
      </c>
      <c r="M3" s="48" t="s">
        <v>91</v>
      </c>
      <c r="N3" s="48" t="s">
        <v>92</v>
      </c>
      <c r="O3" s="48" t="s">
        <v>93</v>
      </c>
      <c r="P3" s="48" t="s">
        <v>87</v>
      </c>
      <c r="Q3" s="48" t="s">
        <v>88</v>
      </c>
      <c r="R3" s="49" t="s">
        <v>89</v>
      </c>
      <c r="S3" s="49" t="s">
        <v>90</v>
      </c>
      <c r="T3" s="48" t="s">
        <v>91</v>
      </c>
      <c r="U3" s="48" t="s">
        <v>92</v>
      </c>
      <c r="V3" s="48" t="s">
        <v>93</v>
      </c>
      <c r="W3" s="48" t="s">
        <v>87</v>
      </c>
      <c r="X3" s="48" t="s">
        <v>88</v>
      </c>
      <c r="Y3" s="49" t="s">
        <v>89</v>
      </c>
      <c r="Z3" s="49" t="s">
        <v>90</v>
      </c>
      <c r="AA3" s="48" t="s">
        <v>91</v>
      </c>
      <c r="AB3" s="48" t="s">
        <v>92</v>
      </c>
      <c r="AC3" s="48" t="s">
        <v>93</v>
      </c>
      <c r="AD3" s="48" t="s">
        <v>87</v>
      </c>
      <c r="AE3" s="48" t="s">
        <v>88</v>
      </c>
      <c r="AF3" s="49" t="s">
        <v>89</v>
      </c>
      <c r="AG3" s="49" t="s">
        <v>90</v>
      </c>
      <c r="AH3" s="48" t="s">
        <v>91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3">
        <v>1</v>
      </c>
      <c r="E4" s="53">
        <v>2</v>
      </c>
      <c r="F4" s="51">
        <v>3</v>
      </c>
      <c r="G4" s="51">
        <v>4</v>
      </c>
      <c r="H4" s="51">
        <v>5</v>
      </c>
      <c r="I4" s="51">
        <v>6</v>
      </c>
      <c r="J4" s="51">
        <v>7</v>
      </c>
      <c r="K4" s="53">
        <v>8</v>
      </c>
      <c r="L4" s="53">
        <v>9</v>
      </c>
      <c r="M4" s="51">
        <v>10</v>
      </c>
      <c r="N4" s="51">
        <v>11</v>
      </c>
      <c r="O4" s="51">
        <v>12</v>
      </c>
      <c r="P4" s="51">
        <v>13</v>
      </c>
      <c r="Q4" s="51">
        <v>14</v>
      </c>
      <c r="R4" s="53">
        <v>15</v>
      </c>
      <c r="S4" s="53">
        <v>16</v>
      </c>
      <c r="T4" s="51">
        <v>17</v>
      </c>
      <c r="U4" s="51">
        <v>18</v>
      </c>
      <c r="V4" s="51">
        <v>19</v>
      </c>
      <c r="W4" s="51">
        <v>20</v>
      </c>
      <c r="X4" s="51">
        <v>21</v>
      </c>
      <c r="Y4" s="53">
        <v>22</v>
      </c>
      <c r="Z4" s="53">
        <v>23</v>
      </c>
      <c r="AA4" s="51">
        <v>24</v>
      </c>
      <c r="AB4" s="51">
        <v>25</v>
      </c>
      <c r="AC4" s="51">
        <v>26</v>
      </c>
      <c r="AD4" s="51">
        <v>27</v>
      </c>
      <c r="AE4" s="51">
        <v>28</v>
      </c>
      <c r="AF4" s="53">
        <v>29</v>
      </c>
      <c r="AG4" s="53">
        <v>30</v>
      </c>
      <c r="AH4" s="51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62">
        <f t="shared" ref="AI5:AI14" si="0">COUNTIF(D5:AH5,"F")*8+COUNTIF(D5:AH5,"M")*8+COUNTIF(D5:AH5,"S")*8+COUNTIF(D5:AH5,"T")*7</f>
        <v>0</v>
      </c>
    </row>
    <row r="6" spans="1:35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2">
        <f t="shared" si="0"/>
        <v>0</v>
      </c>
    </row>
    <row r="7" spans="1:35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62">
        <f t="shared" si="0"/>
        <v>0</v>
      </c>
    </row>
    <row r="8" spans="1:35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2">
        <f t="shared" si="0"/>
        <v>0</v>
      </c>
    </row>
    <row r="9" spans="1:35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62">
        <f t="shared" si="0"/>
        <v>0</v>
      </c>
    </row>
    <row r="10" spans="1:35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2">
        <f t="shared" si="0"/>
        <v>0</v>
      </c>
    </row>
    <row r="11" spans="1:35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62">
        <f t="shared" si="0"/>
        <v>0</v>
      </c>
    </row>
    <row r="12" spans="1:35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2">
        <f t="shared" si="0"/>
        <v>0</v>
      </c>
    </row>
    <row r="13" spans="1:35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62">
        <f t="shared" si="0"/>
        <v>0</v>
      </c>
    </row>
    <row r="14" spans="1:35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>
        <f t="shared" si="0"/>
        <v>0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  <c r="AH18" s="66">
        <f t="shared" si="1"/>
        <v>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  <c r="AH19" s="67">
        <f t="shared" si="2"/>
        <v>0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  <c r="AH20" s="68">
        <f t="shared" si="3"/>
        <v>0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39" priority="2" operator="equal">
      <formula>"U"</formula>
    </cfRule>
    <cfRule type="cellIs" dxfId="38" priority="3" operator="equal">
      <formula>"K"</formula>
    </cfRule>
    <cfRule type="cellIs" dxfId="37" priority="4" operator="equal">
      <formula>"X"</formula>
    </cfRule>
    <cfRule type="cellIs" dxfId="36" priority="5" operator="equal">
      <formula>"F"</formula>
    </cfRule>
    <cfRule type="cellIs" dxfId="35" priority="6" operator="equal">
      <formula>"M"</formula>
    </cfRule>
    <cfRule type="cellIs" dxfId="34" priority="7" operator="equal">
      <formula>"S"</formula>
    </cfRule>
    <cfRule type="cellIs" dxfId="33" priority="8" operator="equal">
      <formula>"T"</formula>
    </cfRule>
    <cfRule type="cellIs" dxfId="32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8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498DB"/>
  </sheetPr>
  <dimension ref="A1:AH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H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3" width="4.42578125" customWidth="1"/>
    <col min="34" max="34" width="8" customWidth="1"/>
  </cols>
  <sheetData>
    <row r="1" spans="1:34" ht="18" x14ac:dyDescent="0.25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D3" s="48" t="s">
        <v>92</v>
      </c>
      <c r="E3" s="48" t="s">
        <v>93</v>
      </c>
      <c r="F3" s="48" t="s">
        <v>87</v>
      </c>
      <c r="G3" s="48" t="s">
        <v>88</v>
      </c>
      <c r="H3" s="49" t="s">
        <v>89</v>
      </c>
      <c r="I3" s="49" t="s">
        <v>90</v>
      </c>
      <c r="J3" s="48" t="s">
        <v>91</v>
      </c>
      <c r="K3" s="48" t="s">
        <v>92</v>
      </c>
      <c r="L3" s="48" t="s">
        <v>93</v>
      </c>
      <c r="M3" s="48" t="s">
        <v>87</v>
      </c>
      <c r="N3" s="48" t="s">
        <v>88</v>
      </c>
      <c r="O3" s="49" t="s">
        <v>89</v>
      </c>
      <c r="P3" s="49" t="s">
        <v>90</v>
      </c>
      <c r="Q3" s="48" t="s">
        <v>91</v>
      </c>
      <c r="R3" s="48" t="s">
        <v>92</v>
      </c>
      <c r="S3" s="48" t="s">
        <v>93</v>
      </c>
      <c r="T3" s="48" t="s">
        <v>87</v>
      </c>
      <c r="U3" s="48" t="s">
        <v>88</v>
      </c>
      <c r="V3" s="49" t="s">
        <v>89</v>
      </c>
      <c r="W3" s="49" t="s">
        <v>90</v>
      </c>
      <c r="X3" s="48" t="s">
        <v>91</v>
      </c>
      <c r="Y3" s="48" t="s">
        <v>92</v>
      </c>
      <c r="Z3" s="48" t="s">
        <v>93</v>
      </c>
      <c r="AA3" s="48" t="s">
        <v>87</v>
      </c>
      <c r="AB3" s="48" t="s">
        <v>88</v>
      </c>
      <c r="AC3" s="49" t="s">
        <v>89</v>
      </c>
      <c r="AD3" s="49" t="s">
        <v>90</v>
      </c>
      <c r="AE3" s="48" t="s">
        <v>91</v>
      </c>
      <c r="AF3" s="48" t="s">
        <v>92</v>
      </c>
      <c r="AG3" s="48" t="s">
        <v>93</v>
      </c>
      <c r="AH3" s="50" t="s">
        <v>94</v>
      </c>
    </row>
    <row r="4" spans="1:34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1">
        <v>3</v>
      </c>
      <c r="G4" s="51">
        <v>4</v>
      </c>
      <c r="H4" s="53">
        <v>5</v>
      </c>
      <c r="I4" s="53">
        <v>6</v>
      </c>
      <c r="J4" s="51">
        <v>7</v>
      </c>
      <c r="K4" s="51">
        <v>8</v>
      </c>
      <c r="L4" s="51">
        <v>9</v>
      </c>
      <c r="M4" s="51">
        <v>10</v>
      </c>
      <c r="N4" s="51">
        <v>11</v>
      </c>
      <c r="O4" s="53">
        <v>12</v>
      </c>
      <c r="P4" s="53">
        <v>13</v>
      </c>
      <c r="Q4" s="51">
        <v>14</v>
      </c>
      <c r="R4" s="51">
        <v>15</v>
      </c>
      <c r="S4" s="51">
        <v>16</v>
      </c>
      <c r="T4" s="51">
        <v>17</v>
      </c>
      <c r="U4" s="51">
        <v>18</v>
      </c>
      <c r="V4" s="53">
        <v>19</v>
      </c>
      <c r="W4" s="53">
        <v>20</v>
      </c>
      <c r="X4" s="51">
        <v>21</v>
      </c>
      <c r="Y4" s="51">
        <v>22</v>
      </c>
      <c r="Z4" s="51">
        <v>23</v>
      </c>
      <c r="AA4" s="51">
        <v>24</v>
      </c>
      <c r="AB4" s="51">
        <v>25</v>
      </c>
      <c r="AC4" s="53">
        <v>26</v>
      </c>
      <c r="AD4" s="53">
        <v>27</v>
      </c>
      <c r="AE4" s="51">
        <v>28</v>
      </c>
      <c r="AF4" s="51">
        <v>29</v>
      </c>
      <c r="AG4" s="51">
        <v>30</v>
      </c>
      <c r="AH4" s="54" t="s">
        <v>96</v>
      </c>
    </row>
    <row r="5" spans="1:34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62">
        <f t="shared" ref="AH5:AH14" si="0">COUNTIF(D5:AG5,"F")*8+COUNTIF(D5:AG5,"M")*8+COUNTIF(D5:AG5,"S")*8+COUNTIF(D5:AG5,"T")*7</f>
        <v>0</v>
      </c>
    </row>
    <row r="6" spans="1:34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2">
        <f t="shared" si="0"/>
        <v>0</v>
      </c>
    </row>
    <row r="7" spans="1:34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62">
        <f t="shared" si="0"/>
        <v>0</v>
      </c>
    </row>
    <row r="8" spans="1:34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2">
        <f t="shared" si="0"/>
        <v>0</v>
      </c>
    </row>
    <row r="9" spans="1:34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62">
        <f t="shared" si="0"/>
        <v>0</v>
      </c>
    </row>
    <row r="10" spans="1:34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62">
        <f t="shared" si="0"/>
        <v>0</v>
      </c>
    </row>
    <row r="11" spans="1:34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62">
        <f t="shared" si="0"/>
        <v>0</v>
      </c>
    </row>
    <row r="12" spans="1:34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2">
        <f t="shared" si="0"/>
        <v>0</v>
      </c>
    </row>
    <row r="13" spans="1:34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62">
        <f t="shared" si="0"/>
        <v>0</v>
      </c>
    </row>
    <row r="14" spans="1:34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2">
        <f t="shared" si="0"/>
        <v>0</v>
      </c>
    </row>
    <row r="17" spans="1:33" x14ac:dyDescent="0.25">
      <c r="A17" s="13" t="s">
        <v>107</v>
      </c>
      <c r="B17" s="13"/>
      <c r="C17" s="13"/>
    </row>
    <row r="18" spans="1:33" x14ac:dyDescent="0.25">
      <c r="A18" s="76" t="s">
        <v>108</v>
      </c>
      <c r="B18" s="76"/>
      <c r="C18" s="76"/>
      <c r="D18" s="66">
        <f t="shared" ref="D18:AG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</row>
    <row r="19" spans="1:33" x14ac:dyDescent="0.25">
      <c r="A19" s="77" t="s">
        <v>109</v>
      </c>
      <c r="B19" s="77"/>
      <c r="C19" s="77"/>
      <c r="D19" s="67">
        <f t="shared" ref="D19:AG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</row>
    <row r="20" spans="1:33" x14ac:dyDescent="0.25">
      <c r="A20" s="78" t="s">
        <v>110</v>
      </c>
      <c r="B20" s="78"/>
      <c r="C20" s="78"/>
      <c r="D20" s="68">
        <f t="shared" ref="D20:AG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</row>
    <row r="21" spans="1:33" x14ac:dyDescent="0.25">
      <c r="A21" s="79" t="s">
        <v>111</v>
      </c>
      <c r="B21" s="79"/>
      <c r="C21" s="79"/>
      <c r="D21" s="69">
        <f t="shared" ref="D21:AG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</row>
    <row r="23" spans="1:33" x14ac:dyDescent="0.25">
      <c r="A23" s="80" t="s">
        <v>112</v>
      </c>
      <c r="B23" s="80"/>
      <c r="C23" s="80"/>
    </row>
    <row r="24" spans="1:33" x14ac:dyDescent="0.25">
      <c r="A24" s="81" t="s">
        <v>113</v>
      </c>
      <c r="B24" s="81"/>
      <c r="C24" s="81"/>
      <c r="D24" s="70">
        <f t="shared" ref="D24:AG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</row>
    <row r="25" spans="1:33" x14ac:dyDescent="0.25">
      <c r="A25" s="82" t="s">
        <v>114</v>
      </c>
      <c r="B25" s="82"/>
      <c r="C25" s="82"/>
      <c r="D25" s="71">
        <f t="shared" ref="D25:AG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</row>
    <row r="26" spans="1:33" x14ac:dyDescent="0.25">
      <c r="A26" s="83" t="s">
        <v>115</v>
      </c>
      <c r="B26" s="83"/>
      <c r="C26" s="83"/>
      <c r="D26" s="72">
        <f t="shared" ref="D26:AG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H1"/>
    <mergeCell ref="A2:F2"/>
    <mergeCell ref="G2:AH2"/>
    <mergeCell ref="A17:C17"/>
    <mergeCell ref="A18:C18"/>
  </mergeCells>
  <conditionalFormatting sqref="D5:AG14">
    <cfRule type="cellIs" dxfId="31" priority="2" operator="equal">
      <formula>"U"</formula>
    </cfRule>
    <cfRule type="cellIs" dxfId="30" priority="3" operator="equal">
      <formula>"K"</formula>
    </cfRule>
    <cfRule type="cellIs" dxfId="29" priority="4" operator="equal">
      <formula>"X"</formula>
    </cfRule>
    <cfRule type="cellIs" dxfId="28" priority="5" operator="equal">
      <formula>"F"</formula>
    </cfRule>
    <cfRule type="cellIs" dxfId="27" priority="6" operator="equal">
      <formula>"M"</formula>
    </cfRule>
    <cfRule type="cellIs" dxfId="26" priority="7" operator="equal">
      <formula>"S"</formula>
    </cfRule>
    <cfRule type="cellIs" dxfId="25" priority="8" operator="equal">
      <formula>"T"</formula>
    </cfRule>
    <cfRule type="cellIs" dxfId="24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G14" xr:uid="{00000000-0002-0000-09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ABC9C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:F2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8" t="s">
        <v>87</v>
      </c>
      <c r="E3" s="48" t="s">
        <v>88</v>
      </c>
      <c r="F3" s="47" t="s">
        <v>89</v>
      </c>
      <c r="G3" s="49" t="s">
        <v>90</v>
      </c>
      <c r="H3" s="48" t="s">
        <v>91</v>
      </c>
      <c r="I3" s="48" t="s">
        <v>92</v>
      </c>
      <c r="J3" s="48" t="s">
        <v>93</v>
      </c>
      <c r="K3" s="48" t="s">
        <v>87</v>
      </c>
      <c r="L3" s="48" t="s">
        <v>88</v>
      </c>
      <c r="M3" s="49" t="s">
        <v>89</v>
      </c>
      <c r="N3" s="49" t="s">
        <v>90</v>
      </c>
      <c r="O3" s="48" t="s">
        <v>91</v>
      </c>
      <c r="P3" s="48" t="s">
        <v>92</v>
      </c>
      <c r="Q3" s="48" t="s">
        <v>93</v>
      </c>
      <c r="R3" s="48" t="s">
        <v>87</v>
      </c>
      <c r="S3" s="48" t="s">
        <v>88</v>
      </c>
      <c r="T3" s="49" t="s">
        <v>89</v>
      </c>
      <c r="U3" s="49" t="s">
        <v>90</v>
      </c>
      <c r="V3" s="48" t="s">
        <v>91</v>
      </c>
      <c r="W3" s="48" t="s">
        <v>92</v>
      </c>
      <c r="X3" s="48" t="s">
        <v>93</v>
      </c>
      <c r="Y3" s="48" t="s">
        <v>87</v>
      </c>
      <c r="Z3" s="48" t="s">
        <v>88</v>
      </c>
      <c r="AA3" s="49" t="s">
        <v>89</v>
      </c>
      <c r="AB3" s="49" t="s">
        <v>90</v>
      </c>
      <c r="AC3" s="48" t="s">
        <v>91</v>
      </c>
      <c r="AD3" s="48" t="s">
        <v>92</v>
      </c>
      <c r="AE3" s="48" t="s">
        <v>93</v>
      </c>
      <c r="AF3" s="48" t="s">
        <v>87</v>
      </c>
      <c r="AG3" s="48" t="s">
        <v>88</v>
      </c>
      <c r="AH3" s="49" t="s">
        <v>89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2">
        <v>3</v>
      </c>
      <c r="G4" s="53">
        <v>4</v>
      </c>
      <c r="H4" s="51">
        <v>5</v>
      </c>
      <c r="I4" s="51">
        <v>6</v>
      </c>
      <c r="J4" s="51">
        <v>7</v>
      </c>
      <c r="K4" s="51">
        <v>8</v>
      </c>
      <c r="L4" s="51">
        <v>9</v>
      </c>
      <c r="M4" s="53">
        <v>10</v>
      </c>
      <c r="N4" s="53">
        <v>11</v>
      </c>
      <c r="O4" s="51">
        <v>12</v>
      </c>
      <c r="P4" s="51">
        <v>13</v>
      </c>
      <c r="Q4" s="51">
        <v>14</v>
      </c>
      <c r="R4" s="51">
        <v>15</v>
      </c>
      <c r="S4" s="51">
        <v>16</v>
      </c>
      <c r="T4" s="53">
        <v>17</v>
      </c>
      <c r="U4" s="53">
        <v>18</v>
      </c>
      <c r="V4" s="51">
        <v>19</v>
      </c>
      <c r="W4" s="51">
        <v>20</v>
      </c>
      <c r="X4" s="51">
        <v>21</v>
      </c>
      <c r="Y4" s="51">
        <v>22</v>
      </c>
      <c r="Z4" s="51">
        <v>23</v>
      </c>
      <c r="AA4" s="53">
        <v>24</v>
      </c>
      <c r="AB4" s="53">
        <v>25</v>
      </c>
      <c r="AC4" s="51">
        <v>26</v>
      </c>
      <c r="AD4" s="51">
        <v>27</v>
      </c>
      <c r="AE4" s="51">
        <v>28</v>
      </c>
      <c r="AF4" s="51">
        <v>29</v>
      </c>
      <c r="AG4" s="51">
        <v>30</v>
      </c>
      <c r="AH4" s="53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62">
        <f t="shared" ref="AI5:AI14" si="0">COUNTIF(D5:AH5,"F")*8+COUNTIF(D5:AH5,"M")*8+COUNTIF(D5:AH5,"S")*8+COUNTIF(D5:AH5,"T")*7</f>
        <v>0</v>
      </c>
    </row>
    <row r="6" spans="1:35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2">
        <f t="shared" si="0"/>
        <v>0</v>
      </c>
    </row>
    <row r="7" spans="1:35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62">
        <f t="shared" si="0"/>
        <v>0</v>
      </c>
    </row>
    <row r="8" spans="1:35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2">
        <f t="shared" si="0"/>
        <v>0</v>
      </c>
    </row>
    <row r="9" spans="1:35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62">
        <f t="shared" si="0"/>
        <v>0</v>
      </c>
    </row>
    <row r="10" spans="1:35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2">
        <f t="shared" si="0"/>
        <v>0</v>
      </c>
    </row>
    <row r="11" spans="1:35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62">
        <f t="shared" si="0"/>
        <v>0</v>
      </c>
    </row>
    <row r="12" spans="1:35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2">
        <f t="shared" si="0"/>
        <v>0</v>
      </c>
    </row>
    <row r="13" spans="1:35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62">
        <f t="shared" si="0"/>
        <v>0</v>
      </c>
    </row>
    <row r="14" spans="1:35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>
        <f t="shared" si="0"/>
        <v>0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  <c r="AH18" s="66">
        <f t="shared" si="1"/>
        <v>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  <c r="AH19" s="67">
        <f t="shared" si="2"/>
        <v>0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  <c r="AH20" s="68">
        <f t="shared" si="3"/>
        <v>0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23" priority="2" operator="equal">
      <formula>"U"</formula>
    </cfRule>
    <cfRule type="cellIs" dxfId="22" priority="3" operator="equal">
      <formula>"K"</formula>
    </cfRule>
    <cfRule type="cellIs" dxfId="21" priority="4" operator="equal">
      <formula>"X"</formula>
    </cfRule>
    <cfRule type="cellIs" dxfId="20" priority="5" operator="equal">
      <formula>"F"</formula>
    </cfRule>
    <cfRule type="cellIs" dxfId="19" priority="6" operator="equal">
      <formula>"M"</formula>
    </cfRule>
    <cfRule type="cellIs" dxfId="18" priority="7" operator="equal">
      <formula>"S"</formula>
    </cfRule>
    <cfRule type="cellIs" dxfId="17" priority="8" operator="equal">
      <formula>"T"</formula>
    </cfRule>
    <cfRule type="cellIs" dxfId="16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A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498DB"/>
  </sheetPr>
  <dimension ref="A1:AH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H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3" width="4.42578125" customWidth="1"/>
    <col min="34" max="34" width="8" customWidth="1"/>
  </cols>
  <sheetData>
    <row r="1" spans="1:34" ht="18" x14ac:dyDescent="0.25">
      <c r="A1" s="3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D3" s="49" t="s">
        <v>90</v>
      </c>
      <c r="E3" s="48" t="s">
        <v>91</v>
      </c>
      <c r="F3" s="48" t="s">
        <v>92</v>
      </c>
      <c r="G3" s="48" t="s">
        <v>93</v>
      </c>
      <c r="H3" s="48" t="s">
        <v>87</v>
      </c>
      <c r="I3" s="48" t="s">
        <v>88</v>
      </c>
      <c r="J3" s="49" t="s">
        <v>89</v>
      </c>
      <c r="K3" s="49" t="s">
        <v>90</v>
      </c>
      <c r="L3" s="48" t="s">
        <v>91</v>
      </c>
      <c r="M3" s="48" t="s">
        <v>92</v>
      </c>
      <c r="N3" s="48" t="s">
        <v>93</v>
      </c>
      <c r="O3" s="48" t="s">
        <v>87</v>
      </c>
      <c r="P3" s="48" t="s">
        <v>88</v>
      </c>
      <c r="Q3" s="49" t="s">
        <v>89</v>
      </c>
      <c r="R3" s="49" t="s">
        <v>90</v>
      </c>
      <c r="S3" s="48" t="s">
        <v>91</v>
      </c>
      <c r="T3" s="48" t="s">
        <v>92</v>
      </c>
      <c r="U3" s="48" t="s">
        <v>93</v>
      </c>
      <c r="V3" s="48" t="s">
        <v>87</v>
      </c>
      <c r="W3" s="48" t="s">
        <v>88</v>
      </c>
      <c r="X3" s="49" t="s">
        <v>89</v>
      </c>
      <c r="Y3" s="49" t="s">
        <v>90</v>
      </c>
      <c r="Z3" s="48" t="s">
        <v>91</v>
      </c>
      <c r="AA3" s="48" t="s">
        <v>92</v>
      </c>
      <c r="AB3" s="48" t="s">
        <v>93</v>
      </c>
      <c r="AC3" s="48" t="s">
        <v>87</v>
      </c>
      <c r="AD3" s="48" t="s">
        <v>88</v>
      </c>
      <c r="AE3" s="49" t="s">
        <v>89</v>
      </c>
      <c r="AF3" s="49" t="s">
        <v>90</v>
      </c>
      <c r="AG3" s="48" t="s">
        <v>91</v>
      </c>
      <c r="AH3" s="50" t="s">
        <v>94</v>
      </c>
    </row>
    <row r="4" spans="1:34" x14ac:dyDescent="0.25">
      <c r="A4" s="51" t="s">
        <v>1</v>
      </c>
      <c r="B4" s="51" t="s">
        <v>95</v>
      </c>
      <c r="C4" s="51" t="s">
        <v>5</v>
      </c>
      <c r="D4" s="53">
        <v>1</v>
      </c>
      <c r="E4" s="51">
        <v>2</v>
      </c>
      <c r="F4" s="51">
        <v>3</v>
      </c>
      <c r="G4" s="51">
        <v>4</v>
      </c>
      <c r="H4" s="51">
        <v>5</v>
      </c>
      <c r="I4" s="51">
        <v>6</v>
      </c>
      <c r="J4" s="53">
        <v>7</v>
      </c>
      <c r="K4" s="53">
        <v>8</v>
      </c>
      <c r="L4" s="51">
        <v>9</v>
      </c>
      <c r="M4" s="51">
        <v>10</v>
      </c>
      <c r="N4" s="51">
        <v>11</v>
      </c>
      <c r="O4" s="51">
        <v>12</v>
      </c>
      <c r="P4" s="51">
        <v>13</v>
      </c>
      <c r="Q4" s="53">
        <v>14</v>
      </c>
      <c r="R4" s="53">
        <v>15</v>
      </c>
      <c r="S4" s="51">
        <v>16</v>
      </c>
      <c r="T4" s="51">
        <v>17</v>
      </c>
      <c r="U4" s="51">
        <v>18</v>
      </c>
      <c r="V4" s="51">
        <v>19</v>
      </c>
      <c r="W4" s="51">
        <v>20</v>
      </c>
      <c r="X4" s="53">
        <v>21</v>
      </c>
      <c r="Y4" s="53">
        <v>22</v>
      </c>
      <c r="Z4" s="51">
        <v>23</v>
      </c>
      <c r="AA4" s="51">
        <v>24</v>
      </c>
      <c r="AB4" s="51">
        <v>25</v>
      </c>
      <c r="AC4" s="51">
        <v>26</v>
      </c>
      <c r="AD4" s="51">
        <v>27</v>
      </c>
      <c r="AE4" s="53">
        <v>28</v>
      </c>
      <c r="AF4" s="53">
        <v>29</v>
      </c>
      <c r="AG4" s="51">
        <v>30</v>
      </c>
      <c r="AH4" s="54" t="s">
        <v>96</v>
      </c>
    </row>
    <row r="5" spans="1:34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62">
        <f t="shared" ref="AH5:AH14" si="0">COUNTIF(D5:AG5,"F")*8+COUNTIF(D5:AG5,"M")*8+COUNTIF(D5:AG5,"S")*8+COUNTIF(D5:AG5,"T")*7</f>
        <v>0</v>
      </c>
    </row>
    <row r="6" spans="1:34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2">
        <f t="shared" si="0"/>
        <v>0</v>
      </c>
    </row>
    <row r="7" spans="1:34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62">
        <f t="shared" si="0"/>
        <v>0</v>
      </c>
    </row>
    <row r="8" spans="1:34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2">
        <f t="shared" si="0"/>
        <v>0</v>
      </c>
    </row>
    <row r="9" spans="1:34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62">
        <f t="shared" si="0"/>
        <v>0</v>
      </c>
    </row>
    <row r="10" spans="1:34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62">
        <f t="shared" si="0"/>
        <v>0</v>
      </c>
    </row>
    <row r="11" spans="1:34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62">
        <f t="shared" si="0"/>
        <v>0</v>
      </c>
    </row>
    <row r="12" spans="1:34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2">
        <f t="shared" si="0"/>
        <v>0</v>
      </c>
    </row>
    <row r="13" spans="1:34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62">
        <f t="shared" si="0"/>
        <v>0</v>
      </c>
    </row>
    <row r="14" spans="1:34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2">
        <f t="shared" si="0"/>
        <v>0</v>
      </c>
    </row>
    <row r="17" spans="1:33" x14ac:dyDescent="0.25">
      <c r="A17" s="13" t="s">
        <v>107</v>
      </c>
      <c r="B17" s="13"/>
      <c r="C17" s="13"/>
    </row>
    <row r="18" spans="1:33" x14ac:dyDescent="0.25">
      <c r="A18" s="76" t="s">
        <v>108</v>
      </c>
      <c r="B18" s="76"/>
      <c r="C18" s="76"/>
      <c r="D18" s="66">
        <f t="shared" ref="D18:AG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</row>
    <row r="19" spans="1:33" x14ac:dyDescent="0.25">
      <c r="A19" s="77" t="s">
        <v>109</v>
      </c>
      <c r="B19" s="77"/>
      <c r="C19" s="77"/>
      <c r="D19" s="67">
        <f t="shared" ref="D19:AG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</row>
    <row r="20" spans="1:33" x14ac:dyDescent="0.25">
      <c r="A20" s="78" t="s">
        <v>110</v>
      </c>
      <c r="B20" s="78"/>
      <c r="C20" s="78"/>
      <c r="D20" s="68">
        <f t="shared" ref="D20:AG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</row>
    <row r="21" spans="1:33" x14ac:dyDescent="0.25">
      <c r="A21" s="79" t="s">
        <v>111</v>
      </c>
      <c r="B21" s="79"/>
      <c r="C21" s="79"/>
      <c r="D21" s="69">
        <f t="shared" ref="D21:AG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</row>
    <row r="23" spans="1:33" x14ac:dyDescent="0.25">
      <c r="A23" s="80" t="s">
        <v>112</v>
      </c>
      <c r="B23" s="80"/>
      <c r="C23" s="80"/>
    </row>
    <row r="24" spans="1:33" x14ac:dyDescent="0.25">
      <c r="A24" s="81" t="s">
        <v>113</v>
      </c>
      <c r="B24" s="81"/>
      <c r="C24" s="81"/>
      <c r="D24" s="70">
        <f t="shared" ref="D24:AG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</row>
    <row r="25" spans="1:33" x14ac:dyDescent="0.25">
      <c r="A25" s="82" t="s">
        <v>114</v>
      </c>
      <c r="B25" s="82"/>
      <c r="C25" s="82"/>
      <c r="D25" s="71">
        <f t="shared" ref="D25:AG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</row>
    <row r="26" spans="1:33" x14ac:dyDescent="0.25">
      <c r="A26" s="83" t="s">
        <v>115</v>
      </c>
      <c r="B26" s="83"/>
      <c r="C26" s="83"/>
      <c r="D26" s="72">
        <f t="shared" ref="D26:AG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H1"/>
    <mergeCell ref="A2:F2"/>
    <mergeCell ref="G2:AH2"/>
    <mergeCell ref="A17:C17"/>
    <mergeCell ref="A18:C18"/>
  </mergeCells>
  <conditionalFormatting sqref="D5:AG14">
    <cfRule type="cellIs" dxfId="15" priority="2" operator="equal">
      <formula>"U"</formula>
    </cfRule>
    <cfRule type="cellIs" dxfId="14" priority="3" operator="equal">
      <formula>"K"</formula>
    </cfRule>
    <cfRule type="cellIs" dxfId="13" priority="4" operator="equal">
      <formula>"X"</formula>
    </cfRule>
    <cfRule type="cellIs" dxfId="12" priority="5" operator="equal">
      <formula>"F"</formula>
    </cfRule>
    <cfRule type="cellIs" dxfId="11" priority="6" operator="equal">
      <formula>"M"</formula>
    </cfRule>
    <cfRule type="cellIs" dxfId="10" priority="7" operator="equal">
      <formula>"S"</formula>
    </cfRule>
    <cfRule type="cellIs" dxfId="9" priority="8" operator="equal">
      <formula>"T"</formula>
    </cfRule>
    <cfRule type="cellIs" dxfId="8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G14" xr:uid="{00000000-0002-0000-0B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1ABC9C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S32" sqref="S32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8" t="s">
        <v>92</v>
      </c>
      <c r="E3" s="48" t="s">
        <v>93</v>
      </c>
      <c r="F3" s="48" t="s">
        <v>87</v>
      </c>
      <c r="G3" s="48" t="s">
        <v>88</v>
      </c>
      <c r="H3" s="49" t="s">
        <v>89</v>
      </c>
      <c r="I3" s="49" t="s">
        <v>90</v>
      </c>
      <c r="J3" s="48" t="s">
        <v>91</v>
      </c>
      <c r="K3" s="48" t="s">
        <v>92</v>
      </c>
      <c r="L3" s="48" t="s">
        <v>93</v>
      </c>
      <c r="M3" s="48" t="s">
        <v>87</v>
      </c>
      <c r="N3" s="48" t="s">
        <v>88</v>
      </c>
      <c r="O3" s="49" t="s">
        <v>89</v>
      </c>
      <c r="P3" s="49" t="s">
        <v>90</v>
      </c>
      <c r="Q3" s="48" t="s">
        <v>91</v>
      </c>
      <c r="R3" s="48" t="s">
        <v>92</v>
      </c>
      <c r="S3" s="48" t="s">
        <v>93</v>
      </c>
      <c r="T3" s="48" t="s">
        <v>87</v>
      </c>
      <c r="U3" s="48" t="s">
        <v>88</v>
      </c>
      <c r="V3" s="49" t="s">
        <v>89</v>
      </c>
      <c r="W3" s="49" t="s">
        <v>90</v>
      </c>
      <c r="X3" s="48" t="s">
        <v>91</v>
      </c>
      <c r="Y3" s="48" t="s">
        <v>92</v>
      </c>
      <c r="Z3" s="48" t="s">
        <v>93</v>
      </c>
      <c r="AA3" s="48" t="s">
        <v>87</v>
      </c>
      <c r="AB3" s="47" t="s">
        <v>88</v>
      </c>
      <c r="AC3" s="47" t="s">
        <v>89</v>
      </c>
      <c r="AD3" s="49" t="s">
        <v>90</v>
      </c>
      <c r="AE3" s="48" t="s">
        <v>91</v>
      </c>
      <c r="AF3" s="48" t="s">
        <v>92</v>
      </c>
      <c r="AG3" s="48" t="s">
        <v>93</v>
      </c>
      <c r="AH3" s="48" t="s">
        <v>87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1">
        <v>3</v>
      </c>
      <c r="G4" s="51">
        <v>4</v>
      </c>
      <c r="H4" s="53">
        <v>5</v>
      </c>
      <c r="I4" s="53">
        <v>6</v>
      </c>
      <c r="J4" s="51">
        <v>7</v>
      </c>
      <c r="K4" s="51">
        <v>8</v>
      </c>
      <c r="L4" s="51">
        <v>9</v>
      </c>
      <c r="M4" s="51">
        <v>10</v>
      </c>
      <c r="N4" s="51">
        <v>11</v>
      </c>
      <c r="O4" s="53">
        <v>12</v>
      </c>
      <c r="P4" s="53">
        <v>13</v>
      </c>
      <c r="Q4" s="51">
        <v>14</v>
      </c>
      <c r="R4" s="51">
        <v>15</v>
      </c>
      <c r="S4" s="51">
        <v>16</v>
      </c>
      <c r="T4" s="51">
        <v>17</v>
      </c>
      <c r="U4" s="51">
        <v>18</v>
      </c>
      <c r="V4" s="53">
        <v>19</v>
      </c>
      <c r="W4" s="53">
        <v>20</v>
      </c>
      <c r="X4" s="51">
        <v>21</v>
      </c>
      <c r="Y4" s="51">
        <v>22</v>
      </c>
      <c r="Z4" s="51">
        <v>23</v>
      </c>
      <c r="AA4" s="51">
        <v>24</v>
      </c>
      <c r="AB4" s="52">
        <v>25</v>
      </c>
      <c r="AC4" s="52">
        <v>26</v>
      </c>
      <c r="AD4" s="53">
        <v>27</v>
      </c>
      <c r="AE4" s="51">
        <v>28</v>
      </c>
      <c r="AF4" s="51">
        <v>29</v>
      </c>
      <c r="AG4" s="51">
        <v>30</v>
      </c>
      <c r="AH4" s="51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62">
        <f t="shared" ref="AI5:AI14" si="0">COUNTIF(D5:AH5,"F")*8+COUNTIF(D5:AH5,"M")*8+COUNTIF(D5:AH5,"S")*8+COUNTIF(D5:AH5,"T")*7</f>
        <v>0</v>
      </c>
    </row>
    <row r="6" spans="1:35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2">
        <f t="shared" si="0"/>
        <v>0</v>
      </c>
    </row>
    <row r="7" spans="1:35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62">
        <f t="shared" si="0"/>
        <v>0</v>
      </c>
    </row>
    <row r="8" spans="1:35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2">
        <f t="shared" si="0"/>
        <v>0</v>
      </c>
    </row>
    <row r="9" spans="1:35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62">
        <f t="shared" si="0"/>
        <v>0</v>
      </c>
    </row>
    <row r="10" spans="1:35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2">
        <f t="shared" si="0"/>
        <v>0</v>
      </c>
    </row>
    <row r="11" spans="1:35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62">
        <f t="shared" si="0"/>
        <v>0</v>
      </c>
    </row>
    <row r="12" spans="1:35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2">
        <f t="shared" si="0"/>
        <v>0</v>
      </c>
    </row>
    <row r="13" spans="1:35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62">
        <f t="shared" si="0"/>
        <v>0</v>
      </c>
    </row>
    <row r="14" spans="1:35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>
        <f t="shared" si="0"/>
        <v>0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  <c r="AH18" s="66">
        <f t="shared" si="1"/>
        <v>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  <c r="AH19" s="67">
        <f t="shared" si="2"/>
        <v>0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  <c r="AH20" s="68">
        <f t="shared" si="3"/>
        <v>0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7" priority="2" operator="equal">
      <formula>"U"</formula>
    </cfRule>
    <cfRule type="cellIs" dxfId="6" priority="3" operator="equal">
      <formula>"K"</formula>
    </cfRule>
    <cfRule type="cellIs" dxfId="5" priority="4" operator="equal">
      <formula>"X"</formula>
    </cfRule>
    <cfRule type="cellIs" dxfId="4" priority="5" operator="equal">
      <formula>"F"</formula>
    </cfRule>
    <cfRule type="cellIs" dxfId="3" priority="6" operator="equal">
      <formula>"M"</formula>
    </cfRule>
    <cfRule type="cellIs" dxfId="2" priority="7" operator="equal">
      <formula>"S"</formula>
    </cfRule>
    <cfRule type="cellIs" dxfId="1" priority="8" operator="equal">
      <formula>"T"</formula>
    </cfRule>
    <cfRule type="cellIs" dxfId="0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C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74C3C"/>
  </sheetPr>
  <dimension ref="A1:O43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15" width="7" customWidth="1"/>
  </cols>
  <sheetData>
    <row r="1" spans="1:15" ht="18" x14ac:dyDescent="0.25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3" spans="1:15" x14ac:dyDescent="0.25">
      <c r="A3" s="84" t="s">
        <v>117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25">
      <c r="A4" s="74" t="s">
        <v>1</v>
      </c>
      <c r="B4" s="74" t="s">
        <v>95</v>
      </c>
      <c r="C4" s="74" t="s">
        <v>5</v>
      </c>
      <c r="D4" s="74" t="s">
        <v>32</v>
      </c>
      <c r="E4" s="74" t="s">
        <v>118</v>
      </c>
      <c r="F4" s="74" t="s">
        <v>119</v>
      </c>
      <c r="G4" s="74" t="s">
        <v>120</v>
      </c>
      <c r="H4" s="74" t="s">
        <v>121</v>
      </c>
      <c r="I4" s="74" t="s">
        <v>122</v>
      </c>
      <c r="J4" s="74" t="s">
        <v>123</v>
      </c>
      <c r="K4" s="74" t="s">
        <v>124</v>
      </c>
      <c r="L4" s="74" t="s">
        <v>125</v>
      </c>
      <c r="M4" s="74" t="s">
        <v>126</v>
      </c>
      <c r="N4" s="74" t="s">
        <v>127</v>
      </c>
      <c r="O4" s="74" t="s">
        <v>128</v>
      </c>
    </row>
    <row r="5" spans="1:15" x14ac:dyDescent="0.25">
      <c r="A5" s="55">
        <v>1</v>
      </c>
      <c r="B5" s="56" t="s">
        <v>97</v>
      </c>
      <c r="C5" s="55" t="s">
        <v>14</v>
      </c>
      <c r="D5" s="75">
        <f>Januar!AI5</f>
        <v>208</v>
      </c>
      <c r="E5" s="75">
        <f>Februar!AF5</f>
        <v>192</v>
      </c>
      <c r="F5" s="75">
        <f>März!AI5</f>
        <v>208</v>
      </c>
      <c r="G5" s="75">
        <f>April!AH5</f>
        <v>0</v>
      </c>
      <c r="H5" s="75">
        <f>Mai!AI5</f>
        <v>0</v>
      </c>
      <c r="I5" s="75">
        <f>Juni!AH5</f>
        <v>0</v>
      </c>
      <c r="J5" s="75">
        <f>Juli!AI5</f>
        <v>0</v>
      </c>
      <c r="K5" s="75">
        <f>August!AI5</f>
        <v>0</v>
      </c>
      <c r="L5" s="75">
        <f>September!AH5</f>
        <v>0</v>
      </c>
      <c r="M5" s="75">
        <f>Oktober!AI5</f>
        <v>0</v>
      </c>
      <c r="N5" s="75">
        <f>November!AH5</f>
        <v>0</v>
      </c>
      <c r="O5" s="75">
        <f>Dezember!AI5</f>
        <v>0</v>
      </c>
    </row>
    <row r="6" spans="1:15" x14ac:dyDescent="0.25">
      <c r="A6" s="59">
        <v>2</v>
      </c>
      <c r="B6" s="63" t="s">
        <v>98</v>
      </c>
      <c r="C6" s="59" t="s">
        <v>14</v>
      </c>
      <c r="D6" s="72">
        <f>Januar!AI6</f>
        <v>208</v>
      </c>
      <c r="E6" s="72">
        <f>Februar!AF6</f>
        <v>192</v>
      </c>
      <c r="F6" s="72">
        <f>März!AI6</f>
        <v>208</v>
      </c>
      <c r="G6" s="72">
        <f>April!AH6</f>
        <v>0</v>
      </c>
      <c r="H6" s="72">
        <f>Mai!AI6</f>
        <v>0</v>
      </c>
      <c r="I6" s="72">
        <f>Juni!AH6</f>
        <v>0</v>
      </c>
      <c r="J6" s="72">
        <f>Juli!AI6</f>
        <v>0</v>
      </c>
      <c r="K6" s="72">
        <f>August!AI6</f>
        <v>0</v>
      </c>
      <c r="L6" s="72">
        <f>September!AH6</f>
        <v>0</v>
      </c>
      <c r="M6" s="72">
        <f>Oktober!AI6</f>
        <v>0</v>
      </c>
      <c r="N6" s="72">
        <f>November!AH6</f>
        <v>0</v>
      </c>
      <c r="O6" s="72">
        <f>Dezember!AI6</f>
        <v>0</v>
      </c>
    </row>
    <row r="7" spans="1:15" x14ac:dyDescent="0.25">
      <c r="A7" s="55">
        <v>3</v>
      </c>
      <c r="B7" s="56" t="s">
        <v>99</v>
      </c>
      <c r="C7" s="55" t="s">
        <v>14</v>
      </c>
      <c r="D7" s="75">
        <f>Januar!AI7</f>
        <v>176</v>
      </c>
      <c r="E7" s="75">
        <f>Februar!AF7</f>
        <v>192</v>
      </c>
      <c r="F7" s="75">
        <f>März!AI7</f>
        <v>208</v>
      </c>
      <c r="G7" s="75">
        <f>April!AH7</f>
        <v>0</v>
      </c>
      <c r="H7" s="75">
        <f>Mai!AI7</f>
        <v>0</v>
      </c>
      <c r="I7" s="75">
        <f>Juni!AH7</f>
        <v>0</v>
      </c>
      <c r="J7" s="75">
        <f>Juli!AI7</f>
        <v>0</v>
      </c>
      <c r="K7" s="75">
        <f>August!AI7</f>
        <v>0</v>
      </c>
      <c r="L7" s="75">
        <f>September!AH7</f>
        <v>0</v>
      </c>
      <c r="M7" s="75">
        <f>Oktober!AI7</f>
        <v>0</v>
      </c>
      <c r="N7" s="75">
        <f>November!AH7</f>
        <v>0</v>
      </c>
      <c r="O7" s="75">
        <f>Dezember!AI7</f>
        <v>0</v>
      </c>
    </row>
    <row r="8" spans="1:15" x14ac:dyDescent="0.25">
      <c r="A8" s="59">
        <v>4</v>
      </c>
      <c r="B8" s="63" t="s">
        <v>100</v>
      </c>
      <c r="C8" s="59" t="s">
        <v>29</v>
      </c>
      <c r="D8" s="72">
        <f>Januar!AI8</f>
        <v>233</v>
      </c>
      <c r="E8" s="72">
        <f>Februar!AF8</f>
        <v>218</v>
      </c>
      <c r="F8" s="72">
        <f>März!AI8</f>
        <v>242</v>
      </c>
      <c r="G8" s="72">
        <f>April!AH8</f>
        <v>0</v>
      </c>
      <c r="H8" s="72">
        <f>Mai!AI8</f>
        <v>0</v>
      </c>
      <c r="I8" s="72">
        <f>Juni!AH8</f>
        <v>0</v>
      </c>
      <c r="J8" s="72">
        <f>Juli!AI8</f>
        <v>0</v>
      </c>
      <c r="K8" s="72">
        <f>August!AI8</f>
        <v>0</v>
      </c>
      <c r="L8" s="72">
        <f>September!AH8</f>
        <v>0</v>
      </c>
      <c r="M8" s="72">
        <f>Oktober!AI8</f>
        <v>0</v>
      </c>
      <c r="N8" s="72">
        <f>November!AH8</f>
        <v>0</v>
      </c>
      <c r="O8" s="72">
        <f>Dezember!AI8</f>
        <v>0</v>
      </c>
    </row>
    <row r="9" spans="1:15" x14ac:dyDescent="0.25">
      <c r="A9" s="55">
        <v>5</v>
      </c>
      <c r="B9" s="56" t="s">
        <v>101</v>
      </c>
      <c r="C9" s="55" t="s">
        <v>29</v>
      </c>
      <c r="D9" s="75">
        <f>Januar!AI9</f>
        <v>160</v>
      </c>
      <c r="E9" s="75">
        <f>Februar!AF9</f>
        <v>157</v>
      </c>
      <c r="F9" s="75">
        <f>März!AI9</f>
        <v>174</v>
      </c>
      <c r="G9" s="75">
        <f>April!AH9</f>
        <v>0</v>
      </c>
      <c r="H9" s="75">
        <f>Mai!AI9</f>
        <v>0</v>
      </c>
      <c r="I9" s="75">
        <f>Juni!AH9</f>
        <v>0</v>
      </c>
      <c r="J9" s="75">
        <f>Juli!AI9</f>
        <v>0</v>
      </c>
      <c r="K9" s="75">
        <f>August!AI9</f>
        <v>0</v>
      </c>
      <c r="L9" s="75">
        <f>September!AH9</f>
        <v>0</v>
      </c>
      <c r="M9" s="75">
        <f>Oktober!AI9</f>
        <v>0</v>
      </c>
      <c r="N9" s="75">
        <f>November!AH9</f>
        <v>0</v>
      </c>
      <c r="O9" s="75">
        <f>Dezember!AI9</f>
        <v>0</v>
      </c>
    </row>
    <row r="10" spans="1:15" x14ac:dyDescent="0.25">
      <c r="A10" s="59">
        <v>6</v>
      </c>
      <c r="B10" s="63" t="s">
        <v>102</v>
      </c>
      <c r="C10" s="59" t="s">
        <v>29</v>
      </c>
      <c r="D10" s="72">
        <f>Januar!AI10</f>
        <v>165</v>
      </c>
      <c r="E10" s="72">
        <f>Februar!AF10</f>
        <v>141</v>
      </c>
      <c r="F10" s="72">
        <f>März!AI10</f>
        <v>152</v>
      </c>
      <c r="G10" s="72">
        <f>April!AH10</f>
        <v>0</v>
      </c>
      <c r="H10" s="72">
        <f>Mai!AI10</f>
        <v>0</v>
      </c>
      <c r="I10" s="72">
        <f>Juni!AH10</f>
        <v>0</v>
      </c>
      <c r="J10" s="72">
        <f>Juli!AI10</f>
        <v>0</v>
      </c>
      <c r="K10" s="72">
        <f>August!AI10</f>
        <v>0</v>
      </c>
      <c r="L10" s="72">
        <f>September!AH10</f>
        <v>0</v>
      </c>
      <c r="M10" s="72">
        <f>Oktober!AI10</f>
        <v>0</v>
      </c>
      <c r="N10" s="72">
        <f>November!AH10</f>
        <v>0</v>
      </c>
      <c r="O10" s="72">
        <f>Dezember!AI10</f>
        <v>0</v>
      </c>
    </row>
    <row r="11" spans="1:15" x14ac:dyDescent="0.25">
      <c r="A11" s="55">
        <v>7</v>
      </c>
      <c r="B11" s="56" t="s">
        <v>103</v>
      </c>
      <c r="C11" s="55" t="s">
        <v>43</v>
      </c>
      <c r="D11" s="75">
        <f>Januar!AI11</f>
        <v>176</v>
      </c>
      <c r="E11" s="75">
        <f>Februar!AF11</f>
        <v>160</v>
      </c>
      <c r="F11" s="75">
        <f>März!AI11</f>
        <v>168</v>
      </c>
      <c r="G11" s="75">
        <f>April!AH11</f>
        <v>0</v>
      </c>
      <c r="H11" s="75">
        <f>Mai!AI11</f>
        <v>0</v>
      </c>
      <c r="I11" s="75">
        <f>Juni!AH11</f>
        <v>0</v>
      </c>
      <c r="J11" s="75">
        <f>Juli!AI11</f>
        <v>0</v>
      </c>
      <c r="K11" s="75">
        <f>August!AI11</f>
        <v>0</v>
      </c>
      <c r="L11" s="75">
        <f>September!AH11</f>
        <v>0</v>
      </c>
      <c r="M11" s="75">
        <f>Oktober!AI11</f>
        <v>0</v>
      </c>
      <c r="N11" s="75">
        <f>November!AH11</f>
        <v>0</v>
      </c>
      <c r="O11" s="75">
        <f>Dezember!AI11</f>
        <v>0</v>
      </c>
    </row>
    <row r="12" spans="1:15" x14ac:dyDescent="0.25">
      <c r="A12" s="59">
        <v>8</v>
      </c>
      <c r="B12" s="63" t="s">
        <v>104</v>
      </c>
      <c r="C12" s="59" t="s">
        <v>43</v>
      </c>
      <c r="D12" s="72">
        <f>Januar!AI12</f>
        <v>176</v>
      </c>
      <c r="E12" s="72">
        <f>Februar!AF12</f>
        <v>160</v>
      </c>
      <c r="F12" s="72">
        <f>März!AI12</f>
        <v>168</v>
      </c>
      <c r="G12" s="72">
        <f>April!AH12</f>
        <v>0</v>
      </c>
      <c r="H12" s="72">
        <f>Mai!AI12</f>
        <v>0</v>
      </c>
      <c r="I12" s="72">
        <f>Juni!AH12</f>
        <v>0</v>
      </c>
      <c r="J12" s="72">
        <f>Juli!AI12</f>
        <v>0</v>
      </c>
      <c r="K12" s="72">
        <f>August!AI12</f>
        <v>0</v>
      </c>
      <c r="L12" s="72">
        <f>September!AH12</f>
        <v>0</v>
      </c>
      <c r="M12" s="72">
        <f>Oktober!AI12</f>
        <v>0</v>
      </c>
      <c r="N12" s="72">
        <f>November!AH12</f>
        <v>0</v>
      </c>
      <c r="O12" s="72">
        <f>Dezember!AI12</f>
        <v>0</v>
      </c>
    </row>
    <row r="13" spans="1:15" x14ac:dyDescent="0.25">
      <c r="A13" s="55">
        <v>9</v>
      </c>
      <c r="B13" s="56" t="s">
        <v>105</v>
      </c>
      <c r="C13" s="55" t="s">
        <v>14</v>
      </c>
      <c r="D13" s="75">
        <f>Januar!AI13</f>
        <v>112</v>
      </c>
      <c r="E13" s="75">
        <f>Februar!AF13</f>
        <v>96</v>
      </c>
      <c r="F13" s="75">
        <f>März!AI13</f>
        <v>96</v>
      </c>
      <c r="G13" s="75">
        <f>April!AH13</f>
        <v>0</v>
      </c>
      <c r="H13" s="75">
        <f>Mai!AI13</f>
        <v>0</v>
      </c>
      <c r="I13" s="75">
        <f>Juni!AH13</f>
        <v>0</v>
      </c>
      <c r="J13" s="75">
        <f>Juli!AI13</f>
        <v>0</v>
      </c>
      <c r="K13" s="75">
        <f>August!AI13</f>
        <v>0</v>
      </c>
      <c r="L13" s="75">
        <f>September!AH13</f>
        <v>0</v>
      </c>
      <c r="M13" s="75">
        <f>Oktober!AI13</f>
        <v>0</v>
      </c>
      <c r="N13" s="75">
        <f>November!AH13</f>
        <v>0</v>
      </c>
      <c r="O13" s="75">
        <f>Dezember!AI13</f>
        <v>0</v>
      </c>
    </row>
    <row r="14" spans="1:15" x14ac:dyDescent="0.25">
      <c r="A14" s="59">
        <v>10</v>
      </c>
      <c r="B14" s="63" t="s">
        <v>106</v>
      </c>
      <c r="C14" s="59" t="s">
        <v>29</v>
      </c>
      <c r="D14" s="72">
        <f>Januar!AI14</f>
        <v>72</v>
      </c>
      <c r="E14" s="72">
        <f>Februar!AF14</f>
        <v>64</v>
      </c>
      <c r="F14" s="72">
        <f>März!AI14</f>
        <v>72</v>
      </c>
      <c r="G14" s="72">
        <f>April!AH14</f>
        <v>0</v>
      </c>
      <c r="H14" s="72">
        <f>Mai!AI14</f>
        <v>0</v>
      </c>
      <c r="I14" s="72">
        <f>Juni!AH14</f>
        <v>0</v>
      </c>
      <c r="J14" s="72">
        <f>Juli!AI14</f>
        <v>0</v>
      </c>
      <c r="K14" s="72">
        <f>August!AI14</f>
        <v>0</v>
      </c>
      <c r="L14" s="72">
        <f>September!AH14</f>
        <v>0</v>
      </c>
      <c r="M14" s="72">
        <f>Oktober!AI14</f>
        <v>0</v>
      </c>
      <c r="N14" s="72">
        <f>November!AH14</f>
        <v>0</v>
      </c>
      <c r="O14" s="72">
        <f>Dezember!AI14</f>
        <v>0</v>
      </c>
    </row>
    <row r="15" spans="1:15" x14ac:dyDescent="0.25">
      <c r="A15" s="13" t="s">
        <v>129</v>
      </c>
      <c r="B15" s="13"/>
      <c r="C15" s="13"/>
      <c r="D15" s="62">
        <f t="shared" ref="D15:O15" si="0">SUM(D5:D14)</f>
        <v>1686</v>
      </c>
      <c r="E15" s="62">
        <f t="shared" si="0"/>
        <v>1572</v>
      </c>
      <c r="F15" s="62">
        <f t="shared" si="0"/>
        <v>1696</v>
      </c>
      <c r="G15" s="62">
        <f t="shared" si="0"/>
        <v>0</v>
      </c>
      <c r="H15" s="62">
        <f t="shared" si="0"/>
        <v>0</v>
      </c>
      <c r="I15" s="62">
        <f t="shared" si="0"/>
        <v>0</v>
      </c>
      <c r="J15" s="62">
        <f t="shared" si="0"/>
        <v>0</v>
      </c>
      <c r="K15" s="62">
        <f t="shared" si="0"/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</row>
    <row r="18" spans="1:15" x14ac:dyDescent="0.25">
      <c r="A18" s="85" t="s">
        <v>130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x14ac:dyDescent="0.25">
      <c r="A19" s="74" t="s">
        <v>1</v>
      </c>
      <c r="B19" s="74" t="s">
        <v>95</v>
      </c>
      <c r="C19" s="74" t="s">
        <v>5</v>
      </c>
      <c r="D19" s="74" t="s">
        <v>32</v>
      </c>
      <c r="E19" s="74" t="s">
        <v>118</v>
      </c>
      <c r="F19" s="74" t="s">
        <v>119</v>
      </c>
      <c r="G19" s="74" t="s">
        <v>120</v>
      </c>
      <c r="H19" s="74" t="s">
        <v>121</v>
      </c>
      <c r="I19" s="74" t="s">
        <v>122</v>
      </c>
      <c r="J19" s="74" t="s">
        <v>123</v>
      </c>
      <c r="K19" s="74" t="s">
        <v>124</v>
      </c>
      <c r="L19" s="74" t="s">
        <v>125</v>
      </c>
      <c r="M19" s="74" t="s">
        <v>126</v>
      </c>
      <c r="N19" s="74" t="s">
        <v>127</v>
      </c>
      <c r="O19" s="74" t="s">
        <v>128</v>
      </c>
    </row>
    <row r="20" spans="1:15" x14ac:dyDescent="0.25">
      <c r="A20" s="55">
        <v>1</v>
      </c>
      <c r="B20" s="56" t="s">
        <v>97</v>
      </c>
      <c r="C20" s="55" t="s">
        <v>14</v>
      </c>
      <c r="D20" s="75">
        <f>COUNTIF(Januar!D5:AH5,"U")</f>
        <v>0</v>
      </c>
      <c r="E20" s="75">
        <f>COUNTIF(Februar!D5:AE5,"U")</f>
        <v>0</v>
      </c>
      <c r="F20" s="75">
        <f>COUNTIF(März!D5:AH5,"U")</f>
        <v>0</v>
      </c>
      <c r="G20" s="75">
        <f>COUNTIF(April!D5:AG5,"U")</f>
        <v>0</v>
      </c>
      <c r="H20" s="75">
        <f>COUNTIF(Mai!D5:AH5,"U")</f>
        <v>0</v>
      </c>
      <c r="I20" s="75">
        <f>COUNTIF(Juni!D5:AG5,"U")</f>
        <v>0</v>
      </c>
      <c r="J20" s="75">
        <f>COUNTIF(Juli!D5:AH5,"U")</f>
        <v>0</v>
      </c>
      <c r="K20" s="75">
        <f>COUNTIF(August!D5:AH5,"U")</f>
        <v>0</v>
      </c>
      <c r="L20" s="75">
        <f>COUNTIF(September!D5:AG5,"U")</f>
        <v>0</v>
      </c>
      <c r="M20" s="75">
        <f>COUNTIF(Oktober!D5:AH5,"U")</f>
        <v>0</v>
      </c>
      <c r="N20" s="75">
        <f>COUNTIF(November!D5:AG5,"U")</f>
        <v>0</v>
      </c>
      <c r="O20" s="75">
        <f>COUNTIF(Dezember!D5:AH5,"U")</f>
        <v>0</v>
      </c>
    </row>
    <row r="21" spans="1:15" x14ac:dyDescent="0.25">
      <c r="A21" s="59">
        <v>2</v>
      </c>
      <c r="B21" s="63" t="s">
        <v>98</v>
      </c>
      <c r="C21" s="59" t="s">
        <v>14</v>
      </c>
      <c r="D21" s="72">
        <f>COUNTIF(Januar!D6:AH6,"U")</f>
        <v>0</v>
      </c>
      <c r="E21" s="72">
        <f>COUNTIF(Februar!D6:AE6,"U")</f>
        <v>0</v>
      </c>
      <c r="F21" s="72">
        <f>COUNTIF(März!D6:AH6,"U")</f>
        <v>0</v>
      </c>
      <c r="G21" s="72">
        <f>COUNTIF(April!D6:AG6,"U")</f>
        <v>0</v>
      </c>
      <c r="H21" s="72">
        <f>COUNTIF(Mai!D6:AH6,"U")</f>
        <v>0</v>
      </c>
      <c r="I21" s="72">
        <f>COUNTIF(Juni!D6:AG6,"U")</f>
        <v>0</v>
      </c>
      <c r="J21" s="72">
        <f>COUNTIF(Juli!D6:AH6,"U")</f>
        <v>0</v>
      </c>
      <c r="K21" s="72">
        <f>COUNTIF(August!D6:AH6,"U")</f>
        <v>0</v>
      </c>
      <c r="L21" s="72">
        <f>COUNTIF(September!D6:AG6,"U")</f>
        <v>0</v>
      </c>
      <c r="M21" s="72">
        <f>COUNTIF(Oktober!D6:AH6,"U")</f>
        <v>0</v>
      </c>
      <c r="N21" s="72">
        <f>COUNTIF(November!D6:AG6,"U")</f>
        <v>0</v>
      </c>
      <c r="O21" s="72">
        <f>COUNTIF(Dezember!D6:AH6,"U")</f>
        <v>0</v>
      </c>
    </row>
    <row r="22" spans="1:15" x14ac:dyDescent="0.25">
      <c r="A22" s="55">
        <v>3</v>
      </c>
      <c r="B22" s="56" t="s">
        <v>99</v>
      </c>
      <c r="C22" s="55" t="s">
        <v>14</v>
      </c>
      <c r="D22" s="75">
        <f>COUNTIF(Januar!D7:AH7,"U")</f>
        <v>5</v>
      </c>
      <c r="E22" s="75">
        <f>COUNTIF(Februar!D7:AE7,"U")</f>
        <v>0</v>
      </c>
      <c r="F22" s="75">
        <f>COUNTIF(März!D7:AH7,"U")</f>
        <v>0</v>
      </c>
      <c r="G22" s="75">
        <f>COUNTIF(April!D7:AG7,"U")</f>
        <v>0</v>
      </c>
      <c r="H22" s="75">
        <f>COUNTIF(Mai!D7:AH7,"U")</f>
        <v>0</v>
      </c>
      <c r="I22" s="75">
        <f>COUNTIF(Juni!D7:AG7,"U")</f>
        <v>0</v>
      </c>
      <c r="J22" s="75">
        <f>COUNTIF(Juli!D7:AH7,"U")</f>
        <v>0</v>
      </c>
      <c r="K22" s="75">
        <f>COUNTIF(August!D7:AH7,"U")</f>
        <v>0</v>
      </c>
      <c r="L22" s="75">
        <f>COUNTIF(September!D7:AG7,"U")</f>
        <v>0</v>
      </c>
      <c r="M22" s="75">
        <f>COUNTIF(Oktober!D7:AH7,"U")</f>
        <v>0</v>
      </c>
      <c r="N22" s="75">
        <f>COUNTIF(November!D7:AG7,"U")</f>
        <v>0</v>
      </c>
      <c r="O22" s="75">
        <f>COUNTIF(Dezember!D7:AH7,"U")</f>
        <v>0</v>
      </c>
    </row>
    <row r="23" spans="1:15" x14ac:dyDescent="0.25">
      <c r="A23" s="59">
        <v>4</v>
      </c>
      <c r="B23" s="63" t="s">
        <v>100</v>
      </c>
      <c r="C23" s="59" t="s">
        <v>29</v>
      </c>
      <c r="D23" s="72">
        <f>COUNTIF(Januar!D8:AH8,"U")</f>
        <v>0</v>
      </c>
      <c r="E23" s="72">
        <f>COUNTIF(Februar!D8:AE8,"U")</f>
        <v>0</v>
      </c>
      <c r="F23" s="72">
        <f>COUNTIF(März!D8:AH8,"U")</f>
        <v>0</v>
      </c>
      <c r="G23" s="72">
        <f>COUNTIF(April!D8:AG8,"U")</f>
        <v>0</v>
      </c>
      <c r="H23" s="72">
        <f>COUNTIF(Mai!D8:AH8,"U")</f>
        <v>0</v>
      </c>
      <c r="I23" s="72">
        <f>COUNTIF(Juni!D8:AG8,"U")</f>
        <v>0</v>
      </c>
      <c r="J23" s="72">
        <f>COUNTIF(Juli!D8:AH8,"U")</f>
        <v>0</v>
      </c>
      <c r="K23" s="72">
        <f>COUNTIF(August!D8:AH8,"U")</f>
        <v>0</v>
      </c>
      <c r="L23" s="72">
        <f>COUNTIF(September!D8:AG8,"U")</f>
        <v>0</v>
      </c>
      <c r="M23" s="72">
        <f>COUNTIF(Oktober!D8:AH8,"U")</f>
        <v>0</v>
      </c>
      <c r="N23" s="72">
        <f>COUNTIF(November!D8:AG8,"U")</f>
        <v>0</v>
      </c>
      <c r="O23" s="72">
        <f>COUNTIF(Dezember!D8:AH8,"U")</f>
        <v>0</v>
      </c>
    </row>
    <row r="24" spans="1:15" x14ac:dyDescent="0.25">
      <c r="A24" s="55">
        <v>5</v>
      </c>
      <c r="B24" s="56" t="s">
        <v>101</v>
      </c>
      <c r="C24" s="55" t="s">
        <v>29</v>
      </c>
      <c r="D24" s="75">
        <f>COUNTIF(Januar!D9:AH9,"U")</f>
        <v>0</v>
      </c>
      <c r="E24" s="75">
        <f>COUNTIF(Februar!D9:AE9,"U")</f>
        <v>0</v>
      </c>
      <c r="F24" s="75">
        <f>COUNTIF(März!D9:AH9,"U")</f>
        <v>0</v>
      </c>
      <c r="G24" s="75">
        <f>COUNTIF(April!D9:AG9,"U")</f>
        <v>0</v>
      </c>
      <c r="H24" s="75">
        <f>COUNTIF(Mai!D9:AH9,"U")</f>
        <v>0</v>
      </c>
      <c r="I24" s="75">
        <f>COUNTIF(Juni!D9:AG9,"U")</f>
        <v>0</v>
      </c>
      <c r="J24" s="75">
        <f>COUNTIF(Juli!D9:AH9,"U")</f>
        <v>0</v>
      </c>
      <c r="K24" s="75">
        <f>COUNTIF(August!D9:AH9,"U")</f>
        <v>0</v>
      </c>
      <c r="L24" s="75">
        <f>COUNTIF(September!D9:AG9,"U")</f>
        <v>0</v>
      </c>
      <c r="M24" s="75">
        <f>COUNTIF(Oktober!D9:AH9,"U")</f>
        <v>0</v>
      </c>
      <c r="N24" s="75">
        <f>COUNTIF(November!D9:AG9,"U")</f>
        <v>0</v>
      </c>
      <c r="O24" s="75">
        <f>COUNTIF(Dezember!D9:AH9,"U")</f>
        <v>0</v>
      </c>
    </row>
    <row r="25" spans="1:15" x14ac:dyDescent="0.25">
      <c r="A25" s="59">
        <v>6</v>
      </c>
      <c r="B25" s="63" t="s">
        <v>102</v>
      </c>
      <c r="C25" s="59" t="s">
        <v>29</v>
      </c>
      <c r="D25" s="72">
        <f>COUNTIF(Januar!D10:AH10,"U")</f>
        <v>0</v>
      </c>
      <c r="E25" s="72">
        <f>COUNTIF(Februar!D10:AE10,"U")</f>
        <v>0</v>
      </c>
      <c r="F25" s="72">
        <f>COUNTIF(März!D10:AH10,"U")</f>
        <v>0</v>
      </c>
      <c r="G25" s="72">
        <f>COUNTIF(April!D10:AG10,"U")</f>
        <v>0</v>
      </c>
      <c r="H25" s="72">
        <f>COUNTIF(Mai!D10:AH10,"U")</f>
        <v>0</v>
      </c>
      <c r="I25" s="72">
        <f>COUNTIF(Juni!D10:AG10,"U")</f>
        <v>0</v>
      </c>
      <c r="J25" s="72">
        <f>COUNTIF(Juli!D10:AH10,"U")</f>
        <v>0</v>
      </c>
      <c r="K25" s="72">
        <f>COUNTIF(August!D10:AH10,"U")</f>
        <v>0</v>
      </c>
      <c r="L25" s="72">
        <f>COUNTIF(September!D10:AG10,"U")</f>
        <v>0</v>
      </c>
      <c r="M25" s="72">
        <f>COUNTIF(Oktober!D10:AH10,"U")</f>
        <v>0</v>
      </c>
      <c r="N25" s="72">
        <f>COUNTIF(November!D10:AG10,"U")</f>
        <v>0</v>
      </c>
      <c r="O25" s="72">
        <f>COUNTIF(Dezember!D10:AH10,"U")</f>
        <v>0</v>
      </c>
    </row>
    <row r="26" spans="1:15" x14ac:dyDescent="0.25">
      <c r="A26" s="55">
        <v>7</v>
      </c>
      <c r="B26" s="56" t="s">
        <v>103</v>
      </c>
      <c r="C26" s="55" t="s">
        <v>43</v>
      </c>
      <c r="D26" s="75">
        <f>COUNTIF(Januar!D11:AH11,"U")</f>
        <v>0</v>
      </c>
      <c r="E26" s="75">
        <f>COUNTIF(Februar!D11:AE11,"U")</f>
        <v>0</v>
      </c>
      <c r="F26" s="75">
        <f>COUNTIF(März!D11:AH11,"U")</f>
        <v>0</v>
      </c>
      <c r="G26" s="75">
        <f>COUNTIF(April!D11:AG11,"U")</f>
        <v>0</v>
      </c>
      <c r="H26" s="75">
        <f>COUNTIF(Mai!D11:AH11,"U")</f>
        <v>0</v>
      </c>
      <c r="I26" s="75">
        <f>COUNTIF(Juni!D11:AG11,"U")</f>
        <v>0</v>
      </c>
      <c r="J26" s="75">
        <f>COUNTIF(Juli!D11:AH11,"U")</f>
        <v>0</v>
      </c>
      <c r="K26" s="75">
        <f>COUNTIF(August!D11:AH11,"U")</f>
        <v>0</v>
      </c>
      <c r="L26" s="75">
        <f>COUNTIF(September!D11:AG11,"U")</f>
        <v>0</v>
      </c>
      <c r="M26" s="75">
        <f>COUNTIF(Oktober!D11:AH11,"U")</f>
        <v>0</v>
      </c>
      <c r="N26" s="75">
        <f>COUNTIF(November!D11:AG11,"U")</f>
        <v>0</v>
      </c>
      <c r="O26" s="75">
        <f>COUNTIF(Dezember!D11:AH11,"U")</f>
        <v>0</v>
      </c>
    </row>
    <row r="27" spans="1:15" x14ac:dyDescent="0.25">
      <c r="A27" s="59">
        <v>8</v>
      </c>
      <c r="B27" s="63" t="s">
        <v>104</v>
      </c>
      <c r="C27" s="59" t="s">
        <v>43</v>
      </c>
      <c r="D27" s="72">
        <f>COUNTIF(Januar!D12:AH12,"U")</f>
        <v>0</v>
      </c>
      <c r="E27" s="72">
        <f>COUNTIF(Februar!D12:AE12,"U")</f>
        <v>0</v>
      </c>
      <c r="F27" s="72">
        <f>COUNTIF(März!D12:AH12,"U")</f>
        <v>0</v>
      </c>
      <c r="G27" s="72">
        <f>COUNTIF(April!D12:AG12,"U")</f>
        <v>0</v>
      </c>
      <c r="H27" s="72">
        <f>COUNTIF(Mai!D12:AH12,"U")</f>
        <v>0</v>
      </c>
      <c r="I27" s="72">
        <f>COUNTIF(Juni!D12:AG12,"U")</f>
        <v>0</v>
      </c>
      <c r="J27" s="72">
        <f>COUNTIF(Juli!D12:AH12,"U")</f>
        <v>0</v>
      </c>
      <c r="K27" s="72">
        <f>COUNTIF(August!D12:AH12,"U")</f>
        <v>0</v>
      </c>
      <c r="L27" s="72">
        <f>COUNTIF(September!D12:AG12,"U")</f>
        <v>0</v>
      </c>
      <c r="M27" s="72">
        <f>COUNTIF(Oktober!D12:AH12,"U")</f>
        <v>0</v>
      </c>
      <c r="N27" s="72">
        <f>COUNTIF(November!D12:AG12,"U")</f>
        <v>0</v>
      </c>
      <c r="O27" s="72">
        <f>COUNTIF(Dezember!D12:AH12,"U")</f>
        <v>0</v>
      </c>
    </row>
    <row r="28" spans="1:15" x14ac:dyDescent="0.25">
      <c r="A28" s="55">
        <v>9</v>
      </c>
      <c r="B28" s="56" t="s">
        <v>105</v>
      </c>
      <c r="C28" s="55" t="s">
        <v>14</v>
      </c>
      <c r="D28" s="75">
        <f>COUNTIF(Januar!D13:AH13,"U")</f>
        <v>0</v>
      </c>
      <c r="E28" s="75">
        <f>COUNTIF(Februar!D13:AE13,"U")</f>
        <v>0</v>
      </c>
      <c r="F28" s="75">
        <f>COUNTIF(März!D13:AH13,"U")</f>
        <v>0</v>
      </c>
      <c r="G28" s="75">
        <f>COUNTIF(April!D13:AG13,"U")</f>
        <v>0</v>
      </c>
      <c r="H28" s="75">
        <f>COUNTIF(Mai!D13:AH13,"U")</f>
        <v>0</v>
      </c>
      <c r="I28" s="75">
        <f>COUNTIF(Juni!D13:AG13,"U")</f>
        <v>0</v>
      </c>
      <c r="J28" s="75">
        <f>COUNTIF(Juli!D13:AH13,"U")</f>
        <v>0</v>
      </c>
      <c r="K28" s="75">
        <f>COUNTIF(August!D13:AH13,"U")</f>
        <v>0</v>
      </c>
      <c r="L28" s="75">
        <f>COUNTIF(September!D13:AG13,"U")</f>
        <v>0</v>
      </c>
      <c r="M28" s="75">
        <f>COUNTIF(Oktober!D13:AH13,"U")</f>
        <v>0</v>
      </c>
      <c r="N28" s="75">
        <f>COUNTIF(November!D13:AG13,"U")</f>
        <v>0</v>
      </c>
      <c r="O28" s="75">
        <f>COUNTIF(Dezember!D13:AH13,"U")</f>
        <v>0</v>
      </c>
    </row>
    <row r="29" spans="1:15" x14ac:dyDescent="0.25">
      <c r="A29" s="59">
        <v>10</v>
      </c>
      <c r="B29" s="63" t="s">
        <v>106</v>
      </c>
      <c r="C29" s="59" t="s">
        <v>29</v>
      </c>
      <c r="D29" s="72">
        <f>COUNTIF(Januar!D14:AH14,"U")</f>
        <v>0</v>
      </c>
      <c r="E29" s="72">
        <f>COUNTIF(Februar!D14:AE14,"U")</f>
        <v>0</v>
      </c>
      <c r="F29" s="72">
        <f>COUNTIF(März!D14:AH14,"U")</f>
        <v>0</v>
      </c>
      <c r="G29" s="72">
        <f>COUNTIF(April!D14:AG14,"U")</f>
        <v>0</v>
      </c>
      <c r="H29" s="72">
        <f>COUNTIF(Mai!D14:AH14,"U")</f>
        <v>0</v>
      </c>
      <c r="I29" s="72">
        <f>COUNTIF(Juni!D14:AG14,"U")</f>
        <v>0</v>
      </c>
      <c r="J29" s="72">
        <f>COUNTIF(Juli!D14:AH14,"U")</f>
        <v>0</v>
      </c>
      <c r="K29" s="72">
        <f>COUNTIF(August!D14:AH14,"U")</f>
        <v>0</v>
      </c>
      <c r="L29" s="72">
        <f>COUNTIF(September!D14:AG14,"U")</f>
        <v>0</v>
      </c>
      <c r="M29" s="72">
        <f>COUNTIF(Oktober!D14:AH14,"U")</f>
        <v>0</v>
      </c>
      <c r="N29" s="72">
        <f>COUNTIF(November!D14:AG14,"U")</f>
        <v>0</v>
      </c>
      <c r="O29" s="72">
        <f>COUNTIF(Dezember!D14:AH14,"U")</f>
        <v>0</v>
      </c>
    </row>
    <row r="32" spans="1:15" x14ac:dyDescent="0.25">
      <c r="A32" s="86" t="s">
        <v>131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 x14ac:dyDescent="0.25">
      <c r="A33" s="74" t="s">
        <v>1</v>
      </c>
      <c r="B33" s="74" t="s">
        <v>95</v>
      </c>
      <c r="C33" s="74" t="s">
        <v>5</v>
      </c>
      <c r="D33" s="74" t="s">
        <v>32</v>
      </c>
      <c r="E33" s="74" t="s">
        <v>118</v>
      </c>
      <c r="F33" s="74" t="s">
        <v>119</v>
      </c>
      <c r="G33" s="74" t="s">
        <v>120</v>
      </c>
      <c r="H33" s="74" t="s">
        <v>121</v>
      </c>
      <c r="I33" s="74" t="s">
        <v>122</v>
      </c>
      <c r="J33" s="74" t="s">
        <v>123</v>
      </c>
      <c r="K33" s="74" t="s">
        <v>124</v>
      </c>
      <c r="L33" s="74" t="s">
        <v>125</v>
      </c>
      <c r="M33" s="74" t="s">
        <v>126</v>
      </c>
      <c r="N33" s="74" t="s">
        <v>127</v>
      </c>
      <c r="O33" s="74" t="s">
        <v>128</v>
      </c>
    </row>
    <row r="34" spans="1:15" x14ac:dyDescent="0.25">
      <c r="A34" s="55">
        <v>1</v>
      </c>
      <c r="B34" s="56" t="s">
        <v>97</v>
      </c>
      <c r="C34" s="55" t="s">
        <v>14</v>
      </c>
      <c r="D34" s="75">
        <f>COUNTIF(Januar!D5:AH5,"K")</f>
        <v>0</v>
      </c>
      <c r="E34" s="75">
        <f>COUNTIF(Februar!D5:AE5,"K")</f>
        <v>0</v>
      </c>
      <c r="F34" s="75">
        <f>COUNTIF(März!D5:AH5,"K")</f>
        <v>0</v>
      </c>
      <c r="G34" s="75">
        <f>COUNTIF(April!D5:AG5,"K")</f>
        <v>0</v>
      </c>
      <c r="H34" s="75">
        <f>COUNTIF(Mai!D5:AH5,"K")</f>
        <v>0</v>
      </c>
      <c r="I34" s="75">
        <f>COUNTIF(Juni!D5:AG5,"K")</f>
        <v>0</v>
      </c>
      <c r="J34" s="75">
        <f>COUNTIF(Juli!D5:AH5,"K")</f>
        <v>0</v>
      </c>
      <c r="K34" s="75">
        <f>COUNTIF(August!D5:AH5,"K")</f>
        <v>0</v>
      </c>
      <c r="L34" s="75">
        <f>COUNTIF(September!D5:AG5,"K")</f>
        <v>0</v>
      </c>
      <c r="M34" s="75">
        <f>COUNTIF(Oktober!D5:AH5,"K")</f>
        <v>0</v>
      </c>
      <c r="N34" s="75">
        <f>COUNTIF(November!D5:AG5,"K")</f>
        <v>0</v>
      </c>
      <c r="O34" s="75">
        <f>COUNTIF(Dezember!D5:AH5,"K")</f>
        <v>0</v>
      </c>
    </row>
    <row r="35" spans="1:15" x14ac:dyDescent="0.25">
      <c r="A35" s="59">
        <v>2</v>
      </c>
      <c r="B35" s="63" t="s">
        <v>98</v>
      </c>
      <c r="C35" s="59" t="s">
        <v>14</v>
      </c>
      <c r="D35" s="72">
        <f>COUNTIF(Januar!D6:AH6,"K")</f>
        <v>0</v>
      </c>
      <c r="E35" s="72">
        <f>COUNTIF(Februar!D6:AE6,"K")</f>
        <v>0</v>
      </c>
      <c r="F35" s="72">
        <f>COUNTIF(März!D6:AH6,"K")</f>
        <v>0</v>
      </c>
      <c r="G35" s="72">
        <f>COUNTIF(April!D6:AG6,"K")</f>
        <v>0</v>
      </c>
      <c r="H35" s="72">
        <f>COUNTIF(Mai!D6:AH6,"K")</f>
        <v>0</v>
      </c>
      <c r="I35" s="72">
        <f>COUNTIF(Juni!D6:AG6,"K")</f>
        <v>0</v>
      </c>
      <c r="J35" s="72">
        <f>COUNTIF(Juli!D6:AH6,"K")</f>
        <v>0</v>
      </c>
      <c r="K35" s="72">
        <f>COUNTIF(August!D6:AH6,"K")</f>
        <v>0</v>
      </c>
      <c r="L35" s="72">
        <f>COUNTIF(September!D6:AG6,"K")</f>
        <v>0</v>
      </c>
      <c r="M35" s="72">
        <f>COUNTIF(Oktober!D6:AH6,"K")</f>
        <v>0</v>
      </c>
      <c r="N35" s="72">
        <f>COUNTIF(November!D6:AG6,"K")</f>
        <v>0</v>
      </c>
      <c r="O35" s="72">
        <f>COUNTIF(Dezember!D6:AH6,"K")</f>
        <v>0</v>
      </c>
    </row>
    <row r="36" spans="1:15" x14ac:dyDescent="0.25">
      <c r="A36" s="55">
        <v>3</v>
      </c>
      <c r="B36" s="56" t="s">
        <v>99</v>
      </c>
      <c r="C36" s="55" t="s">
        <v>14</v>
      </c>
      <c r="D36" s="75">
        <f>COUNTIF(Januar!D7:AH7,"K")</f>
        <v>0</v>
      </c>
      <c r="E36" s="75">
        <f>COUNTIF(Februar!D7:AE7,"K")</f>
        <v>0</v>
      </c>
      <c r="F36" s="75">
        <f>COUNTIF(März!D7:AH7,"K")</f>
        <v>0</v>
      </c>
      <c r="G36" s="75">
        <f>COUNTIF(April!D7:AG7,"K")</f>
        <v>0</v>
      </c>
      <c r="H36" s="75">
        <f>COUNTIF(Mai!D7:AH7,"K")</f>
        <v>0</v>
      </c>
      <c r="I36" s="75">
        <f>COUNTIF(Juni!D7:AG7,"K")</f>
        <v>0</v>
      </c>
      <c r="J36" s="75">
        <f>COUNTIF(Juli!D7:AH7,"K")</f>
        <v>0</v>
      </c>
      <c r="K36" s="75">
        <f>COUNTIF(August!D7:AH7,"K")</f>
        <v>0</v>
      </c>
      <c r="L36" s="75">
        <f>COUNTIF(September!D7:AG7,"K")</f>
        <v>0</v>
      </c>
      <c r="M36" s="75">
        <f>COUNTIF(Oktober!D7:AH7,"K")</f>
        <v>0</v>
      </c>
      <c r="N36" s="75">
        <f>COUNTIF(November!D7:AG7,"K")</f>
        <v>0</v>
      </c>
      <c r="O36" s="75">
        <f>COUNTIF(Dezember!D7:AH7,"K")</f>
        <v>0</v>
      </c>
    </row>
    <row r="37" spans="1:15" x14ac:dyDescent="0.25">
      <c r="A37" s="59">
        <v>4</v>
      </c>
      <c r="B37" s="63" t="s">
        <v>100</v>
      </c>
      <c r="C37" s="59" t="s">
        <v>29</v>
      </c>
      <c r="D37" s="72">
        <f>COUNTIF(Januar!D8:AH8,"K")</f>
        <v>0</v>
      </c>
      <c r="E37" s="72">
        <f>COUNTIF(Februar!D8:AE8,"K")</f>
        <v>0</v>
      </c>
      <c r="F37" s="72">
        <f>COUNTIF(März!D8:AH8,"K")</f>
        <v>0</v>
      </c>
      <c r="G37" s="72">
        <f>COUNTIF(April!D8:AG8,"K")</f>
        <v>0</v>
      </c>
      <c r="H37" s="72">
        <f>COUNTIF(Mai!D8:AH8,"K")</f>
        <v>0</v>
      </c>
      <c r="I37" s="72">
        <f>COUNTIF(Juni!D8:AG8,"K")</f>
        <v>0</v>
      </c>
      <c r="J37" s="72">
        <f>COUNTIF(Juli!D8:AH8,"K")</f>
        <v>0</v>
      </c>
      <c r="K37" s="72">
        <f>COUNTIF(August!D8:AH8,"K")</f>
        <v>0</v>
      </c>
      <c r="L37" s="72">
        <f>COUNTIF(September!D8:AG8,"K")</f>
        <v>0</v>
      </c>
      <c r="M37" s="72">
        <f>COUNTIF(Oktober!D8:AH8,"K")</f>
        <v>0</v>
      </c>
      <c r="N37" s="72">
        <f>COUNTIF(November!D8:AG8,"K")</f>
        <v>0</v>
      </c>
      <c r="O37" s="72">
        <f>COUNTIF(Dezember!D8:AH8,"K")</f>
        <v>0</v>
      </c>
    </row>
    <row r="38" spans="1:15" x14ac:dyDescent="0.25">
      <c r="A38" s="55">
        <v>5</v>
      </c>
      <c r="B38" s="56" t="s">
        <v>101</v>
      </c>
      <c r="C38" s="55" t="s">
        <v>29</v>
      </c>
      <c r="D38" s="75">
        <f>COUNTIF(Januar!D9:AH9,"K")</f>
        <v>0</v>
      </c>
      <c r="E38" s="75">
        <f>COUNTIF(Februar!D9:AE9,"K")</f>
        <v>0</v>
      </c>
      <c r="F38" s="75">
        <f>COUNTIF(März!D9:AH9,"K")</f>
        <v>0</v>
      </c>
      <c r="G38" s="75">
        <f>COUNTIF(April!D9:AG9,"K")</f>
        <v>0</v>
      </c>
      <c r="H38" s="75">
        <f>COUNTIF(Mai!D9:AH9,"K")</f>
        <v>0</v>
      </c>
      <c r="I38" s="75">
        <f>COUNTIF(Juni!D9:AG9,"K")</f>
        <v>0</v>
      </c>
      <c r="J38" s="75">
        <f>COUNTIF(Juli!D9:AH9,"K")</f>
        <v>0</v>
      </c>
      <c r="K38" s="75">
        <f>COUNTIF(August!D9:AH9,"K")</f>
        <v>0</v>
      </c>
      <c r="L38" s="75">
        <f>COUNTIF(September!D9:AG9,"K")</f>
        <v>0</v>
      </c>
      <c r="M38" s="75">
        <f>COUNTIF(Oktober!D9:AH9,"K")</f>
        <v>0</v>
      </c>
      <c r="N38" s="75">
        <f>COUNTIF(November!D9:AG9,"K")</f>
        <v>0</v>
      </c>
      <c r="O38" s="75">
        <f>COUNTIF(Dezember!D9:AH9,"K")</f>
        <v>0</v>
      </c>
    </row>
    <row r="39" spans="1:15" x14ac:dyDescent="0.25">
      <c r="A39" s="59">
        <v>6</v>
      </c>
      <c r="B39" s="63" t="s">
        <v>102</v>
      </c>
      <c r="C39" s="59" t="s">
        <v>29</v>
      </c>
      <c r="D39" s="72">
        <f>COUNTIF(Januar!D10:AH10,"K")</f>
        <v>0</v>
      </c>
      <c r="E39" s="72">
        <f>COUNTIF(Februar!D10:AE10,"K")</f>
        <v>3</v>
      </c>
      <c r="F39" s="72">
        <f>COUNTIF(März!D10:AH10,"K")</f>
        <v>0</v>
      </c>
      <c r="G39" s="72">
        <f>COUNTIF(April!D10:AG10,"K")</f>
        <v>0</v>
      </c>
      <c r="H39" s="72">
        <f>COUNTIF(Mai!D10:AH10,"K")</f>
        <v>0</v>
      </c>
      <c r="I39" s="72">
        <f>COUNTIF(Juni!D10:AG10,"K")</f>
        <v>0</v>
      </c>
      <c r="J39" s="72">
        <f>COUNTIF(Juli!D10:AH10,"K")</f>
        <v>0</v>
      </c>
      <c r="K39" s="72">
        <f>COUNTIF(August!D10:AH10,"K")</f>
        <v>0</v>
      </c>
      <c r="L39" s="72">
        <f>COUNTIF(September!D10:AG10,"K")</f>
        <v>0</v>
      </c>
      <c r="M39" s="72">
        <f>COUNTIF(Oktober!D10:AH10,"K")</f>
        <v>0</v>
      </c>
      <c r="N39" s="72">
        <f>COUNTIF(November!D10:AG10,"K")</f>
        <v>0</v>
      </c>
      <c r="O39" s="72">
        <f>COUNTIF(Dezember!D10:AH10,"K")</f>
        <v>0</v>
      </c>
    </row>
    <row r="40" spans="1:15" x14ac:dyDescent="0.25">
      <c r="A40" s="55">
        <v>7</v>
      </c>
      <c r="B40" s="56" t="s">
        <v>103</v>
      </c>
      <c r="C40" s="55" t="s">
        <v>43</v>
      </c>
      <c r="D40" s="75">
        <f>COUNTIF(Januar!D11:AH11,"K")</f>
        <v>0</v>
      </c>
      <c r="E40" s="75">
        <f>COUNTIF(Februar!D11:AE11,"K")</f>
        <v>0</v>
      </c>
      <c r="F40" s="75">
        <f>COUNTIF(März!D11:AH11,"K")</f>
        <v>0</v>
      </c>
      <c r="G40" s="75">
        <f>COUNTIF(April!D11:AG11,"K")</f>
        <v>0</v>
      </c>
      <c r="H40" s="75">
        <f>COUNTIF(Mai!D11:AH11,"K")</f>
        <v>0</v>
      </c>
      <c r="I40" s="75">
        <f>COUNTIF(Juni!D11:AG11,"K")</f>
        <v>0</v>
      </c>
      <c r="J40" s="75">
        <f>COUNTIF(Juli!D11:AH11,"K")</f>
        <v>0</v>
      </c>
      <c r="K40" s="75">
        <f>COUNTIF(August!D11:AH11,"K")</f>
        <v>0</v>
      </c>
      <c r="L40" s="75">
        <f>COUNTIF(September!D11:AG11,"K")</f>
        <v>0</v>
      </c>
      <c r="M40" s="75">
        <f>COUNTIF(Oktober!D11:AH11,"K")</f>
        <v>0</v>
      </c>
      <c r="N40" s="75">
        <f>COUNTIF(November!D11:AG11,"K")</f>
        <v>0</v>
      </c>
      <c r="O40" s="75">
        <f>COUNTIF(Dezember!D11:AH11,"K")</f>
        <v>0</v>
      </c>
    </row>
    <row r="41" spans="1:15" x14ac:dyDescent="0.25">
      <c r="A41" s="59">
        <v>8</v>
      </c>
      <c r="B41" s="63" t="s">
        <v>104</v>
      </c>
      <c r="C41" s="59" t="s">
        <v>43</v>
      </c>
      <c r="D41" s="72">
        <f>COUNTIF(Januar!D12:AH12,"K")</f>
        <v>0</v>
      </c>
      <c r="E41" s="72">
        <f>COUNTIF(Februar!D12:AE12,"K")</f>
        <v>0</v>
      </c>
      <c r="F41" s="72">
        <f>COUNTIF(März!D12:AH12,"K")</f>
        <v>0</v>
      </c>
      <c r="G41" s="72">
        <f>COUNTIF(April!D12:AG12,"K")</f>
        <v>0</v>
      </c>
      <c r="H41" s="72">
        <f>COUNTIF(Mai!D12:AH12,"K")</f>
        <v>0</v>
      </c>
      <c r="I41" s="72">
        <f>COUNTIF(Juni!D12:AG12,"K")</f>
        <v>0</v>
      </c>
      <c r="J41" s="72">
        <f>COUNTIF(Juli!D12:AH12,"K")</f>
        <v>0</v>
      </c>
      <c r="K41" s="72">
        <f>COUNTIF(August!D12:AH12,"K")</f>
        <v>0</v>
      </c>
      <c r="L41" s="72">
        <f>COUNTIF(September!D12:AG12,"K")</f>
        <v>0</v>
      </c>
      <c r="M41" s="72">
        <f>COUNTIF(Oktober!D12:AH12,"K")</f>
        <v>0</v>
      </c>
      <c r="N41" s="72">
        <f>COUNTIF(November!D12:AG12,"K")</f>
        <v>0</v>
      </c>
      <c r="O41" s="72">
        <f>COUNTIF(Dezember!D12:AH12,"K")</f>
        <v>0</v>
      </c>
    </row>
    <row r="42" spans="1:15" x14ac:dyDescent="0.25">
      <c r="A42" s="55">
        <v>9</v>
      </c>
      <c r="B42" s="56" t="s">
        <v>105</v>
      </c>
      <c r="C42" s="55" t="s">
        <v>14</v>
      </c>
      <c r="D42" s="75">
        <f>COUNTIF(Januar!D13:AH13,"K")</f>
        <v>0</v>
      </c>
      <c r="E42" s="75">
        <f>COUNTIF(Februar!D13:AE13,"K")</f>
        <v>0</v>
      </c>
      <c r="F42" s="75">
        <f>COUNTIF(März!D13:AH13,"K")</f>
        <v>0</v>
      </c>
      <c r="G42" s="75">
        <f>COUNTIF(April!D13:AG13,"K")</f>
        <v>0</v>
      </c>
      <c r="H42" s="75">
        <f>COUNTIF(Mai!D13:AH13,"K")</f>
        <v>0</v>
      </c>
      <c r="I42" s="75">
        <f>COUNTIF(Juni!D13:AG13,"K")</f>
        <v>0</v>
      </c>
      <c r="J42" s="75">
        <f>COUNTIF(Juli!D13:AH13,"K")</f>
        <v>0</v>
      </c>
      <c r="K42" s="75">
        <f>COUNTIF(August!D13:AH13,"K")</f>
        <v>0</v>
      </c>
      <c r="L42" s="75">
        <f>COUNTIF(September!D13:AG13,"K")</f>
        <v>0</v>
      </c>
      <c r="M42" s="75">
        <f>COUNTIF(Oktober!D13:AH13,"K")</f>
        <v>0</v>
      </c>
      <c r="N42" s="75">
        <f>COUNTIF(November!D13:AG13,"K")</f>
        <v>0</v>
      </c>
      <c r="O42" s="75">
        <f>COUNTIF(Dezember!D13:AH13,"K")</f>
        <v>0</v>
      </c>
    </row>
    <row r="43" spans="1:15" x14ac:dyDescent="0.25">
      <c r="A43" s="59">
        <v>10</v>
      </c>
      <c r="B43" s="63" t="s">
        <v>106</v>
      </c>
      <c r="C43" s="59" t="s">
        <v>29</v>
      </c>
      <c r="D43" s="72">
        <f>COUNTIF(Januar!D14:AH14,"K")</f>
        <v>0</v>
      </c>
      <c r="E43" s="72">
        <f>COUNTIF(Februar!D14:AE14,"K")</f>
        <v>0</v>
      </c>
      <c r="F43" s="72">
        <f>COUNTIF(März!D14:AH14,"K")</f>
        <v>0</v>
      </c>
      <c r="G43" s="72">
        <f>COUNTIF(April!D14:AG14,"K")</f>
        <v>0</v>
      </c>
      <c r="H43" s="72">
        <f>COUNTIF(Mai!D14:AH14,"K")</f>
        <v>0</v>
      </c>
      <c r="I43" s="72">
        <f>COUNTIF(Juni!D14:AG14,"K")</f>
        <v>0</v>
      </c>
      <c r="J43" s="72">
        <f>COUNTIF(Juli!D14:AH14,"K")</f>
        <v>0</v>
      </c>
      <c r="K43" s="72">
        <f>COUNTIF(August!D14:AH14,"K")</f>
        <v>0</v>
      </c>
      <c r="L43" s="72">
        <f>COUNTIF(September!D14:AG14,"K")</f>
        <v>0</v>
      </c>
      <c r="M43" s="72">
        <f>COUNTIF(Oktober!D14:AH14,"K")</f>
        <v>0</v>
      </c>
      <c r="N43" s="72">
        <f>COUNTIF(November!D14:AG14,"K")</f>
        <v>0</v>
      </c>
      <c r="O43" s="72">
        <f>COUNTIF(Dezember!D14:AH14,"K")</f>
        <v>0</v>
      </c>
    </row>
  </sheetData>
  <mergeCells count="5">
    <mergeCell ref="A1:O1"/>
    <mergeCell ref="A3:O3"/>
    <mergeCell ref="A15:C15"/>
    <mergeCell ref="A18:O18"/>
    <mergeCell ref="A32:O3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498DB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I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7" t="s">
        <v>87</v>
      </c>
      <c r="E3" s="48" t="s">
        <v>88</v>
      </c>
      <c r="F3" s="49" t="s">
        <v>89</v>
      </c>
      <c r="G3" s="49" t="s">
        <v>90</v>
      </c>
      <c r="H3" s="48" t="s">
        <v>91</v>
      </c>
      <c r="I3" s="48" t="s">
        <v>92</v>
      </c>
      <c r="J3" s="48" t="s">
        <v>93</v>
      </c>
      <c r="K3" s="48" t="s">
        <v>87</v>
      </c>
      <c r="L3" s="48" t="s">
        <v>88</v>
      </c>
      <c r="M3" s="49" t="s">
        <v>89</v>
      </c>
      <c r="N3" s="49" t="s">
        <v>90</v>
      </c>
      <c r="O3" s="48" t="s">
        <v>91</v>
      </c>
      <c r="P3" s="48" t="s">
        <v>92</v>
      </c>
      <c r="Q3" s="48" t="s">
        <v>93</v>
      </c>
      <c r="R3" s="48" t="s">
        <v>87</v>
      </c>
      <c r="S3" s="48" t="s">
        <v>88</v>
      </c>
      <c r="T3" s="49" t="s">
        <v>89</v>
      </c>
      <c r="U3" s="49" t="s">
        <v>90</v>
      </c>
      <c r="V3" s="48" t="s">
        <v>91</v>
      </c>
      <c r="W3" s="48" t="s">
        <v>92</v>
      </c>
      <c r="X3" s="48" t="s">
        <v>93</v>
      </c>
      <c r="Y3" s="48" t="s">
        <v>87</v>
      </c>
      <c r="Z3" s="48" t="s">
        <v>88</v>
      </c>
      <c r="AA3" s="49" t="s">
        <v>89</v>
      </c>
      <c r="AB3" s="49" t="s">
        <v>90</v>
      </c>
      <c r="AC3" s="48" t="s">
        <v>91</v>
      </c>
      <c r="AD3" s="48" t="s">
        <v>92</v>
      </c>
      <c r="AE3" s="48" t="s">
        <v>93</v>
      </c>
      <c r="AF3" s="48" t="s">
        <v>87</v>
      </c>
      <c r="AG3" s="48" t="s">
        <v>88</v>
      </c>
      <c r="AH3" s="49" t="s">
        <v>89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2">
        <v>1</v>
      </c>
      <c r="E4" s="51">
        <v>2</v>
      </c>
      <c r="F4" s="53">
        <v>3</v>
      </c>
      <c r="G4" s="53">
        <v>4</v>
      </c>
      <c r="H4" s="51">
        <v>5</v>
      </c>
      <c r="I4" s="51">
        <v>6</v>
      </c>
      <c r="J4" s="51">
        <v>7</v>
      </c>
      <c r="K4" s="51">
        <v>8</v>
      </c>
      <c r="L4" s="51">
        <v>9</v>
      </c>
      <c r="M4" s="53">
        <v>10</v>
      </c>
      <c r="N4" s="53">
        <v>11</v>
      </c>
      <c r="O4" s="51">
        <v>12</v>
      </c>
      <c r="P4" s="51">
        <v>13</v>
      </c>
      <c r="Q4" s="51">
        <v>14</v>
      </c>
      <c r="R4" s="51">
        <v>15</v>
      </c>
      <c r="S4" s="51">
        <v>16</v>
      </c>
      <c r="T4" s="53">
        <v>17</v>
      </c>
      <c r="U4" s="53">
        <v>18</v>
      </c>
      <c r="V4" s="51">
        <v>19</v>
      </c>
      <c r="W4" s="51">
        <v>20</v>
      </c>
      <c r="X4" s="51">
        <v>21</v>
      </c>
      <c r="Y4" s="51">
        <v>22</v>
      </c>
      <c r="Z4" s="51">
        <v>23</v>
      </c>
      <c r="AA4" s="53">
        <v>24</v>
      </c>
      <c r="AB4" s="53">
        <v>25</v>
      </c>
      <c r="AC4" s="51">
        <v>26</v>
      </c>
      <c r="AD4" s="51">
        <v>27</v>
      </c>
      <c r="AE4" s="51">
        <v>28</v>
      </c>
      <c r="AF4" s="51">
        <v>29</v>
      </c>
      <c r="AG4" s="51">
        <v>30</v>
      </c>
      <c r="AH4" s="53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7" t="s">
        <v>82</v>
      </c>
      <c r="E5" s="58" t="s">
        <v>69</v>
      </c>
      <c r="F5" s="58" t="s">
        <v>69</v>
      </c>
      <c r="G5" s="58" t="s">
        <v>69</v>
      </c>
      <c r="H5" s="59" t="s">
        <v>80</v>
      </c>
      <c r="I5" s="58" t="s">
        <v>69</v>
      </c>
      <c r="J5" s="60" t="s">
        <v>66</v>
      </c>
      <c r="K5" s="61" t="s">
        <v>63</v>
      </c>
      <c r="L5" s="61" t="s">
        <v>63</v>
      </c>
      <c r="M5" s="58" t="s">
        <v>69</v>
      </c>
      <c r="N5" s="58" t="s">
        <v>69</v>
      </c>
      <c r="O5" s="59" t="s">
        <v>80</v>
      </c>
      <c r="P5" s="58" t="s">
        <v>69</v>
      </c>
      <c r="Q5" s="58" t="s">
        <v>69</v>
      </c>
      <c r="R5" s="58" t="s">
        <v>69</v>
      </c>
      <c r="S5" s="61" t="s">
        <v>63</v>
      </c>
      <c r="T5" s="60" t="s">
        <v>66</v>
      </c>
      <c r="U5" s="58" t="s">
        <v>69</v>
      </c>
      <c r="V5" s="59" t="s">
        <v>80</v>
      </c>
      <c r="W5" s="61" t="s">
        <v>63</v>
      </c>
      <c r="X5" s="61" t="s">
        <v>63</v>
      </c>
      <c r="Y5" s="61" t="s">
        <v>63</v>
      </c>
      <c r="Z5" s="61" t="s">
        <v>63</v>
      </c>
      <c r="AA5" s="58" t="s">
        <v>69</v>
      </c>
      <c r="AB5" s="58" t="s">
        <v>69</v>
      </c>
      <c r="AC5" s="59" t="s">
        <v>80</v>
      </c>
      <c r="AD5" s="58" t="s">
        <v>69</v>
      </c>
      <c r="AE5" s="58" t="s">
        <v>69</v>
      </c>
      <c r="AF5" s="58" t="s">
        <v>69</v>
      </c>
      <c r="AG5" s="58" t="s">
        <v>69</v>
      </c>
      <c r="AH5" s="60" t="s">
        <v>66</v>
      </c>
      <c r="AI5" s="62">
        <f t="shared" ref="AI5:AI14" si="0">COUNTIF(D5:AH5,"F")*8+COUNTIF(D5:AH5,"M")*8+COUNTIF(D5:AH5,"S")*8+COUNTIF(D5:AH5,"T")*7</f>
        <v>208</v>
      </c>
    </row>
    <row r="6" spans="1:35" x14ac:dyDescent="0.25">
      <c r="A6" s="59">
        <v>2</v>
      </c>
      <c r="B6" s="63" t="s">
        <v>98</v>
      </c>
      <c r="C6" s="59" t="s">
        <v>14</v>
      </c>
      <c r="D6" s="57" t="s">
        <v>82</v>
      </c>
      <c r="E6" s="61" t="s">
        <v>63</v>
      </c>
      <c r="F6" s="60" t="s">
        <v>66</v>
      </c>
      <c r="G6" s="60" t="s">
        <v>66</v>
      </c>
      <c r="H6" s="59" t="s">
        <v>80</v>
      </c>
      <c r="I6" s="61" t="s">
        <v>63</v>
      </c>
      <c r="J6" s="61" t="s">
        <v>63</v>
      </c>
      <c r="K6" s="58" t="s">
        <v>69</v>
      </c>
      <c r="L6" s="60" t="s">
        <v>66</v>
      </c>
      <c r="M6" s="60" t="s">
        <v>66</v>
      </c>
      <c r="N6" s="60" t="s">
        <v>66</v>
      </c>
      <c r="O6" s="59" t="s">
        <v>80</v>
      </c>
      <c r="P6" s="61" t="s">
        <v>63</v>
      </c>
      <c r="Q6" s="61" t="s">
        <v>63</v>
      </c>
      <c r="R6" s="60" t="s">
        <v>66</v>
      </c>
      <c r="S6" s="61" t="s">
        <v>63</v>
      </c>
      <c r="T6" s="58" t="s">
        <v>69</v>
      </c>
      <c r="U6" s="60" t="s">
        <v>66</v>
      </c>
      <c r="V6" s="59" t="s">
        <v>80</v>
      </c>
      <c r="W6" s="61" t="s">
        <v>63</v>
      </c>
      <c r="X6" s="60" t="s">
        <v>66</v>
      </c>
      <c r="Y6" s="60" t="s">
        <v>66</v>
      </c>
      <c r="Z6" s="58" t="s">
        <v>69</v>
      </c>
      <c r="AA6" s="60" t="s">
        <v>66</v>
      </c>
      <c r="AB6" s="58" t="s">
        <v>69</v>
      </c>
      <c r="AC6" s="59" t="s">
        <v>80</v>
      </c>
      <c r="AD6" s="58" t="s">
        <v>69</v>
      </c>
      <c r="AE6" s="60" t="s">
        <v>66</v>
      </c>
      <c r="AF6" s="58" t="s">
        <v>69</v>
      </c>
      <c r="AG6" s="61" t="s">
        <v>63</v>
      </c>
      <c r="AH6" s="60" t="s">
        <v>66</v>
      </c>
      <c r="AI6" s="62">
        <f t="shared" si="0"/>
        <v>208</v>
      </c>
    </row>
    <row r="7" spans="1:35" x14ac:dyDescent="0.25">
      <c r="A7" s="55">
        <v>3</v>
      </c>
      <c r="B7" s="56" t="s">
        <v>99</v>
      </c>
      <c r="C7" s="55" t="s">
        <v>14</v>
      </c>
      <c r="D7" s="57" t="s">
        <v>82</v>
      </c>
      <c r="E7" s="61" t="s">
        <v>63</v>
      </c>
      <c r="F7" s="60" t="s">
        <v>66</v>
      </c>
      <c r="G7" s="60" t="s">
        <v>66</v>
      </c>
      <c r="H7" s="59" t="s">
        <v>80</v>
      </c>
      <c r="I7" s="58" t="s">
        <v>69</v>
      </c>
      <c r="J7" s="61" t="s">
        <v>63</v>
      </c>
      <c r="K7" s="58" t="s">
        <v>69</v>
      </c>
      <c r="L7" s="61" t="s">
        <v>63</v>
      </c>
      <c r="M7" s="58" t="s">
        <v>69</v>
      </c>
      <c r="N7" s="58" t="s">
        <v>69</v>
      </c>
      <c r="O7" s="64" t="s">
        <v>75</v>
      </c>
      <c r="P7" s="64" t="s">
        <v>75</v>
      </c>
      <c r="Q7" s="64" t="s">
        <v>75</v>
      </c>
      <c r="R7" s="64" t="s">
        <v>75</v>
      </c>
      <c r="S7" s="64" t="s">
        <v>75</v>
      </c>
      <c r="T7" s="60" t="s">
        <v>66</v>
      </c>
      <c r="U7" s="60" t="s">
        <v>66</v>
      </c>
      <c r="V7" s="59" t="s">
        <v>80</v>
      </c>
      <c r="W7" s="60" t="s">
        <v>66</v>
      </c>
      <c r="X7" s="58" t="s">
        <v>69</v>
      </c>
      <c r="Y7" s="60" t="s">
        <v>66</v>
      </c>
      <c r="Z7" s="61" t="s">
        <v>63</v>
      </c>
      <c r="AA7" s="60" t="s">
        <v>66</v>
      </c>
      <c r="AB7" s="60" t="s">
        <v>66</v>
      </c>
      <c r="AC7" s="59" t="s">
        <v>80</v>
      </c>
      <c r="AD7" s="61" t="s">
        <v>63</v>
      </c>
      <c r="AE7" s="58" t="s">
        <v>69</v>
      </c>
      <c r="AF7" s="60" t="s">
        <v>66</v>
      </c>
      <c r="AG7" s="58" t="s">
        <v>69</v>
      </c>
      <c r="AH7" s="58" t="s">
        <v>69</v>
      </c>
      <c r="AI7" s="62">
        <f t="shared" si="0"/>
        <v>176</v>
      </c>
    </row>
    <row r="8" spans="1:35" x14ac:dyDescent="0.25">
      <c r="A8" s="59">
        <v>4</v>
      </c>
      <c r="B8" s="63" t="s">
        <v>100</v>
      </c>
      <c r="C8" s="59" t="s">
        <v>29</v>
      </c>
      <c r="D8" s="57" t="s">
        <v>82</v>
      </c>
      <c r="E8" s="60" t="s">
        <v>66</v>
      </c>
      <c r="F8" s="60" t="s">
        <v>66</v>
      </c>
      <c r="G8" s="60" t="s">
        <v>66</v>
      </c>
      <c r="H8" s="60" t="s">
        <v>66</v>
      </c>
      <c r="I8" s="60" t="s">
        <v>66</v>
      </c>
      <c r="J8" s="65" t="s">
        <v>72</v>
      </c>
      <c r="K8" s="65" t="s">
        <v>72</v>
      </c>
      <c r="L8" s="58" t="s">
        <v>69</v>
      </c>
      <c r="M8" s="60" t="s">
        <v>66</v>
      </c>
      <c r="N8" s="60" t="s">
        <v>66</v>
      </c>
      <c r="O8" s="60" t="s">
        <v>66</v>
      </c>
      <c r="P8" s="58" t="s">
        <v>69</v>
      </c>
      <c r="Q8" s="61" t="s">
        <v>63</v>
      </c>
      <c r="R8" s="60" t="s">
        <v>66</v>
      </c>
      <c r="S8" s="61" t="s">
        <v>63</v>
      </c>
      <c r="T8" s="65" t="s">
        <v>72</v>
      </c>
      <c r="U8" s="65" t="s">
        <v>72</v>
      </c>
      <c r="V8" s="58" t="s">
        <v>69</v>
      </c>
      <c r="W8" s="61" t="s">
        <v>63</v>
      </c>
      <c r="X8" s="60" t="s">
        <v>66</v>
      </c>
      <c r="Y8" s="58" t="s">
        <v>69</v>
      </c>
      <c r="Z8" s="60" t="s">
        <v>66</v>
      </c>
      <c r="AA8" s="60" t="s">
        <v>66</v>
      </c>
      <c r="AB8" s="65" t="s">
        <v>72</v>
      </c>
      <c r="AC8" s="65" t="s">
        <v>72</v>
      </c>
      <c r="AD8" s="65" t="s">
        <v>72</v>
      </c>
      <c r="AE8" s="60" t="s">
        <v>66</v>
      </c>
      <c r="AF8" s="58" t="s">
        <v>69</v>
      </c>
      <c r="AG8" s="60" t="s">
        <v>66</v>
      </c>
      <c r="AH8" s="58" t="s">
        <v>69</v>
      </c>
      <c r="AI8" s="62">
        <f t="shared" si="0"/>
        <v>233</v>
      </c>
    </row>
    <row r="9" spans="1:35" x14ac:dyDescent="0.25">
      <c r="A9" s="55">
        <v>5</v>
      </c>
      <c r="B9" s="56" t="s">
        <v>101</v>
      </c>
      <c r="C9" s="55" t="s">
        <v>29</v>
      </c>
      <c r="D9" s="57" t="s">
        <v>82</v>
      </c>
      <c r="E9" s="59" t="s">
        <v>80</v>
      </c>
      <c r="F9" s="60" t="s">
        <v>66</v>
      </c>
      <c r="G9" s="60" t="s">
        <v>66</v>
      </c>
      <c r="H9" s="58" t="s">
        <v>69</v>
      </c>
      <c r="I9" s="65" t="s">
        <v>72</v>
      </c>
      <c r="J9" s="65" t="s">
        <v>72</v>
      </c>
      <c r="K9" s="59" t="s">
        <v>80</v>
      </c>
      <c r="L9" s="59" t="s">
        <v>80</v>
      </c>
      <c r="M9" s="65" t="s">
        <v>72</v>
      </c>
      <c r="N9" s="58" t="s">
        <v>69</v>
      </c>
      <c r="O9" s="60" t="s">
        <v>66</v>
      </c>
      <c r="P9" s="65" t="s">
        <v>72</v>
      </c>
      <c r="Q9" s="61" t="s">
        <v>63</v>
      </c>
      <c r="R9" s="59" t="s">
        <v>80</v>
      </c>
      <c r="S9" s="59" t="s">
        <v>80</v>
      </c>
      <c r="T9" s="58" t="s">
        <v>69</v>
      </c>
      <c r="U9" s="58" t="s">
        <v>69</v>
      </c>
      <c r="V9" s="60" t="s">
        <v>66</v>
      </c>
      <c r="W9" s="60" t="s">
        <v>66</v>
      </c>
      <c r="X9" s="65" t="s">
        <v>72</v>
      </c>
      <c r="Y9" s="59" t="s">
        <v>80</v>
      </c>
      <c r="Z9" s="59" t="s">
        <v>80</v>
      </c>
      <c r="AA9" s="60" t="s">
        <v>66</v>
      </c>
      <c r="AB9" s="58" t="s">
        <v>69</v>
      </c>
      <c r="AC9" s="65" t="s">
        <v>72</v>
      </c>
      <c r="AD9" s="65" t="s">
        <v>72</v>
      </c>
      <c r="AE9" s="65" t="s">
        <v>72</v>
      </c>
      <c r="AF9" s="59" t="s">
        <v>80</v>
      </c>
      <c r="AG9" s="59" t="s">
        <v>80</v>
      </c>
      <c r="AH9" s="60" t="s">
        <v>66</v>
      </c>
      <c r="AI9" s="62">
        <f t="shared" si="0"/>
        <v>160</v>
      </c>
    </row>
    <row r="10" spans="1:35" x14ac:dyDescent="0.25">
      <c r="A10" s="59">
        <v>6</v>
      </c>
      <c r="B10" s="63" t="s">
        <v>102</v>
      </c>
      <c r="C10" s="59" t="s">
        <v>29</v>
      </c>
      <c r="D10" s="57" t="s">
        <v>82</v>
      </c>
      <c r="E10" s="58" t="s">
        <v>69</v>
      </c>
      <c r="F10" s="60" t="s">
        <v>66</v>
      </c>
      <c r="G10" s="58" t="s">
        <v>69</v>
      </c>
      <c r="H10" s="61" t="s">
        <v>63</v>
      </c>
      <c r="I10" s="59" t="s">
        <v>80</v>
      </c>
      <c r="J10" s="58" t="s">
        <v>69</v>
      </c>
      <c r="K10" s="58" t="s">
        <v>69</v>
      </c>
      <c r="L10" s="59" t="s">
        <v>80</v>
      </c>
      <c r="M10" s="65" t="s">
        <v>72</v>
      </c>
      <c r="N10" s="65" t="s">
        <v>72</v>
      </c>
      <c r="O10" s="60" t="s">
        <v>66</v>
      </c>
      <c r="P10" s="59" t="s">
        <v>80</v>
      </c>
      <c r="Q10" s="58" t="s">
        <v>69</v>
      </c>
      <c r="R10" s="59" t="s">
        <v>80</v>
      </c>
      <c r="S10" s="58" t="s">
        <v>69</v>
      </c>
      <c r="T10" s="60" t="s">
        <v>66</v>
      </c>
      <c r="U10" s="58" t="s">
        <v>69</v>
      </c>
      <c r="V10" s="61" t="s">
        <v>63</v>
      </c>
      <c r="W10" s="59" t="s">
        <v>80</v>
      </c>
      <c r="X10" s="58" t="s">
        <v>69</v>
      </c>
      <c r="Y10" s="59" t="s">
        <v>80</v>
      </c>
      <c r="Z10" s="59" t="s">
        <v>80</v>
      </c>
      <c r="AA10" s="65" t="s">
        <v>72</v>
      </c>
      <c r="AB10" s="58" t="s">
        <v>69</v>
      </c>
      <c r="AC10" s="61" t="s">
        <v>63</v>
      </c>
      <c r="AD10" s="59" t="s">
        <v>80</v>
      </c>
      <c r="AE10" s="58" t="s">
        <v>69</v>
      </c>
      <c r="AF10" s="58" t="s">
        <v>69</v>
      </c>
      <c r="AG10" s="59" t="s">
        <v>80</v>
      </c>
      <c r="AH10" s="58" t="s">
        <v>69</v>
      </c>
      <c r="AI10" s="62">
        <f t="shared" si="0"/>
        <v>165</v>
      </c>
    </row>
    <row r="11" spans="1:35" x14ac:dyDescent="0.25">
      <c r="A11" s="55">
        <v>7</v>
      </c>
      <c r="B11" s="56" t="s">
        <v>103</v>
      </c>
      <c r="C11" s="55" t="s">
        <v>43</v>
      </c>
      <c r="D11" s="57" t="s">
        <v>82</v>
      </c>
      <c r="E11" s="58" t="s">
        <v>69</v>
      </c>
      <c r="F11" s="58" t="s">
        <v>69</v>
      </c>
      <c r="G11" s="58" t="s">
        <v>69</v>
      </c>
      <c r="H11" s="59" t="s">
        <v>80</v>
      </c>
      <c r="I11" s="59" t="s">
        <v>80</v>
      </c>
      <c r="J11" s="58" t="s">
        <v>69</v>
      </c>
      <c r="K11" s="60" t="s">
        <v>66</v>
      </c>
      <c r="L11" s="60" t="s">
        <v>66</v>
      </c>
      <c r="M11" s="58" t="s">
        <v>69</v>
      </c>
      <c r="N11" s="58" t="s">
        <v>69</v>
      </c>
      <c r="O11" s="59" t="s">
        <v>80</v>
      </c>
      <c r="P11" s="59" t="s">
        <v>80</v>
      </c>
      <c r="Q11" s="60" t="s">
        <v>66</v>
      </c>
      <c r="R11" s="60" t="s">
        <v>66</v>
      </c>
      <c r="S11" s="60" t="s">
        <v>66</v>
      </c>
      <c r="T11" s="58" t="s">
        <v>69</v>
      </c>
      <c r="U11" s="58" t="s">
        <v>69</v>
      </c>
      <c r="V11" s="59" t="s">
        <v>80</v>
      </c>
      <c r="W11" s="59" t="s">
        <v>80</v>
      </c>
      <c r="X11" s="58" t="s">
        <v>69</v>
      </c>
      <c r="Y11" s="60" t="s">
        <v>66</v>
      </c>
      <c r="Z11" s="60" t="s">
        <v>66</v>
      </c>
      <c r="AA11" s="58" t="s">
        <v>69</v>
      </c>
      <c r="AB11" s="58" t="s">
        <v>69</v>
      </c>
      <c r="AC11" s="59" t="s">
        <v>80</v>
      </c>
      <c r="AD11" s="59" t="s">
        <v>80</v>
      </c>
      <c r="AE11" s="60" t="s">
        <v>66</v>
      </c>
      <c r="AF11" s="58" t="s">
        <v>69</v>
      </c>
      <c r="AG11" s="60" t="s">
        <v>66</v>
      </c>
      <c r="AH11" s="58" t="s">
        <v>69</v>
      </c>
      <c r="AI11" s="62">
        <f t="shared" si="0"/>
        <v>176</v>
      </c>
    </row>
    <row r="12" spans="1:35" x14ac:dyDescent="0.25">
      <c r="A12" s="59">
        <v>8</v>
      </c>
      <c r="B12" s="63" t="s">
        <v>104</v>
      </c>
      <c r="C12" s="59" t="s">
        <v>43</v>
      </c>
      <c r="D12" s="57" t="s">
        <v>82</v>
      </c>
      <c r="E12" s="58" t="s">
        <v>69</v>
      </c>
      <c r="F12" s="58" t="s">
        <v>69</v>
      </c>
      <c r="G12" s="58" t="s">
        <v>69</v>
      </c>
      <c r="H12" s="59" t="s">
        <v>80</v>
      </c>
      <c r="I12" s="59" t="s">
        <v>80</v>
      </c>
      <c r="J12" s="58" t="s">
        <v>69</v>
      </c>
      <c r="K12" s="60" t="s">
        <v>66</v>
      </c>
      <c r="L12" s="60" t="s">
        <v>66</v>
      </c>
      <c r="M12" s="58" t="s">
        <v>69</v>
      </c>
      <c r="N12" s="58" t="s">
        <v>69</v>
      </c>
      <c r="O12" s="59" t="s">
        <v>80</v>
      </c>
      <c r="P12" s="59" t="s">
        <v>80</v>
      </c>
      <c r="Q12" s="58" t="s">
        <v>69</v>
      </c>
      <c r="R12" s="58" t="s">
        <v>69</v>
      </c>
      <c r="S12" s="58" t="s">
        <v>69</v>
      </c>
      <c r="T12" s="58" t="s">
        <v>69</v>
      </c>
      <c r="U12" s="58" t="s">
        <v>69</v>
      </c>
      <c r="V12" s="59" t="s">
        <v>80</v>
      </c>
      <c r="W12" s="59" t="s">
        <v>80</v>
      </c>
      <c r="X12" s="58" t="s">
        <v>69</v>
      </c>
      <c r="Y12" s="58" t="s">
        <v>69</v>
      </c>
      <c r="Z12" s="60" t="s">
        <v>66</v>
      </c>
      <c r="AA12" s="58" t="s">
        <v>69</v>
      </c>
      <c r="AB12" s="58" t="s">
        <v>69</v>
      </c>
      <c r="AC12" s="59" t="s">
        <v>80</v>
      </c>
      <c r="AD12" s="59" t="s">
        <v>80</v>
      </c>
      <c r="AE12" s="60" t="s">
        <v>66</v>
      </c>
      <c r="AF12" s="60" t="s">
        <v>66</v>
      </c>
      <c r="AG12" s="60" t="s">
        <v>66</v>
      </c>
      <c r="AH12" s="58" t="s">
        <v>69</v>
      </c>
      <c r="AI12" s="62">
        <f t="shared" si="0"/>
        <v>176</v>
      </c>
    </row>
    <row r="13" spans="1:35" x14ac:dyDescent="0.25">
      <c r="A13" s="55">
        <v>9</v>
      </c>
      <c r="B13" s="56" t="s">
        <v>105</v>
      </c>
      <c r="C13" s="55" t="s">
        <v>14</v>
      </c>
      <c r="D13" s="57" t="s">
        <v>82</v>
      </c>
      <c r="E13" s="60" t="s">
        <v>66</v>
      </c>
      <c r="F13" s="61" t="s">
        <v>63</v>
      </c>
      <c r="G13" s="59" t="s">
        <v>80</v>
      </c>
      <c r="H13" s="59" t="s">
        <v>80</v>
      </c>
      <c r="I13" s="59" t="s">
        <v>80</v>
      </c>
      <c r="J13" s="61" t="s">
        <v>63</v>
      </c>
      <c r="K13" s="59" t="s">
        <v>80</v>
      </c>
      <c r="L13" s="61" t="s">
        <v>63</v>
      </c>
      <c r="M13" s="61" t="s">
        <v>63</v>
      </c>
      <c r="N13" s="59" t="s">
        <v>80</v>
      </c>
      <c r="O13" s="59" t="s">
        <v>80</v>
      </c>
      <c r="P13" s="59" t="s">
        <v>80</v>
      </c>
      <c r="Q13" s="61" t="s">
        <v>63</v>
      </c>
      <c r="R13" s="59" t="s">
        <v>80</v>
      </c>
      <c r="S13" s="61" t="s">
        <v>63</v>
      </c>
      <c r="T13" s="61" t="s">
        <v>63</v>
      </c>
      <c r="U13" s="59" t="s">
        <v>80</v>
      </c>
      <c r="V13" s="59" t="s">
        <v>80</v>
      </c>
      <c r="W13" s="59" t="s">
        <v>80</v>
      </c>
      <c r="X13" s="61" t="s">
        <v>63</v>
      </c>
      <c r="Y13" s="59" t="s">
        <v>80</v>
      </c>
      <c r="Z13" s="61" t="s">
        <v>63</v>
      </c>
      <c r="AA13" s="60" t="s">
        <v>66</v>
      </c>
      <c r="AB13" s="59" t="s">
        <v>80</v>
      </c>
      <c r="AC13" s="59" t="s">
        <v>80</v>
      </c>
      <c r="AD13" s="59" t="s">
        <v>80</v>
      </c>
      <c r="AE13" s="61" t="s">
        <v>63</v>
      </c>
      <c r="AF13" s="59" t="s">
        <v>80</v>
      </c>
      <c r="AG13" s="61" t="s">
        <v>63</v>
      </c>
      <c r="AH13" s="60" t="s">
        <v>66</v>
      </c>
      <c r="AI13" s="62">
        <f t="shared" si="0"/>
        <v>112</v>
      </c>
    </row>
    <row r="14" spans="1:35" x14ac:dyDescent="0.25">
      <c r="A14" s="59">
        <v>10</v>
      </c>
      <c r="B14" s="63" t="s">
        <v>106</v>
      </c>
      <c r="C14" s="59" t="s">
        <v>29</v>
      </c>
      <c r="D14" s="57" t="s">
        <v>82</v>
      </c>
      <c r="E14" s="59" t="s">
        <v>80</v>
      </c>
      <c r="F14" s="58" t="s">
        <v>69</v>
      </c>
      <c r="G14" s="58" t="s">
        <v>69</v>
      </c>
      <c r="H14" s="59" t="s">
        <v>80</v>
      </c>
      <c r="I14" s="59" t="s">
        <v>80</v>
      </c>
      <c r="J14" s="59" t="s">
        <v>80</v>
      </c>
      <c r="K14" s="59" t="s">
        <v>80</v>
      </c>
      <c r="L14" s="59" t="s">
        <v>80</v>
      </c>
      <c r="M14" s="58" t="s">
        <v>69</v>
      </c>
      <c r="N14" s="58" t="s">
        <v>69</v>
      </c>
      <c r="O14" s="59" t="s">
        <v>80</v>
      </c>
      <c r="P14" s="59" t="s">
        <v>80</v>
      </c>
      <c r="Q14" s="59" t="s">
        <v>80</v>
      </c>
      <c r="R14" s="59" t="s">
        <v>80</v>
      </c>
      <c r="S14" s="59" t="s">
        <v>80</v>
      </c>
      <c r="T14" s="58" t="s">
        <v>69</v>
      </c>
      <c r="U14" s="58" t="s">
        <v>69</v>
      </c>
      <c r="V14" s="59" t="s">
        <v>80</v>
      </c>
      <c r="W14" s="59" t="s">
        <v>80</v>
      </c>
      <c r="X14" s="59" t="s">
        <v>80</v>
      </c>
      <c r="Y14" s="59" t="s">
        <v>80</v>
      </c>
      <c r="Z14" s="59" t="s">
        <v>80</v>
      </c>
      <c r="AA14" s="58" t="s">
        <v>69</v>
      </c>
      <c r="AB14" s="58" t="s">
        <v>69</v>
      </c>
      <c r="AC14" s="59" t="s">
        <v>80</v>
      </c>
      <c r="AD14" s="59" t="s">
        <v>80</v>
      </c>
      <c r="AE14" s="59" t="s">
        <v>80</v>
      </c>
      <c r="AF14" s="59" t="s">
        <v>80</v>
      </c>
      <c r="AG14" s="59" t="s">
        <v>80</v>
      </c>
      <c r="AH14" s="58" t="s">
        <v>69</v>
      </c>
      <c r="AI14" s="62">
        <f t="shared" si="0"/>
        <v>72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8</v>
      </c>
      <c r="F18" s="66">
        <f t="shared" si="1"/>
        <v>10</v>
      </c>
      <c r="G18" s="66">
        <f t="shared" si="1"/>
        <v>9</v>
      </c>
      <c r="H18" s="66">
        <f t="shared" si="1"/>
        <v>3</v>
      </c>
      <c r="I18" s="66">
        <f t="shared" si="1"/>
        <v>5</v>
      </c>
      <c r="J18" s="66">
        <f t="shared" si="1"/>
        <v>9</v>
      </c>
      <c r="K18" s="66">
        <f t="shared" si="1"/>
        <v>7</v>
      </c>
      <c r="L18" s="66">
        <f t="shared" si="1"/>
        <v>7</v>
      </c>
      <c r="M18" s="66">
        <f t="shared" si="1"/>
        <v>10</v>
      </c>
      <c r="N18" s="66">
        <f t="shared" si="1"/>
        <v>9</v>
      </c>
      <c r="O18" s="66">
        <f t="shared" si="1"/>
        <v>3</v>
      </c>
      <c r="P18" s="66">
        <f t="shared" si="1"/>
        <v>4</v>
      </c>
      <c r="Q18" s="66">
        <f t="shared" si="1"/>
        <v>8</v>
      </c>
      <c r="R18" s="66">
        <f t="shared" si="1"/>
        <v>5</v>
      </c>
      <c r="S18" s="66">
        <f t="shared" si="1"/>
        <v>7</v>
      </c>
      <c r="T18" s="66">
        <f t="shared" si="1"/>
        <v>10</v>
      </c>
      <c r="U18" s="66">
        <f t="shared" si="1"/>
        <v>9</v>
      </c>
      <c r="V18" s="66">
        <f t="shared" si="1"/>
        <v>3</v>
      </c>
      <c r="W18" s="66">
        <f t="shared" si="1"/>
        <v>5</v>
      </c>
      <c r="X18" s="66">
        <f t="shared" si="1"/>
        <v>9</v>
      </c>
      <c r="Y18" s="66">
        <f t="shared" si="1"/>
        <v>6</v>
      </c>
      <c r="Z18" s="66">
        <f t="shared" si="1"/>
        <v>7</v>
      </c>
      <c r="AA18" s="66">
        <f t="shared" si="1"/>
        <v>10</v>
      </c>
      <c r="AB18" s="66">
        <f t="shared" si="1"/>
        <v>9</v>
      </c>
      <c r="AC18" s="66">
        <f t="shared" si="1"/>
        <v>3</v>
      </c>
      <c r="AD18" s="66">
        <f t="shared" si="1"/>
        <v>5</v>
      </c>
      <c r="AE18" s="66">
        <f t="shared" si="1"/>
        <v>9</v>
      </c>
      <c r="AF18" s="66">
        <f t="shared" si="1"/>
        <v>7</v>
      </c>
      <c r="AG18" s="66">
        <f t="shared" si="1"/>
        <v>7</v>
      </c>
      <c r="AH18" s="66">
        <f t="shared" si="1"/>
        <v>10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3</v>
      </c>
      <c r="F19" s="67">
        <f t="shared" si="2"/>
        <v>3</v>
      </c>
      <c r="G19" s="67">
        <f t="shared" si="2"/>
        <v>3</v>
      </c>
      <c r="H19" s="67">
        <f t="shared" si="2"/>
        <v>0</v>
      </c>
      <c r="I19" s="67">
        <f t="shared" si="2"/>
        <v>3</v>
      </c>
      <c r="J19" s="67">
        <f t="shared" si="2"/>
        <v>3</v>
      </c>
      <c r="K19" s="67">
        <f t="shared" si="2"/>
        <v>3</v>
      </c>
      <c r="L19" s="67">
        <f t="shared" si="2"/>
        <v>3</v>
      </c>
      <c r="M19" s="67">
        <f t="shared" si="2"/>
        <v>3</v>
      </c>
      <c r="N19" s="67">
        <f t="shared" si="2"/>
        <v>3</v>
      </c>
      <c r="O19" s="67">
        <f t="shared" si="2"/>
        <v>0</v>
      </c>
      <c r="P19" s="67">
        <f t="shared" si="2"/>
        <v>2</v>
      </c>
      <c r="Q19" s="67">
        <f t="shared" si="2"/>
        <v>2</v>
      </c>
      <c r="R19" s="67">
        <f t="shared" si="2"/>
        <v>2</v>
      </c>
      <c r="S19" s="67">
        <f t="shared" si="2"/>
        <v>2</v>
      </c>
      <c r="T19" s="67">
        <f t="shared" si="2"/>
        <v>3</v>
      </c>
      <c r="U19" s="67">
        <f t="shared" si="2"/>
        <v>3</v>
      </c>
      <c r="V19" s="67">
        <f t="shared" si="2"/>
        <v>0</v>
      </c>
      <c r="W19" s="67">
        <f t="shared" si="2"/>
        <v>3</v>
      </c>
      <c r="X19" s="67">
        <f t="shared" si="2"/>
        <v>3</v>
      </c>
      <c r="Y19" s="67">
        <f t="shared" si="2"/>
        <v>3</v>
      </c>
      <c r="Z19" s="67">
        <f t="shared" si="2"/>
        <v>3</v>
      </c>
      <c r="AA19" s="67">
        <f t="shared" si="2"/>
        <v>3</v>
      </c>
      <c r="AB19" s="67">
        <f t="shared" si="2"/>
        <v>3</v>
      </c>
      <c r="AC19" s="67">
        <f t="shared" si="2"/>
        <v>0</v>
      </c>
      <c r="AD19" s="67">
        <f t="shared" si="2"/>
        <v>3</v>
      </c>
      <c r="AE19" s="67">
        <f t="shared" si="2"/>
        <v>3</v>
      </c>
      <c r="AF19" s="67">
        <f t="shared" si="2"/>
        <v>3</v>
      </c>
      <c r="AG19" s="67">
        <f t="shared" si="2"/>
        <v>3</v>
      </c>
      <c r="AH19" s="67">
        <f t="shared" si="2"/>
        <v>3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2</v>
      </c>
      <c r="F20" s="68">
        <f t="shared" si="3"/>
        <v>3</v>
      </c>
      <c r="G20" s="68">
        <f t="shared" si="3"/>
        <v>3</v>
      </c>
      <c r="H20" s="68">
        <f t="shared" si="3"/>
        <v>3</v>
      </c>
      <c r="I20" s="68">
        <f t="shared" si="3"/>
        <v>2</v>
      </c>
      <c r="J20" s="68">
        <f t="shared" si="3"/>
        <v>3</v>
      </c>
      <c r="K20" s="68">
        <f t="shared" si="3"/>
        <v>2</v>
      </c>
      <c r="L20" s="68">
        <f t="shared" si="3"/>
        <v>1</v>
      </c>
      <c r="M20" s="68">
        <f t="shared" si="3"/>
        <v>3</v>
      </c>
      <c r="N20" s="68">
        <f t="shared" si="3"/>
        <v>3</v>
      </c>
      <c r="O20" s="68">
        <f t="shared" si="3"/>
        <v>3</v>
      </c>
      <c r="P20" s="68">
        <f t="shared" si="3"/>
        <v>2</v>
      </c>
      <c r="Q20" s="68">
        <f t="shared" si="3"/>
        <v>3</v>
      </c>
      <c r="R20" s="68">
        <f t="shared" si="3"/>
        <v>1</v>
      </c>
      <c r="S20" s="68">
        <f t="shared" si="3"/>
        <v>2</v>
      </c>
      <c r="T20" s="68">
        <f t="shared" si="3"/>
        <v>3</v>
      </c>
      <c r="U20" s="68">
        <f t="shared" si="3"/>
        <v>3</v>
      </c>
      <c r="V20" s="68">
        <f t="shared" si="3"/>
        <v>3</v>
      </c>
      <c r="W20" s="68">
        <f t="shared" si="3"/>
        <v>2</v>
      </c>
      <c r="X20" s="68">
        <f t="shared" si="3"/>
        <v>3</v>
      </c>
      <c r="Y20" s="68">
        <f t="shared" si="3"/>
        <v>1</v>
      </c>
      <c r="Z20" s="68">
        <f t="shared" si="3"/>
        <v>1</v>
      </c>
      <c r="AA20" s="68">
        <f t="shared" si="3"/>
        <v>3</v>
      </c>
      <c r="AB20" s="68">
        <f t="shared" si="3"/>
        <v>3</v>
      </c>
      <c r="AC20" s="68">
        <f t="shared" si="3"/>
        <v>3</v>
      </c>
      <c r="AD20" s="68">
        <f t="shared" si="3"/>
        <v>2</v>
      </c>
      <c r="AE20" s="68">
        <f t="shared" si="3"/>
        <v>3</v>
      </c>
      <c r="AF20" s="68">
        <f t="shared" si="3"/>
        <v>2</v>
      </c>
      <c r="AG20" s="68">
        <f t="shared" si="3"/>
        <v>1</v>
      </c>
      <c r="AH20" s="68">
        <f t="shared" si="3"/>
        <v>3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2</v>
      </c>
      <c r="F21" s="69">
        <f t="shared" si="4"/>
        <v>2</v>
      </c>
      <c r="G21" s="69">
        <f t="shared" si="4"/>
        <v>2</v>
      </c>
      <c r="H21" s="69">
        <f t="shared" si="4"/>
        <v>0</v>
      </c>
      <c r="I21" s="69">
        <f t="shared" si="4"/>
        <v>0</v>
      </c>
      <c r="J21" s="69">
        <f t="shared" si="4"/>
        <v>2</v>
      </c>
      <c r="K21" s="69">
        <f t="shared" si="4"/>
        <v>2</v>
      </c>
      <c r="L21" s="69">
        <f t="shared" si="4"/>
        <v>2</v>
      </c>
      <c r="M21" s="69">
        <f t="shared" si="4"/>
        <v>2</v>
      </c>
      <c r="N21" s="69">
        <f t="shared" si="4"/>
        <v>2</v>
      </c>
      <c r="O21" s="69">
        <f t="shared" si="4"/>
        <v>0</v>
      </c>
      <c r="P21" s="69">
        <f t="shared" si="4"/>
        <v>0</v>
      </c>
      <c r="Q21" s="69">
        <f t="shared" si="4"/>
        <v>2</v>
      </c>
      <c r="R21" s="69">
        <f t="shared" si="4"/>
        <v>2</v>
      </c>
      <c r="S21" s="69">
        <f t="shared" si="4"/>
        <v>2</v>
      </c>
      <c r="T21" s="69">
        <f t="shared" si="4"/>
        <v>2</v>
      </c>
      <c r="U21" s="69">
        <f t="shared" si="4"/>
        <v>2</v>
      </c>
      <c r="V21" s="69">
        <f t="shared" si="4"/>
        <v>0</v>
      </c>
      <c r="W21" s="69">
        <f t="shared" si="4"/>
        <v>0</v>
      </c>
      <c r="X21" s="69">
        <f t="shared" si="4"/>
        <v>2</v>
      </c>
      <c r="Y21" s="69">
        <f t="shared" si="4"/>
        <v>2</v>
      </c>
      <c r="Z21" s="69">
        <f t="shared" si="4"/>
        <v>2</v>
      </c>
      <c r="AA21" s="69">
        <f t="shared" si="4"/>
        <v>2</v>
      </c>
      <c r="AB21" s="69">
        <f t="shared" si="4"/>
        <v>2</v>
      </c>
      <c r="AC21" s="69">
        <f t="shared" si="4"/>
        <v>0</v>
      </c>
      <c r="AD21" s="69">
        <f t="shared" si="4"/>
        <v>0</v>
      </c>
      <c r="AE21" s="69">
        <f t="shared" si="4"/>
        <v>2</v>
      </c>
      <c r="AF21" s="69">
        <f t="shared" si="4"/>
        <v>2</v>
      </c>
      <c r="AG21" s="69">
        <f t="shared" si="4"/>
        <v>2</v>
      </c>
      <c r="AH21" s="69">
        <f t="shared" si="4"/>
        <v>2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1</v>
      </c>
      <c r="P24" s="70">
        <f t="shared" si="5"/>
        <v>1</v>
      </c>
      <c r="Q24" s="70">
        <f t="shared" si="5"/>
        <v>1</v>
      </c>
      <c r="R24" s="70">
        <f t="shared" si="5"/>
        <v>1</v>
      </c>
      <c r="S24" s="70">
        <f t="shared" si="5"/>
        <v>1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2</v>
      </c>
      <c r="F26" s="72">
        <f t="shared" si="7"/>
        <v>0</v>
      </c>
      <c r="G26" s="72">
        <f t="shared" si="7"/>
        <v>1</v>
      </c>
      <c r="H26" s="72">
        <f t="shared" si="7"/>
        <v>7</v>
      </c>
      <c r="I26" s="72">
        <f t="shared" si="7"/>
        <v>5</v>
      </c>
      <c r="J26" s="72">
        <f t="shared" si="7"/>
        <v>1</v>
      </c>
      <c r="K26" s="72">
        <f t="shared" si="7"/>
        <v>3</v>
      </c>
      <c r="L26" s="72">
        <f t="shared" si="7"/>
        <v>3</v>
      </c>
      <c r="M26" s="72">
        <f t="shared" si="7"/>
        <v>0</v>
      </c>
      <c r="N26" s="72">
        <f t="shared" si="7"/>
        <v>1</v>
      </c>
      <c r="O26" s="72">
        <f t="shared" si="7"/>
        <v>6</v>
      </c>
      <c r="P26" s="72">
        <f t="shared" si="7"/>
        <v>5</v>
      </c>
      <c r="Q26" s="72">
        <f t="shared" si="7"/>
        <v>1</v>
      </c>
      <c r="R26" s="72">
        <f t="shared" si="7"/>
        <v>4</v>
      </c>
      <c r="S26" s="72">
        <f t="shared" si="7"/>
        <v>2</v>
      </c>
      <c r="T26" s="72">
        <f t="shared" si="7"/>
        <v>0</v>
      </c>
      <c r="U26" s="72">
        <f t="shared" si="7"/>
        <v>1</v>
      </c>
      <c r="V26" s="72">
        <f t="shared" si="7"/>
        <v>7</v>
      </c>
      <c r="W26" s="72">
        <f t="shared" si="7"/>
        <v>5</v>
      </c>
      <c r="X26" s="72">
        <f t="shared" si="7"/>
        <v>1</v>
      </c>
      <c r="Y26" s="72">
        <f t="shared" si="7"/>
        <v>4</v>
      </c>
      <c r="Z26" s="72">
        <f t="shared" si="7"/>
        <v>3</v>
      </c>
      <c r="AA26" s="72">
        <f t="shared" si="7"/>
        <v>0</v>
      </c>
      <c r="AB26" s="72">
        <f t="shared" si="7"/>
        <v>1</v>
      </c>
      <c r="AC26" s="72">
        <f t="shared" si="7"/>
        <v>7</v>
      </c>
      <c r="AD26" s="72">
        <f t="shared" si="7"/>
        <v>5</v>
      </c>
      <c r="AE26" s="72">
        <f t="shared" si="7"/>
        <v>1</v>
      </c>
      <c r="AF26" s="72">
        <f t="shared" si="7"/>
        <v>3</v>
      </c>
      <c r="AG26" s="72">
        <f t="shared" si="7"/>
        <v>3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95" priority="2" operator="equal">
      <formula>"U"</formula>
    </cfRule>
    <cfRule type="cellIs" dxfId="94" priority="3" operator="equal">
      <formula>"K"</formula>
    </cfRule>
    <cfRule type="cellIs" dxfId="93" priority="4" operator="equal">
      <formula>"X"</formula>
    </cfRule>
    <cfRule type="cellIs" dxfId="92" priority="5" operator="equal">
      <formula>"F"</formula>
    </cfRule>
    <cfRule type="cellIs" dxfId="91" priority="6" operator="equal">
      <formula>"M"</formula>
    </cfRule>
    <cfRule type="cellIs" dxfId="90" priority="7" operator="equal">
      <formula>"S"</formula>
    </cfRule>
    <cfRule type="cellIs" dxfId="89" priority="8" operator="equal">
      <formula>"T"</formula>
    </cfRule>
    <cfRule type="cellIs" dxfId="88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1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BC9C"/>
  </sheetPr>
  <dimension ref="A1:AF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F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1" width="4.42578125" customWidth="1"/>
    <col min="32" max="32" width="8" customWidth="1"/>
  </cols>
  <sheetData>
    <row r="1" spans="1:32" ht="18" x14ac:dyDescent="0.25">
      <c r="A1" s="3" t="s">
        <v>132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D3" s="49" t="s">
        <v>90</v>
      </c>
      <c r="E3" s="48" t="s">
        <v>91</v>
      </c>
      <c r="F3" s="48" t="s">
        <v>92</v>
      </c>
      <c r="G3" s="48" t="s">
        <v>93</v>
      </c>
      <c r="H3" s="48" t="s">
        <v>87</v>
      </c>
      <c r="I3" s="48" t="s">
        <v>88</v>
      </c>
      <c r="J3" s="49" t="s">
        <v>89</v>
      </c>
      <c r="K3" s="49" t="s">
        <v>90</v>
      </c>
      <c r="L3" s="48" t="s">
        <v>91</v>
      </c>
      <c r="M3" s="48" t="s">
        <v>92</v>
      </c>
      <c r="N3" s="48" t="s">
        <v>93</v>
      </c>
      <c r="O3" s="48" t="s">
        <v>87</v>
      </c>
      <c r="P3" s="48" t="s">
        <v>88</v>
      </c>
      <c r="Q3" s="49" t="s">
        <v>89</v>
      </c>
      <c r="R3" s="49" t="s">
        <v>90</v>
      </c>
      <c r="S3" s="48" t="s">
        <v>91</v>
      </c>
      <c r="T3" s="48" t="s">
        <v>92</v>
      </c>
      <c r="U3" s="48" t="s">
        <v>93</v>
      </c>
      <c r="V3" s="48" t="s">
        <v>87</v>
      </c>
      <c r="W3" s="48" t="s">
        <v>88</v>
      </c>
      <c r="X3" s="49" t="s">
        <v>89</v>
      </c>
      <c r="Y3" s="49" t="s">
        <v>90</v>
      </c>
      <c r="Z3" s="48" t="s">
        <v>91</v>
      </c>
      <c r="AA3" s="48" t="s">
        <v>92</v>
      </c>
      <c r="AB3" s="48" t="s">
        <v>93</v>
      </c>
      <c r="AC3" s="48" t="s">
        <v>87</v>
      </c>
      <c r="AD3" s="48" t="s">
        <v>88</v>
      </c>
      <c r="AE3" s="49" t="s">
        <v>89</v>
      </c>
      <c r="AF3" s="50" t="s">
        <v>94</v>
      </c>
    </row>
    <row r="4" spans="1:32" x14ac:dyDescent="0.25">
      <c r="A4" s="51" t="s">
        <v>1</v>
      </c>
      <c r="B4" s="51" t="s">
        <v>95</v>
      </c>
      <c r="C4" s="51" t="s">
        <v>5</v>
      </c>
      <c r="D4" s="53">
        <v>1</v>
      </c>
      <c r="E4" s="51">
        <v>2</v>
      </c>
      <c r="F4" s="51">
        <v>3</v>
      </c>
      <c r="G4" s="51">
        <v>4</v>
      </c>
      <c r="H4" s="51">
        <v>5</v>
      </c>
      <c r="I4" s="51">
        <v>6</v>
      </c>
      <c r="J4" s="53">
        <v>7</v>
      </c>
      <c r="K4" s="53">
        <v>8</v>
      </c>
      <c r="L4" s="51">
        <v>9</v>
      </c>
      <c r="M4" s="51">
        <v>10</v>
      </c>
      <c r="N4" s="51">
        <v>11</v>
      </c>
      <c r="O4" s="51">
        <v>12</v>
      </c>
      <c r="P4" s="51">
        <v>13</v>
      </c>
      <c r="Q4" s="53">
        <v>14</v>
      </c>
      <c r="R4" s="53">
        <v>15</v>
      </c>
      <c r="S4" s="51">
        <v>16</v>
      </c>
      <c r="T4" s="51">
        <v>17</v>
      </c>
      <c r="U4" s="51">
        <v>18</v>
      </c>
      <c r="V4" s="51">
        <v>19</v>
      </c>
      <c r="W4" s="51">
        <v>20</v>
      </c>
      <c r="X4" s="53">
        <v>21</v>
      </c>
      <c r="Y4" s="53">
        <v>22</v>
      </c>
      <c r="Z4" s="51">
        <v>23</v>
      </c>
      <c r="AA4" s="51">
        <v>24</v>
      </c>
      <c r="AB4" s="51">
        <v>25</v>
      </c>
      <c r="AC4" s="51">
        <v>26</v>
      </c>
      <c r="AD4" s="51">
        <v>27</v>
      </c>
      <c r="AE4" s="53">
        <v>28</v>
      </c>
      <c r="AF4" s="54" t="s">
        <v>96</v>
      </c>
    </row>
    <row r="5" spans="1:32" x14ac:dyDescent="0.25">
      <c r="A5" s="55">
        <v>1</v>
      </c>
      <c r="B5" s="56" t="s">
        <v>97</v>
      </c>
      <c r="C5" s="55" t="s">
        <v>14</v>
      </c>
      <c r="D5" s="60" t="s">
        <v>66</v>
      </c>
      <c r="E5" s="59" t="s">
        <v>80</v>
      </c>
      <c r="F5" s="61" t="s">
        <v>63</v>
      </c>
      <c r="G5" s="58" t="s">
        <v>69</v>
      </c>
      <c r="H5" s="61" t="s">
        <v>63</v>
      </c>
      <c r="I5" s="58" t="s">
        <v>69</v>
      </c>
      <c r="J5" s="60" t="s">
        <v>66</v>
      </c>
      <c r="K5" s="58" t="s">
        <v>69</v>
      </c>
      <c r="L5" s="59" t="s">
        <v>80</v>
      </c>
      <c r="M5" s="60" t="s">
        <v>66</v>
      </c>
      <c r="N5" s="60" t="s">
        <v>66</v>
      </c>
      <c r="O5" s="61" t="s">
        <v>63</v>
      </c>
      <c r="P5" s="61" t="s">
        <v>63</v>
      </c>
      <c r="Q5" s="58" t="s">
        <v>69</v>
      </c>
      <c r="R5" s="60" t="s">
        <v>66</v>
      </c>
      <c r="S5" s="59" t="s">
        <v>80</v>
      </c>
      <c r="T5" s="60" t="s">
        <v>66</v>
      </c>
      <c r="U5" s="60" t="s">
        <v>66</v>
      </c>
      <c r="V5" s="60" t="s">
        <v>66</v>
      </c>
      <c r="W5" s="60" t="s">
        <v>66</v>
      </c>
      <c r="X5" s="58" t="s">
        <v>69</v>
      </c>
      <c r="Y5" s="58" t="s">
        <v>69</v>
      </c>
      <c r="Z5" s="59" t="s">
        <v>80</v>
      </c>
      <c r="AA5" s="61" t="s">
        <v>63</v>
      </c>
      <c r="AB5" s="60" t="s">
        <v>66</v>
      </c>
      <c r="AC5" s="58" t="s">
        <v>69</v>
      </c>
      <c r="AD5" s="60" t="s">
        <v>66</v>
      </c>
      <c r="AE5" s="58" t="s">
        <v>69</v>
      </c>
      <c r="AF5" s="62">
        <f t="shared" ref="AF5:AF14" si="0">COUNTIF(D5:AE5,"F")*8+COUNTIF(D5:AE5,"M")*8+COUNTIF(D5:AE5,"S")*8+COUNTIF(D5:AE5,"T")*7</f>
        <v>192</v>
      </c>
    </row>
    <row r="6" spans="1:32" x14ac:dyDescent="0.25">
      <c r="A6" s="59">
        <v>2</v>
      </c>
      <c r="B6" s="63" t="s">
        <v>98</v>
      </c>
      <c r="C6" s="59" t="s">
        <v>14</v>
      </c>
      <c r="D6" s="58" t="s">
        <v>69</v>
      </c>
      <c r="E6" s="59" t="s">
        <v>80</v>
      </c>
      <c r="F6" s="61" t="s">
        <v>63</v>
      </c>
      <c r="G6" s="61" t="s">
        <v>63</v>
      </c>
      <c r="H6" s="58" t="s">
        <v>69</v>
      </c>
      <c r="I6" s="60" t="s">
        <v>66</v>
      </c>
      <c r="J6" s="58" t="s">
        <v>69</v>
      </c>
      <c r="K6" s="60" t="s">
        <v>66</v>
      </c>
      <c r="L6" s="59" t="s">
        <v>80</v>
      </c>
      <c r="M6" s="61" t="s">
        <v>63</v>
      </c>
      <c r="N6" s="60" t="s">
        <v>66</v>
      </c>
      <c r="O6" s="60" t="s">
        <v>66</v>
      </c>
      <c r="P6" s="61" t="s">
        <v>63</v>
      </c>
      <c r="Q6" s="58" t="s">
        <v>69</v>
      </c>
      <c r="R6" s="60" t="s">
        <v>66</v>
      </c>
      <c r="S6" s="59" t="s">
        <v>80</v>
      </c>
      <c r="T6" s="58" t="s">
        <v>69</v>
      </c>
      <c r="U6" s="61" t="s">
        <v>63</v>
      </c>
      <c r="V6" s="61" t="s">
        <v>63</v>
      </c>
      <c r="W6" s="58" t="s">
        <v>69</v>
      </c>
      <c r="X6" s="58" t="s">
        <v>69</v>
      </c>
      <c r="Y6" s="58" t="s">
        <v>69</v>
      </c>
      <c r="Z6" s="59" t="s">
        <v>80</v>
      </c>
      <c r="AA6" s="61" t="s">
        <v>63</v>
      </c>
      <c r="AB6" s="61" t="s">
        <v>63</v>
      </c>
      <c r="AC6" s="60" t="s">
        <v>66</v>
      </c>
      <c r="AD6" s="60" t="s">
        <v>66</v>
      </c>
      <c r="AE6" s="60" t="s">
        <v>66</v>
      </c>
      <c r="AF6" s="62">
        <f t="shared" si="0"/>
        <v>192</v>
      </c>
    </row>
    <row r="7" spans="1:32" x14ac:dyDescent="0.25">
      <c r="A7" s="55">
        <v>3</v>
      </c>
      <c r="B7" s="56" t="s">
        <v>99</v>
      </c>
      <c r="C7" s="55" t="s">
        <v>14</v>
      </c>
      <c r="D7" s="58" t="s">
        <v>69</v>
      </c>
      <c r="E7" s="59" t="s">
        <v>80</v>
      </c>
      <c r="F7" s="60" t="s">
        <v>66</v>
      </c>
      <c r="G7" s="61" t="s">
        <v>63</v>
      </c>
      <c r="H7" s="61" t="s">
        <v>63</v>
      </c>
      <c r="I7" s="60" t="s">
        <v>66</v>
      </c>
      <c r="J7" s="58" t="s">
        <v>69</v>
      </c>
      <c r="K7" s="60" t="s">
        <v>66</v>
      </c>
      <c r="L7" s="59" t="s">
        <v>80</v>
      </c>
      <c r="M7" s="60" t="s">
        <v>66</v>
      </c>
      <c r="N7" s="60" t="s">
        <v>66</v>
      </c>
      <c r="O7" s="60" t="s">
        <v>66</v>
      </c>
      <c r="P7" s="60" t="s">
        <v>66</v>
      </c>
      <c r="Q7" s="60" t="s">
        <v>66</v>
      </c>
      <c r="R7" s="58" t="s">
        <v>69</v>
      </c>
      <c r="S7" s="59" t="s">
        <v>80</v>
      </c>
      <c r="T7" s="61" t="s">
        <v>63</v>
      </c>
      <c r="U7" s="60" t="s">
        <v>66</v>
      </c>
      <c r="V7" s="61" t="s">
        <v>63</v>
      </c>
      <c r="W7" s="61" t="s">
        <v>63</v>
      </c>
      <c r="X7" s="58" t="s">
        <v>69</v>
      </c>
      <c r="Y7" s="60" t="s">
        <v>66</v>
      </c>
      <c r="Z7" s="59" t="s">
        <v>80</v>
      </c>
      <c r="AA7" s="61" t="s">
        <v>63</v>
      </c>
      <c r="AB7" s="61" t="s">
        <v>63</v>
      </c>
      <c r="AC7" s="58" t="s">
        <v>69</v>
      </c>
      <c r="AD7" s="60" t="s">
        <v>66</v>
      </c>
      <c r="AE7" s="58" t="s">
        <v>69</v>
      </c>
      <c r="AF7" s="62">
        <f t="shared" si="0"/>
        <v>192</v>
      </c>
    </row>
    <row r="8" spans="1:32" x14ac:dyDescent="0.25">
      <c r="A8" s="59">
        <v>4</v>
      </c>
      <c r="B8" s="63" t="s">
        <v>100</v>
      </c>
      <c r="C8" s="59" t="s">
        <v>29</v>
      </c>
      <c r="D8" s="58" t="s">
        <v>69</v>
      </c>
      <c r="E8" s="61" t="s">
        <v>63</v>
      </c>
      <c r="F8" s="60" t="s">
        <v>66</v>
      </c>
      <c r="G8" s="61" t="s">
        <v>63</v>
      </c>
      <c r="H8" s="61" t="s">
        <v>63</v>
      </c>
      <c r="I8" s="60" t="s">
        <v>66</v>
      </c>
      <c r="J8" s="65" t="s">
        <v>72</v>
      </c>
      <c r="K8" s="58" t="s">
        <v>69</v>
      </c>
      <c r="L8" s="60" t="s">
        <v>66</v>
      </c>
      <c r="M8" s="61" t="s">
        <v>63</v>
      </c>
      <c r="N8" s="61" t="s">
        <v>63</v>
      </c>
      <c r="O8" s="65" t="s">
        <v>72</v>
      </c>
      <c r="P8" s="58" t="s">
        <v>69</v>
      </c>
      <c r="Q8" s="65" t="s">
        <v>72</v>
      </c>
      <c r="R8" s="58" t="s">
        <v>69</v>
      </c>
      <c r="S8" s="58" t="s">
        <v>69</v>
      </c>
      <c r="T8" s="60" t="s">
        <v>66</v>
      </c>
      <c r="U8" s="58" t="s">
        <v>69</v>
      </c>
      <c r="V8" s="65" t="s">
        <v>72</v>
      </c>
      <c r="W8" s="60" t="s">
        <v>66</v>
      </c>
      <c r="X8" s="60" t="s">
        <v>66</v>
      </c>
      <c r="Y8" s="60" t="s">
        <v>66</v>
      </c>
      <c r="Z8" s="58" t="s">
        <v>69</v>
      </c>
      <c r="AA8" s="65" t="s">
        <v>72</v>
      </c>
      <c r="AB8" s="58" t="s">
        <v>69</v>
      </c>
      <c r="AC8" s="61" t="s">
        <v>63</v>
      </c>
      <c r="AD8" s="61" t="s">
        <v>63</v>
      </c>
      <c r="AE8" s="65" t="s">
        <v>72</v>
      </c>
      <c r="AF8" s="62">
        <f t="shared" si="0"/>
        <v>218</v>
      </c>
    </row>
    <row r="9" spans="1:32" x14ac:dyDescent="0.25">
      <c r="A9" s="55">
        <v>5</v>
      </c>
      <c r="B9" s="56" t="s">
        <v>101</v>
      </c>
      <c r="C9" s="55" t="s">
        <v>29</v>
      </c>
      <c r="D9" s="60" t="s">
        <v>66</v>
      </c>
      <c r="E9" s="61" t="s">
        <v>63</v>
      </c>
      <c r="F9" s="61" t="s">
        <v>63</v>
      </c>
      <c r="G9" s="60" t="s">
        <v>66</v>
      </c>
      <c r="H9" s="59" t="s">
        <v>80</v>
      </c>
      <c r="I9" s="59" t="s">
        <v>80</v>
      </c>
      <c r="J9" s="60" t="s">
        <v>66</v>
      </c>
      <c r="K9" s="65" t="s">
        <v>72</v>
      </c>
      <c r="L9" s="60" t="s">
        <v>66</v>
      </c>
      <c r="M9" s="58" t="s">
        <v>69</v>
      </c>
      <c r="N9" s="61" t="s">
        <v>63</v>
      </c>
      <c r="O9" s="59" t="s">
        <v>80</v>
      </c>
      <c r="P9" s="59" t="s">
        <v>80</v>
      </c>
      <c r="Q9" s="58" t="s">
        <v>69</v>
      </c>
      <c r="R9" s="65" t="s">
        <v>72</v>
      </c>
      <c r="S9" s="58" t="s">
        <v>69</v>
      </c>
      <c r="T9" s="60" t="s">
        <v>66</v>
      </c>
      <c r="U9" s="65" t="s">
        <v>72</v>
      </c>
      <c r="V9" s="59" t="s">
        <v>80</v>
      </c>
      <c r="W9" s="59" t="s">
        <v>80</v>
      </c>
      <c r="X9" s="60" t="s">
        <v>66</v>
      </c>
      <c r="Y9" s="60" t="s">
        <v>66</v>
      </c>
      <c r="Z9" s="58" t="s">
        <v>69</v>
      </c>
      <c r="AA9" s="61" t="s">
        <v>63</v>
      </c>
      <c r="AB9" s="58" t="s">
        <v>69</v>
      </c>
      <c r="AC9" s="59" t="s">
        <v>80</v>
      </c>
      <c r="AD9" s="59" t="s">
        <v>80</v>
      </c>
      <c r="AE9" s="60" t="s">
        <v>66</v>
      </c>
      <c r="AF9" s="62">
        <f t="shared" si="0"/>
        <v>157</v>
      </c>
    </row>
    <row r="10" spans="1:32" x14ac:dyDescent="0.25">
      <c r="A10" s="59">
        <v>6</v>
      </c>
      <c r="B10" s="63" t="s">
        <v>102</v>
      </c>
      <c r="C10" s="59" t="s">
        <v>29</v>
      </c>
      <c r="D10" s="58" t="s">
        <v>69</v>
      </c>
      <c r="E10" s="60" t="s">
        <v>66</v>
      </c>
      <c r="F10" s="59" t="s">
        <v>80</v>
      </c>
      <c r="G10" s="58" t="s">
        <v>69</v>
      </c>
      <c r="H10" s="73" t="s">
        <v>78</v>
      </c>
      <c r="I10" s="73" t="s">
        <v>78</v>
      </c>
      <c r="J10" s="73" t="s">
        <v>78</v>
      </c>
      <c r="K10" s="60" t="s">
        <v>66</v>
      </c>
      <c r="L10" s="60" t="s">
        <v>66</v>
      </c>
      <c r="M10" s="59" t="s">
        <v>80</v>
      </c>
      <c r="N10" s="58" t="s">
        <v>69</v>
      </c>
      <c r="O10" s="58" t="s">
        <v>69</v>
      </c>
      <c r="P10" s="59" t="s">
        <v>80</v>
      </c>
      <c r="Q10" s="60" t="s">
        <v>66</v>
      </c>
      <c r="R10" s="65" t="s">
        <v>72</v>
      </c>
      <c r="S10" s="60" t="s">
        <v>66</v>
      </c>
      <c r="T10" s="59" t="s">
        <v>80</v>
      </c>
      <c r="U10" s="58" t="s">
        <v>69</v>
      </c>
      <c r="V10" s="58" t="s">
        <v>69</v>
      </c>
      <c r="W10" s="58" t="s">
        <v>69</v>
      </c>
      <c r="X10" s="58" t="s">
        <v>69</v>
      </c>
      <c r="Y10" s="58" t="s">
        <v>69</v>
      </c>
      <c r="Z10" s="65" t="s">
        <v>72</v>
      </c>
      <c r="AA10" s="59" t="s">
        <v>80</v>
      </c>
      <c r="AB10" s="58" t="s">
        <v>69</v>
      </c>
      <c r="AC10" s="59" t="s">
        <v>80</v>
      </c>
      <c r="AD10" s="59" t="s">
        <v>80</v>
      </c>
      <c r="AE10" s="65" t="s">
        <v>72</v>
      </c>
      <c r="AF10" s="62">
        <f t="shared" si="0"/>
        <v>141</v>
      </c>
    </row>
    <row r="11" spans="1:32" x14ac:dyDescent="0.25">
      <c r="A11" s="55">
        <v>7</v>
      </c>
      <c r="B11" s="56" t="s">
        <v>103</v>
      </c>
      <c r="C11" s="55" t="s">
        <v>43</v>
      </c>
      <c r="D11" s="58" t="s">
        <v>69</v>
      </c>
      <c r="E11" s="59" t="s">
        <v>80</v>
      </c>
      <c r="F11" s="59" t="s">
        <v>80</v>
      </c>
      <c r="G11" s="60" t="s">
        <v>66</v>
      </c>
      <c r="H11" s="58" t="s">
        <v>69</v>
      </c>
      <c r="I11" s="60" t="s">
        <v>66</v>
      </c>
      <c r="J11" s="58" t="s">
        <v>69</v>
      </c>
      <c r="K11" s="58" t="s">
        <v>69</v>
      </c>
      <c r="L11" s="59" t="s">
        <v>80</v>
      </c>
      <c r="M11" s="59" t="s">
        <v>80</v>
      </c>
      <c r="N11" s="58" t="s">
        <v>69</v>
      </c>
      <c r="O11" s="58" t="s">
        <v>69</v>
      </c>
      <c r="P11" s="60" t="s">
        <v>66</v>
      </c>
      <c r="Q11" s="58" t="s">
        <v>69</v>
      </c>
      <c r="R11" s="58" t="s">
        <v>69</v>
      </c>
      <c r="S11" s="59" t="s">
        <v>80</v>
      </c>
      <c r="T11" s="59" t="s">
        <v>80</v>
      </c>
      <c r="U11" s="60" t="s">
        <v>66</v>
      </c>
      <c r="V11" s="60" t="s">
        <v>66</v>
      </c>
      <c r="W11" s="60" t="s">
        <v>66</v>
      </c>
      <c r="X11" s="58" t="s">
        <v>69</v>
      </c>
      <c r="Y11" s="58" t="s">
        <v>69</v>
      </c>
      <c r="Z11" s="59" t="s">
        <v>80</v>
      </c>
      <c r="AA11" s="59" t="s">
        <v>80</v>
      </c>
      <c r="AB11" s="60" t="s">
        <v>66</v>
      </c>
      <c r="AC11" s="58" t="s">
        <v>69</v>
      </c>
      <c r="AD11" s="60" t="s">
        <v>66</v>
      </c>
      <c r="AE11" s="58" t="s">
        <v>69</v>
      </c>
      <c r="AF11" s="62">
        <f t="shared" si="0"/>
        <v>160</v>
      </c>
    </row>
    <row r="12" spans="1:32" x14ac:dyDescent="0.25">
      <c r="A12" s="59">
        <v>8</v>
      </c>
      <c r="B12" s="63" t="s">
        <v>104</v>
      </c>
      <c r="C12" s="59" t="s">
        <v>43</v>
      </c>
      <c r="D12" s="58" t="s">
        <v>69</v>
      </c>
      <c r="E12" s="59" t="s">
        <v>80</v>
      </c>
      <c r="F12" s="59" t="s">
        <v>80</v>
      </c>
      <c r="G12" s="58" t="s">
        <v>69</v>
      </c>
      <c r="H12" s="60" t="s">
        <v>66</v>
      </c>
      <c r="I12" s="60" t="s">
        <v>66</v>
      </c>
      <c r="J12" s="58" t="s">
        <v>69</v>
      </c>
      <c r="K12" s="58" t="s">
        <v>69</v>
      </c>
      <c r="L12" s="59" t="s">
        <v>80</v>
      </c>
      <c r="M12" s="59" t="s">
        <v>80</v>
      </c>
      <c r="N12" s="58" t="s">
        <v>69</v>
      </c>
      <c r="O12" s="58" t="s">
        <v>69</v>
      </c>
      <c r="P12" s="60" t="s">
        <v>66</v>
      </c>
      <c r="Q12" s="58" t="s">
        <v>69</v>
      </c>
      <c r="R12" s="58" t="s">
        <v>69</v>
      </c>
      <c r="S12" s="59" t="s">
        <v>80</v>
      </c>
      <c r="T12" s="59" t="s">
        <v>80</v>
      </c>
      <c r="U12" s="58" t="s">
        <v>69</v>
      </c>
      <c r="V12" s="60" t="s">
        <v>66</v>
      </c>
      <c r="W12" s="60" t="s">
        <v>66</v>
      </c>
      <c r="X12" s="58" t="s">
        <v>69</v>
      </c>
      <c r="Y12" s="58" t="s">
        <v>69</v>
      </c>
      <c r="Z12" s="59" t="s">
        <v>80</v>
      </c>
      <c r="AA12" s="59" t="s">
        <v>80</v>
      </c>
      <c r="AB12" s="60" t="s">
        <v>66</v>
      </c>
      <c r="AC12" s="58" t="s">
        <v>69</v>
      </c>
      <c r="AD12" s="58" t="s">
        <v>69</v>
      </c>
      <c r="AE12" s="58" t="s">
        <v>69</v>
      </c>
      <c r="AF12" s="62">
        <f t="shared" si="0"/>
        <v>160</v>
      </c>
    </row>
    <row r="13" spans="1:32" x14ac:dyDescent="0.25">
      <c r="A13" s="55">
        <v>9</v>
      </c>
      <c r="B13" s="56" t="s">
        <v>105</v>
      </c>
      <c r="C13" s="55" t="s">
        <v>14</v>
      </c>
      <c r="D13" s="59" t="s">
        <v>80</v>
      </c>
      <c r="E13" s="59" t="s">
        <v>80</v>
      </c>
      <c r="F13" s="59" t="s">
        <v>80</v>
      </c>
      <c r="G13" s="61" t="s">
        <v>63</v>
      </c>
      <c r="H13" s="59" t="s">
        <v>80</v>
      </c>
      <c r="I13" s="61" t="s">
        <v>63</v>
      </c>
      <c r="J13" s="61" t="s">
        <v>63</v>
      </c>
      <c r="K13" s="59" t="s">
        <v>80</v>
      </c>
      <c r="L13" s="59" t="s">
        <v>80</v>
      </c>
      <c r="M13" s="59" t="s">
        <v>80</v>
      </c>
      <c r="N13" s="61" t="s">
        <v>63</v>
      </c>
      <c r="O13" s="59" t="s">
        <v>80</v>
      </c>
      <c r="P13" s="60" t="s">
        <v>66</v>
      </c>
      <c r="Q13" s="61" t="s">
        <v>63</v>
      </c>
      <c r="R13" s="59" t="s">
        <v>80</v>
      </c>
      <c r="S13" s="59" t="s">
        <v>80</v>
      </c>
      <c r="T13" s="59" t="s">
        <v>80</v>
      </c>
      <c r="U13" s="61" t="s">
        <v>63</v>
      </c>
      <c r="V13" s="59" t="s">
        <v>80</v>
      </c>
      <c r="W13" s="60" t="s">
        <v>66</v>
      </c>
      <c r="X13" s="60" t="s">
        <v>66</v>
      </c>
      <c r="Y13" s="59" t="s">
        <v>80</v>
      </c>
      <c r="Z13" s="59" t="s">
        <v>80</v>
      </c>
      <c r="AA13" s="59" t="s">
        <v>80</v>
      </c>
      <c r="AB13" s="61" t="s">
        <v>63</v>
      </c>
      <c r="AC13" s="59" t="s">
        <v>80</v>
      </c>
      <c r="AD13" s="60" t="s">
        <v>66</v>
      </c>
      <c r="AE13" s="61" t="s">
        <v>63</v>
      </c>
      <c r="AF13" s="62">
        <f t="shared" si="0"/>
        <v>96</v>
      </c>
    </row>
    <row r="14" spans="1:32" x14ac:dyDescent="0.25">
      <c r="A14" s="59">
        <v>10</v>
      </c>
      <c r="B14" s="63" t="s">
        <v>106</v>
      </c>
      <c r="C14" s="59" t="s">
        <v>29</v>
      </c>
      <c r="D14" s="58" t="s">
        <v>69</v>
      </c>
      <c r="E14" s="59" t="s">
        <v>80</v>
      </c>
      <c r="F14" s="59" t="s">
        <v>80</v>
      </c>
      <c r="G14" s="59" t="s">
        <v>80</v>
      </c>
      <c r="H14" s="59" t="s">
        <v>80</v>
      </c>
      <c r="I14" s="59" t="s">
        <v>80</v>
      </c>
      <c r="J14" s="58" t="s">
        <v>69</v>
      </c>
      <c r="K14" s="58" t="s">
        <v>69</v>
      </c>
      <c r="L14" s="59" t="s">
        <v>80</v>
      </c>
      <c r="M14" s="59" t="s">
        <v>80</v>
      </c>
      <c r="N14" s="59" t="s">
        <v>80</v>
      </c>
      <c r="O14" s="59" t="s">
        <v>80</v>
      </c>
      <c r="P14" s="59" t="s">
        <v>80</v>
      </c>
      <c r="Q14" s="58" t="s">
        <v>69</v>
      </c>
      <c r="R14" s="58" t="s">
        <v>69</v>
      </c>
      <c r="S14" s="59" t="s">
        <v>80</v>
      </c>
      <c r="T14" s="59" t="s">
        <v>80</v>
      </c>
      <c r="U14" s="59" t="s">
        <v>80</v>
      </c>
      <c r="V14" s="59" t="s">
        <v>80</v>
      </c>
      <c r="W14" s="59" t="s">
        <v>80</v>
      </c>
      <c r="X14" s="58" t="s">
        <v>69</v>
      </c>
      <c r="Y14" s="58" t="s">
        <v>69</v>
      </c>
      <c r="Z14" s="59" t="s">
        <v>80</v>
      </c>
      <c r="AA14" s="59" t="s">
        <v>80</v>
      </c>
      <c r="AB14" s="59" t="s">
        <v>80</v>
      </c>
      <c r="AC14" s="59" t="s">
        <v>80</v>
      </c>
      <c r="AD14" s="59" t="s">
        <v>80</v>
      </c>
      <c r="AE14" s="58" t="s">
        <v>69</v>
      </c>
      <c r="AF14" s="62">
        <f t="shared" si="0"/>
        <v>64</v>
      </c>
    </row>
    <row r="17" spans="1:31" x14ac:dyDescent="0.25">
      <c r="A17" s="13" t="s">
        <v>107</v>
      </c>
      <c r="B17" s="13"/>
      <c r="C17" s="13"/>
    </row>
    <row r="18" spans="1:31" x14ac:dyDescent="0.25">
      <c r="A18" s="76" t="s">
        <v>108</v>
      </c>
      <c r="B18" s="76"/>
      <c r="C18" s="76"/>
      <c r="D18" s="66">
        <f t="shared" ref="D18:AE18" si="1">COUNTIF(D5:D14,"F")+COUNTIF(D5:D14,"M")+COUNTIF(D5:D14,"S")+COUNTIF(D5:D14,"T")</f>
        <v>9</v>
      </c>
      <c r="E18" s="66">
        <f t="shared" si="1"/>
        <v>3</v>
      </c>
      <c r="F18" s="66">
        <f t="shared" si="1"/>
        <v>5</v>
      </c>
      <c r="G18" s="66">
        <f t="shared" si="1"/>
        <v>9</v>
      </c>
      <c r="H18" s="66">
        <f t="shared" si="1"/>
        <v>6</v>
      </c>
      <c r="I18" s="66">
        <f t="shared" si="1"/>
        <v>7</v>
      </c>
      <c r="J18" s="66">
        <f t="shared" si="1"/>
        <v>9</v>
      </c>
      <c r="K18" s="66">
        <f t="shared" si="1"/>
        <v>9</v>
      </c>
      <c r="L18" s="66">
        <f t="shared" si="1"/>
        <v>3</v>
      </c>
      <c r="M18" s="66">
        <f t="shared" si="1"/>
        <v>5</v>
      </c>
      <c r="N18" s="66">
        <f t="shared" si="1"/>
        <v>9</v>
      </c>
      <c r="O18" s="66">
        <f t="shared" si="1"/>
        <v>7</v>
      </c>
      <c r="P18" s="66">
        <f t="shared" si="1"/>
        <v>7</v>
      </c>
      <c r="Q18" s="66">
        <f t="shared" si="1"/>
        <v>10</v>
      </c>
      <c r="R18" s="66">
        <f t="shared" si="1"/>
        <v>9</v>
      </c>
      <c r="S18" s="66">
        <f t="shared" si="1"/>
        <v>3</v>
      </c>
      <c r="T18" s="66">
        <f t="shared" si="1"/>
        <v>5</v>
      </c>
      <c r="U18" s="66">
        <f t="shared" si="1"/>
        <v>9</v>
      </c>
      <c r="V18" s="66">
        <f t="shared" si="1"/>
        <v>7</v>
      </c>
      <c r="W18" s="66">
        <f t="shared" si="1"/>
        <v>8</v>
      </c>
      <c r="X18" s="66">
        <f t="shared" si="1"/>
        <v>10</v>
      </c>
      <c r="Y18" s="66">
        <f t="shared" si="1"/>
        <v>9</v>
      </c>
      <c r="Z18" s="66">
        <f t="shared" si="1"/>
        <v>3</v>
      </c>
      <c r="AA18" s="66">
        <f t="shared" si="1"/>
        <v>5</v>
      </c>
      <c r="AB18" s="66">
        <f t="shared" si="1"/>
        <v>9</v>
      </c>
      <c r="AC18" s="66">
        <f t="shared" si="1"/>
        <v>6</v>
      </c>
      <c r="AD18" s="66">
        <f t="shared" si="1"/>
        <v>7</v>
      </c>
      <c r="AE18" s="66">
        <f t="shared" si="1"/>
        <v>10</v>
      </c>
    </row>
    <row r="19" spans="1:31" x14ac:dyDescent="0.25">
      <c r="A19" s="77" t="s">
        <v>109</v>
      </c>
      <c r="B19" s="77"/>
      <c r="C19" s="77"/>
      <c r="D19" s="67">
        <f t="shared" ref="D19:AE19" si="2">COUNTIF(D5:D7,"F")+COUNTIF(D5:D7,"M")+COUNTIF(D5:D7,"S")+COUNTIF(D5:D7,"T")</f>
        <v>3</v>
      </c>
      <c r="E19" s="67">
        <f t="shared" si="2"/>
        <v>0</v>
      </c>
      <c r="F19" s="67">
        <f t="shared" si="2"/>
        <v>3</v>
      </c>
      <c r="G19" s="67">
        <f t="shared" si="2"/>
        <v>3</v>
      </c>
      <c r="H19" s="67">
        <f t="shared" si="2"/>
        <v>3</v>
      </c>
      <c r="I19" s="67">
        <f t="shared" si="2"/>
        <v>3</v>
      </c>
      <c r="J19" s="67">
        <f t="shared" si="2"/>
        <v>3</v>
      </c>
      <c r="K19" s="67">
        <f t="shared" si="2"/>
        <v>3</v>
      </c>
      <c r="L19" s="67">
        <f t="shared" si="2"/>
        <v>0</v>
      </c>
      <c r="M19" s="67">
        <f t="shared" si="2"/>
        <v>3</v>
      </c>
      <c r="N19" s="67">
        <f t="shared" si="2"/>
        <v>3</v>
      </c>
      <c r="O19" s="67">
        <f t="shared" si="2"/>
        <v>3</v>
      </c>
      <c r="P19" s="67">
        <f t="shared" si="2"/>
        <v>3</v>
      </c>
      <c r="Q19" s="67">
        <f t="shared" si="2"/>
        <v>3</v>
      </c>
      <c r="R19" s="67">
        <f t="shared" si="2"/>
        <v>3</v>
      </c>
      <c r="S19" s="67">
        <f t="shared" si="2"/>
        <v>0</v>
      </c>
      <c r="T19" s="67">
        <f t="shared" si="2"/>
        <v>3</v>
      </c>
      <c r="U19" s="67">
        <f t="shared" si="2"/>
        <v>3</v>
      </c>
      <c r="V19" s="67">
        <f t="shared" si="2"/>
        <v>3</v>
      </c>
      <c r="W19" s="67">
        <f t="shared" si="2"/>
        <v>3</v>
      </c>
      <c r="X19" s="67">
        <f t="shared" si="2"/>
        <v>3</v>
      </c>
      <c r="Y19" s="67">
        <f t="shared" si="2"/>
        <v>3</v>
      </c>
      <c r="Z19" s="67">
        <f t="shared" si="2"/>
        <v>0</v>
      </c>
      <c r="AA19" s="67">
        <f t="shared" si="2"/>
        <v>3</v>
      </c>
      <c r="AB19" s="67">
        <f t="shared" si="2"/>
        <v>3</v>
      </c>
      <c r="AC19" s="67">
        <f t="shared" si="2"/>
        <v>3</v>
      </c>
      <c r="AD19" s="67">
        <f t="shared" si="2"/>
        <v>3</v>
      </c>
      <c r="AE19" s="67">
        <f t="shared" si="2"/>
        <v>3</v>
      </c>
    </row>
    <row r="20" spans="1:31" x14ac:dyDescent="0.25">
      <c r="A20" s="78" t="s">
        <v>110</v>
      </c>
      <c r="B20" s="78"/>
      <c r="C20" s="78"/>
      <c r="D20" s="68">
        <f t="shared" ref="D20:AE20" si="3">COUNTIF(D8:D10,"F")+COUNTIF(D8:D10,"M")+COUNTIF(D8:D10,"S")+COUNTIF(D8:D10,"T")</f>
        <v>3</v>
      </c>
      <c r="E20" s="68">
        <f t="shared" si="3"/>
        <v>3</v>
      </c>
      <c r="F20" s="68">
        <f t="shared" si="3"/>
        <v>2</v>
      </c>
      <c r="G20" s="68">
        <f t="shared" si="3"/>
        <v>3</v>
      </c>
      <c r="H20" s="68">
        <f t="shared" si="3"/>
        <v>1</v>
      </c>
      <c r="I20" s="68">
        <f t="shared" si="3"/>
        <v>1</v>
      </c>
      <c r="J20" s="68">
        <f t="shared" si="3"/>
        <v>2</v>
      </c>
      <c r="K20" s="68">
        <f t="shared" si="3"/>
        <v>3</v>
      </c>
      <c r="L20" s="68">
        <f t="shared" si="3"/>
        <v>3</v>
      </c>
      <c r="M20" s="68">
        <f t="shared" si="3"/>
        <v>2</v>
      </c>
      <c r="N20" s="68">
        <f t="shared" si="3"/>
        <v>3</v>
      </c>
      <c r="O20" s="68">
        <f t="shared" si="3"/>
        <v>2</v>
      </c>
      <c r="P20" s="68">
        <f t="shared" si="3"/>
        <v>1</v>
      </c>
      <c r="Q20" s="68">
        <f t="shared" si="3"/>
        <v>3</v>
      </c>
      <c r="R20" s="68">
        <f t="shared" si="3"/>
        <v>3</v>
      </c>
      <c r="S20" s="68">
        <f t="shared" si="3"/>
        <v>3</v>
      </c>
      <c r="T20" s="68">
        <f t="shared" si="3"/>
        <v>2</v>
      </c>
      <c r="U20" s="68">
        <f t="shared" si="3"/>
        <v>3</v>
      </c>
      <c r="V20" s="68">
        <f t="shared" si="3"/>
        <v>2</v>
      </c>
      <c r="W20" s="68">
        <f t="shared" si="3"/>
        <v>2</v>
      </c>
      <c r="X20" s="68">
        <f t="shared" si="3"/>
        <v>3</v>
      </c>
      <c r="Y20" s="68">
        <f t="shared" si="3"/>
        <v>3</v>
      </c>
      <c r="Z20" s="68">
        <f t="shared" si="3"/>
        <v>3</v>
      </c>
      <c r="AA20" s="68">
        <f t="shared" si="3"/>
        <v>2</v>
      </c>
      <c r="AB20" s="68">
        <f t="shared" si="3"/>
        <v>3</v>
      </c>
      <c r="AC20" s="68">
        <f t="shared" si="3"/>
        <v>1</v>
      </c>
      <c r="AD20" s="68">
        <f t="shared" si="3"/>
        <v>1</v>
      </c>
      <c r="AE20" s="68">
        <f t="shared" si="3"/>
        <v>3</v>
      </c>
    </row>
    <row r="21" spans="1:31" x14ac:dyDescent="0.25">
      <c r="A21" s="79" t="s">
        <v>111</v>
      </c>
      <c r="B21" s="79"/>
      <c r="C21" s="79"/>
      <c r="D21" s="69">
        <f t="shared" ref="D21:AE21" si="4">COUNTIF(D11:D12,"F")+COUNTIF(D11:D12,"M")+COUNTIF(D11:D12,"S")+COUNTIF(D11:D12,"T")</f>
        <v>2</v>
      </c>
      <c r="E21" s="69">
        <f t="shared" si="4"/>
        <v>0</v>
      </c>
      <c r="F21" s="69">
        <f t="shared" si="4"/>
        <v>0</v>
      </c>
      <c r="G21" s="69">
        <f t="shared" si="4"/>
        <v>2</v>
      </c>
      <c r="H21" s="69">
        <f t="shared" si="4"/>
        <v>2</v>
      </c>
      <c r="I21" s="69">
        <f t="shared" si="4"/>
        <v>2</v>
      </c>
      <c r="J21" s="69">
        <f t="shared" si="4"/>
        <v>2</v>
      </c>
      <c r="K21" s="69">
        <f t="shared" si="4"/>
        <v>2</v>
      </c>
      <c r="L21" s="69">
        <f t="shared" si="4"/>
        <v>0</v>
      </c>
      <c r="M21" s="69">
        <f t="shared" si="4"/>
        <v>0</v>
      </c>
      <c r="N21" s="69">
        <f t="shared" si="4"/>
        <v>2</v>
      </c>
      <c r="O21" s="69">
        <f t="shared" si="4"/>
        <v>2</v>
      </c>
      <c r="P21" s="69">
        <f t="shared" si="4"/>
        <v>2</v>
      </c>
      <c r="Q21" s="69">
        <f t="shared" si="4"/>
        <v>2</v>
      </c>
      <c r="R21" s="69">
        <f t="shared" si="4"/>
        <v>2</v>
      </c>
      <c r="S21" s="69">
        <f t="shared" si="4"/>
        <v>0</v>
      </c>
      <c r="T21" s="69">
        <f t="shared" si="4"/>
        <v>0</v>
      </c>
      <c r="U21" s="69">
        <f t="shared" si="4"/>
        <v>2</v>
      </c>
      <c r="V21" s="69">
        <f t="shared" si="4"/>
        <v>2</v>
      </c>
      <c r="W21" s="69">
        <f t="shared" si="4"/>
        <v>2</v>
      </c>
      <c r="X21" s="69">
        <f t="shared" si="4"/>
        <v>2</v>
      </c>
      <c r="Y21" s="69">
        <f t="shared" si="4"/>
        <v>2</v>
      </c>
      <c r="Z21" s="69">
        <f t="shared" si="4"/>
        <v>0</v>
      </c>
      <c r="AA21" s="69">
        <f t="shared" si="4"/>
        <v>0</v>
      </c>
      <c r="AB21" s="69">
        <f t="shared" si="4"/>
        <v>2</v>
      </c>
      <c r="AC21" s="69">
        <f t="shared" si="4"/>
        <v>2</v>
      </c>
      <c r="AD21" s="69">
        <f t="shared" si="4"/>
        <v>2</v>
      </c>
      <c r="AE21" s="69">
        <f t="shared" si="4"/>
        <v>2</v>
      </c>
    </row>
    <row r="23" spans="1:31" x14ac:dyDescent="0.25">
      <c r="A23" s="80" t="s">
        <v>112</v>
      </c>
      <c r="B23" s="80"/>
      <c r="C23" s="80"/>
    </row>
    <row r="24" spans="1:31" x14ac:dyDescent="0.25">
      <c r="A24" s="81" t="s">
        <v>113</v>
      </c>
      <c r="B24" s="81"/>
      <c r="C24" s="81"/>
      <c r="D24" s="70">
        <f t="shared" ref="D24:AE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</row>
    <row r="25" spans="1:31" x14ac:dyDescent="0.25">
      <c r="A25" s="82" t="s">
        <v>114</v>
      </c>
      <c r="B25" s="82"/>
      <c r="C25" s="82"/>
      <c r="D25" s="71">
        <f t="shared" ref="D25:AE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1</v>
      </c>
      <c r="I25" s="71">
        <f t="shared" si="6"/>
        <v>1</v>
      </c>
      <c r="J25" s="71">
        <f t="shared" si="6"/>
        <v>1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</row>
    <row r="26" spans="1:31" x14ac:dyDescent="0.25">
      <c r="A26" s="83" t="s">
        <v>115</v>
      </c>
      <c r="B26" s="83"/>
      <c r="C26" s="83"/>
      <c r="D26" s="72">
        <f t="shared" ref="D26:AE26" si="7">COUNTIF(D5:D14,"X")</f>
        <v>1</v>
      </c>
      <c r="E26" s="72">
        <f t="shared" si="7"/>
        <v>7</v>
      </c>
      <c r="F26" s="72">
        <f t="shared" si="7"/>
        <v>5</v>
      </c>
      <c r="G26" s="72">
        <f t="shared" si="7"/>
        <v>1</v>
      </c>
      <c r="H26" s="72">
        <f t="shared" si="7"/>
        <v>3</v>
      </c>
      <c r="I26" s="72">
        <f t="shared" si="7"/>
        <v>2</v>
      </c>
      <c r="J26" s="72">
        <f t="shared" si="7"/>
        <v>0</v>
      </c>
      <c r="K26" s="72">
        <f t="shared" si="7"/>
        <v>1</v>
      </c>
      <c r="L26" s="72">
        <f t="shared" si="7"/>
        <v>7</v>
      </c>
      <c r="M26" s="72">
        <f t="shared" si="7"/>
        <v>5</v>
      </c>
      <c r="N26" s="72">
        <f t="shared" si="7"/>
        <v>1</v>
      </c>
      <c r="O26" s="72">
        <f t="shared" si="7"/>
        <v>3</v>
      </c>
      <c r="P26" s="72">
        <f t="shared" si="7"/>
        <v>3</v>
      </c>
      <c r="Q26" s="72">
        <f t="shared" si="7"/>
        <v>0</v>
      </c>
      <c r="R26" s="72">
        <f t="shared" si="7"/>
        <v>1</v>
      </c>
      <c r="S26" s="72">
        <f t="shared" si="7"/>
        <v>7</v>
      </c>
      <c r="T26" s="72">
        <f t="shared" si="7"/>
        <v>5</v>
      </c>
      <c r="U26" s="72">
        <f t="shared" si="7"/>
        <v>1</v>
      </c>
      <c r="V26" s="72">
        <f t="shared" si="7"/>
        <v>3</v>
      </c>
      <c r="W26" s="72">
        <f t="shared" si="7"/>
        <v>2</v>
      </c>
      <c r="X26" s="72">
        <f t="shared" si="7"/>
        <v>0</v>
      </c>
      <c r="Y26" s="72">
        <f t="shared" si="7"/>
        <v>1</v>
      </c>
      <c r="Z26" s="72">
        <f t="shared" si="7"/>
        <v>7</v>
      </c>
      <c r="AA26" s="72">
        <f t="shared" si="7"/>
        <v>5</v>
      </c>
      <c r="AB26" s="72">
        <f t="shared" si="7"/>
        <v>1</v>
      </c>
      <c r="AC26" s="72">
        <f t="shared" si="7"/>
        <v>4</v>
      </c>
      <c r="AD26" s="72">
        <f t="shared" si="7"/>
        <v>3</v>
      </c>
      <c r="AE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F1"/>
    <mergeCell ref="A2:F2"/>
    <mergeCell ref="G2:AF2"/>
    <mergeCell ref="A17:C17"/>
    <mergeCell ref="A18:C18"/>
  </mergeCells>
  <conditionalFormatting sqref="D5:AE14">
    <cfRule type="cellIs" dxfId="87" priority="2" operator="equal">
      <formula>"U"</formula>
    </cfRule>
    <cfRule type="cellIs" dxfId="86" priority="3" operator="equal">
      <formula>"K"</formula>
    </cfRule>
    <cfRule type="cellIs" dxfId="85" priority="4" operator="equal">
      <formula>"X"</formula>
    </cfRule>
    <cfRule type="cellIs" dxfId="84" priority="5" operator="equal">
      <formula>"F"</formula>
    </cfRule>
    <cfRule type="cellIs" dxfId="83" priority="6" operator="equal">
      <formula>"M"</formula>
    </cfRule>
    <cfRule type="cellIs" dxfId="82" priority="7" operator="equal">
      <formula>"S"</formula>
    </cfRule>
    <cfRule type="cellIs" dxfId="81" priority="8" operator="equal">
      <formula>"T"</formula>
    </cfRule>
    <cfRule type="cellIs" dxfId="80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E14" xr:uid="{00000000-0002-0000-02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498DB"/>
  </sheetPr>
  <dimension ref="A1:AI26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I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9" t="s">
        <v>90</v>
      </c>
      <c r="E3" s="48" t="s">
        <v>91</v>
      </c>
      <c r="F3" s="48" t="s">
        <v>92</v>
      </c>
      <c r="G3" s="48" t="s">
        <v>93</v>
      </c>
      <c r="H3" s="48" t="s">
        <v>87</v>
      </c>
      <c r="I3" s="48" t="s">
        <v>88</v>
      </c>
      <c r="J3" s="49" t="s">
        <v>89</v>
      </c>
      <c r="K3" s="49" t="s">
        <v>90</v>
      </c>
      <c r="L3" s="48" t="s">
        <v>91</v>
      </c>
      <c r="M3" s="48" t="s">
        <v>92</v>
      </c>
      <c r="N3" s="48" t="s">
        <v>93</v>
      </c>
      <c r="O3" s="48" t="s">
        <v>87</v>
      </c>
      <c r="P3" s="48" t="s">
        <v>88</v>
      </c>
      <c r="Q3" s="49" t="s">
        <v>89</v>
      </c>
      <c r="R3" s="49" t="s">
        <v>90</v>
      </c>
      <c r="S3" s="48" t="s">
        <v>91</v>
      </c>
      <c r="T3" s="48" t="s">
        <v>92</v>
      </c>
      <c r="U3" s="48" t="s">
        <v>93</v>
      </c>
      <c r="V3" s="48" t="s">
        <v>87</v>
      </c>
      <c r="W3" s="48" t="s">
        <v>88</v>
      </c>
      <c r="X3" s="49" t="s">
        <v>89</v>
      </c>
      <c r="Y3" s="49" t="s">
        <v>90</v>
      </c>
      <c r="Z3" s="48" t="s">
        <v>91</v>
      </c>
      <c r="AA3" s="48" t="s">
        <v>92</v>
      </c>
      <c r="AB3" s="48" t="s">
        <v>93</v>
      </c>
      <c r="AC3" s="48" t="s">
        <v>87</v>
      </c>
      <c r="AD3" s="48" t="s">
        <v>88</v>
      </c>
      <c r="AE3" s="49" t="s">
        <v>89</v>
      </c>
      <c r="AF3" s="49" t="s">
        <v>90</v>
      </c>
      <c r="AG3" s="48" t="s">
        <v>91</v>
      </c>
      <c r="AH3" s="48" t="s">
        <v>92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3">
        <v>1</v>
      </c>
      <c r="E4" s="51">
        <v>2</v>
      </c>
      <c r="F4" s="51">
        <v>3</v>
      </c>
      <c r="G4" s="51">
        <v>4</v>
      </c>
      <c r="H4" s="51">
        <v>5</v>
      </c>
      <c r="I4" s="51">
        <v>6</v>
      </c>
      <c r="J4" s="53">
        <v>7</v>
      </c>
      <c r="K4" s="53">
        <v>8</v>
      </c>
      <c r="L4" s="51">
        <v>9</v>
      </c>
      <c r="M4" s="51">
        <v>10</v>
      </c>
      <c r="N4" s="51">
        <v>11</v>
      </c>
      <c r="O4" s="51">
        <v>12</v>
      </c>
      <c r="P4" s="51">
        <v>13</v>
      </c>
      <c r="Q4" s="53">
        <v>14</v>
      </c>
      <c r="R4" s="53">
        <v>15</v>
      </c>
      <c r="S4" s="51">
        <v>16</v>
      </c>
      <c r="T4" s="51">
        <v>17</v>
      </c>
      <c r="U4" s="51">
        <v>18</v>
      </c>
      <c r="V4" s="51">
        <v>19</v>
      </c>
      <c r="W4" s="51">
        <v>20</v>
      </c>
      <c r="X4" s="53">
        <v>21</v>
      </c>
      <c r="Y4" s="53">
        <v>22</v>
      </c>
      <c r="Z4" s="51">
        <v>23</v>
      </c>
      <c r="AA4" s="51">
        <v>24</v>
      </c>
      <c r="AB4" s="51">
        <v>25</v>
      </c>
      <c r="AC4" s="51">
        <v>26</v>
      </c>
      <c r="AD4" s="51">
        <v>27</v>
      </c>
      <c r="AE4" s="53">
        <v>28</v>
      </c>
      <c r="AF4" s="53">
        <v>29</v>
      </c>
      <c r="AG4" s="51">
        <v>30</v>
      </c>
      <c r="AH4" s="51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8" t="s">
        <v>69</v>
      </c>
      <c r="E5" s="59" t="s">
        <v>80</v>
      </c>
      <c r="F5" s="60" t="s">
        <v>66</v>
      </c>
      <c r="G5" s="61" t="s">
        <v>63</v>
      </c>
      <c r="H5" s="60" t="s">
        <v>66</v>
      </c>
      <c r="I5" s="61" t="s">
        <v>63</v>
      </c>
      <c r="J5" s="58" t="s">
        <v>69</v>
      </c>
      <c r="K5" s="60" t="s">
        <v>66</v>
      </c>
      <c r="L5" s="59" t="s">
        <v>80</v>
      </c>
      <c r="M5" s="60" t="s">
        <v>66</v>
      </c>
      <c r="N5" s="60" t="s">
        <v>66</v>
      </c>
      <c r="O5" s="61" t="s">
        <v>63</v>
      </c>
      <c r="P5" s="61" t="s">
        <v>63</v>
      </c>
      <c r="Q5" s="58" t="s">
        <v>69</v>
      </c>
      <c r="R5" s="58" t="s">
        <v>69</v>
      </c>
      <c r="S5" s="59" t="s">
        <v>80</v>
      </c>
      <c r="T5" s="60" t="s">
        <v>66</v>
      </c>
      <c r="U5" s="60" t="s">
        <v>66</v>
      </c>
      <c r="V5" s="60" t="s">
        <v>66</v>
      </c>
      <c r="W5" s="61" t="s">
        <v>63</v>
      </c>
      <c r="X5" s="60" t="s">
        <v>66</v>
      </c>
      <c r="Y5" s="60" t="s">
        <v>66</v>
      </c>
      <c r="Z5" s="59" t="s">
        <v>80</v>
      </c>
      <c r="AA5" s="58" t="s">
        <v>69</v>
      </c>
      <c r="AB5" s="58" t="s">
        <v>69</v>
      </c>
      <c r="AC5" s="60" t="s">
        <v>66</v>
      </c>
      <c r="AD5" s="58" t="s">
        <v>69</v>
      </c>
      <c r="AE5" s="60" t="s">
        <v>66</v>
      </c>
      <c r="AF5" s="58" t="s">
        <v>69</v>
      </c>
      <c r="AG5" s="59" t="s">
        <v>80</v>
      </c>
      <c r="AH5" s="61" t="s">
        <v>63</v>
      </c>
      <c r="AI5" s="62">
        <f t="shared" ref="AI5:AI14" si="0">COUNTIF(D5:AH5,"F")*8+COUNTIF(D5:AH5,"M")*8+COUNTIF(D5:AH5,"S")*8+COUNTIF(D5:AH5,"T")*7</f>
        <v>208</v>
      </c>
    </row>
    <row r="6" spans="1:35" x14ac:dyDescent="0.25">
      <c r="A6" s="59">
        <v>2</v>
      </c>
      <c r="B6" s="63" t="s">
        <v>98</v>
      </c>
      <c r="C6" s="59" t="s">
        <v>14</v>
      </c>
      <c r="D6" s="60" t="s">
        <v>66</v>
      </c>
      <c r="E6" s="59" t="s">
        <v>80</v>
      </c>
      <c r="F6" s="61" t="s">
        <v>63</v>
      </c>
      <c r="G6" s="58" t="s">
        <v>69</v>
      </c>
      <c r="H6" s="60" t="s">
        <v>66</v>
      </c>
      <c r="I6" s="61" t="s">
        <v>63</v>
      </c>
      <c r="J6" s="58" t="s">
        <v>69</v>
      </c>
      <c r="K6" s="60" t="s">
        <v>66</v>
      </c>
      <c r="L6" s="59" t="s">
        <v>80</v>
      </c>
      <c r="M6" s="60" t="s">
        <v>66</v>
      </c>
      <c r="N6" s="58" t="s">
        <v>69</v>
      </c>
      <c r="O6" s="60" t="s">
        <v>66</v>
      </c>
      <c r="P6" s="60" t="s">
        <v>66</v>
      </c>
      <c r="Q6" s="58" t="s">
        <v>69</v>
      </c>
      <c r="R6" s="60" t="s">
        <v>66</v>
      </c>
      <c r="S6" s="59" t="s">
        <v>80</v>
      </c>
      <c r="T6" s="58" t="s">
        <v>69</v>
      </c>
      <c r="U6" s="61" t="s">
        <v>63</v>
      </c>
      <c r="V6" s="60" t="s">
        <v>66</v>
      </c>
      <c r="W6" s="61" t="s">
        <v>63</v>
      </c>
      <c r="X6" s="60" t="s">
        <v>66</v>
      </c>
      <c r="Y6" s="58" t="s">
        <v>69</v>
      </c>
      <c r="Z6" s="59" t="s">
        <v>80</v>
      </c>
      <c r="AA6" s="58" t="s">
        <v>69</v>
      </c>
      <c r="AB6" s="58" t="s">
        <v>69</v>
      </c>
      <c r="AC6" s="58" t="s">
        <v>69</v>
      </c>
      <c r="AD6" s="58" t="s">
        <v>69</v>
      </c>
      <c r="AE6" s="58" t="s">
        <v>69</v>
      </c>
      <c r="AF6" s="60" t="s">
        <v>66</v>
      </c>
      <c r="AG6" s="59" t="s">
        <v>80</v>
      </c>
      <c r="AH6" s="60" t="s">
        <v>66</v>
      </c>
      <c r="AI6" s="62">
        <f t="shared" si="0"/>
        <v>208</v>
      </c>
    </row>
    <row r="7" spans="1:35" x14ac:dyDescent="0.25">
      <c r="A7" s="55">
        <v>3</v>
      </c>
      <c r="B7" s="56" t="s">
        <v>99</v>
      </c>
      <c r="C7" s="55" t="s">
        <v>14</v>
      </c>
      <c r="D7" s="58" t="s">
        <v>69</v>
      </c>
      <c r="E7" s="59" t="s">
        <v>80</v>
      </c>
      <c r="F7" s="58" t="s">
        <v>69</v>
      </c>
      <c r="G7" s="60" t="s">
        <v>66</v>
      </c>
      <c r="H7" s="58" t="s">
        <v>69</v>
      </c>
      <c r="I7" s="60" t="s">
        <v>66</v>
      </c>
      <c r="J7" s="58" t="s">
        <v>69</v>
      </c>
      <c r="K7" s="60" t="s">
        <v>66</v>
      </c>
      <c r="L7" s="59" t="s">
        <v>80</v>
      </c>
      <c r="M7" s="58" t="s">
        <v>69</v>
      </c>
      <c r="N7" s="60" t="s">
        <v>66</v>
      </c>
      <c r="O7" s="58" t="s">
        <v>69</v>
      </c>
      <c r="P7" s="60" t="s">
        <v>66</v>
      </c>
      <c r="Q7" s="60" t="s">
        <v>66</v>
      </c>
      <c r="R7" s="60" t="s">
        <v>66</v>
      </c>
      <c r="S7" s="59" t="s">
        <v>80</v>
      </c>
      <c r="T7" s="58" t="s">
        <v>69</v>
      </c>
      <c r="U7" s="60" t="s">
        <v>66</v>
      </c>
      <c r="V7" s="58" t="s">
        <v>69</v>
      </c>
      <c r="W7" s="61" t="s">
        <v>63</v>
      </c>
      <c r="X7" s="58" t="s">
        <v>69</v>
      </c>
      <c r="Y7" s="60" t="s">
        <v>66</v>
      </c>
      <c r="Z7" s="59" t="s">
        <v>80</v>
      </c>
      <c r="AA7" s="58" t="s">
        <v>69</v>
      </c>
      <c r="AB7" s="60" t="s">
        <v>66</v>
      </c>
      <c r="AC7" s="58" t="s">
        <v>69</v>
      </c>
      <c r="AD7" s="58" t="s">
        <v>69</v>
      </c>
      <c r="AE7" s="58" t="s">
        <v>69</v>
      </c>
      <c r="AF7" s="60" t="s">
        <v>66</v>
      </c>
      <c r="AG7" s="59" t="s">
        <v>80</v>
      </c>
      <c r="AH7" s="60" t="s">
        <v>66</v>
      </c>
      <c r="AI7" s="62">
        <f t="shared" si="0"/>
        <v>208</v>
      </c>
    </row>
    <row r="8" spans="1:35" x14ac:dyDescent="0.25">
      <c r="A8" s="59">
        <v>4</v>
      </c>
      <c r="B8" s="63" t="s">
        <v>100</v>
      </c>
      <c r="C8" s="59" t="s">
        <v>29</v>
      </c>
      <c r="D8" s="60" t="s">
        <v>66</v>
      </c>
      <c r="E8" s="61" t="s">
        <v>63</v>
      </c>
      <c r="F8" s="58" t="s">
        <v>69</v>
      </c>
      <c r="G8" s="58" t="s">
        <v>69</v>
      </c>
      <c r="H8" s="60" t="s">
        <v>66</v>
      </c>
      <c r="I8" s="65" t="s">
        <v>72</v>
      </c>
      <c r="J8" s="60" t="s">
        <v>66</v>
      </c>
      <c r="K8" s="60" t="s">
        <v>66</v>
      </c>
      <c r="L8" s="58" t="s">
        <v>69</v>
      </c>
      <c r="M8" s="65" t="s">
        <v>72</v>
      </c>
      <c r="N8" s="65" t="s">
        <v>72</v>
      </c>
      <c r="O8" s="65" t="s">
        <v>72</v>
      </c>
      <c r="P8" s="60" t="s">
        <v>66</v>
      </c>
      <c r="Q8" s="60" t="s">
        <v>66</v>
      </c>
      <c r="R8" s="65" t="s">
        <v>72</v>
      </c>
      <c r="S8" s="60" t="s">
        <v>66</v>
      </c>
      <c r="T8" s="61" t="s">
        <v>63</v>
      </c>
      <c r="U8" s="58" t="s">
        <v>69</v>
      </c>
      <c r="V8" s="58" t="s">
        <v>69</v>
      </c>
      <c r="W8" s="61" t="s">
        <v>63</v>
      </c>
      <c r="X8" s="58" t="s">
        <v>69</v>
      </c>
      <c r="Y8" s="60" t="s">
        <v>66</v>
      </c>
      <c r="Z8" s="58" t="s">
        <v>69</v>
      </c>
      <c r="AA8" s="60" t="s">
        <v>66</v>
      </c>
      <c r="AB8" s="60" t="s">
        <v>66</v>
      </c>
      <c r="AC8" s="60" t="s">
        <v>66</v>
      </c>
      <c r="AD8" s="61" t="s">
        <v>63</v>
      </c>
      <c r="AE8" s="58" t="s">
        <v>69</v>
      </c>
      <c r="AF8" s="58" t="s">
        <v>69</v>
      </c>
      <c r="AG8" s="65" t="s">
        <v>72</v>
      </c>
      <c r="AH8" s="61" t="s">
        <v>63</v>
      </c>
      <c r="AI8" s="62">
        <f t="shared" si="0"/>
        <v>242</v>
      </c>
    </row>
    <row r="9" spans="1:35" x14ac:dyDescent="0.25">
      <c r="A9" s="55">
        <v>5</v>
      </c>
      <c r="B9" s="56" t="s">
        <v>101</v>
      </c>
      <c r="C9" s="55" t="s">
        <v>29</v>
      </c>
      <c r="D9" s="65" t="s">
        <v>72</v>
      </c>
      <c r="E9" s="65" t="s">
        <v>72</v>
      </c>
      <c r="F9" s="60" t="s">
        <v>66</v>
      </c>
      <c r="G9" s="65" t="s">
        <v>72</v>
      </c>
      <c r="H9" s="59" t="s">
        <v>80</v>
      </c>
      <c r="I9" s="59" t="s">
        <v>80</v>
      </c>
      <c r="J9" s="65" t="s">
        <v>72</v>
      </c>
      <c r="K9" s="65" t="s">
        <v>72</v>
      </c>
      <c r="L9" s="60" t="s">
        <v>66</v>
      </c>
      <c r="M9" s="60" t="s">
        <v>66</v>
      </c>
      <c r="N9" s="61" t="s">
        <v>63</v>
      </c>
      <c r="O9" s="59" t="s">
        <v>80</v>
      </c>
      <c r="P9" s="59" t="s">
        <v>80</v>
      </c>
      <c r="Q9" s="58" t="s">
        <v>69</v>
      </c>
      <c r="R9" s="65" t="s">
        <v>72</v>
      </c>
      <c r="S9" s="60" t="s">
        <v>66</v>
      </c>
      <c r="T9" s="60" t="s">
        <v>66</v>
      </c>
      <c r="U9" s="65" t="s">
        <v>72</v>
      </c>
      <c r="V9" s="59" t="s">
        <v>80</v>
      </c>
      <c r="W9" s="59" t="s">
        <v>80</v>
      </c>
      <c r="X9" s="58" t="s">
        <v>69</v>
      </c>
      <c r="Y9" s="60" t="s">
        <v>66</v>
      </c>
      <c r="Z9" s="60" t="s">
        <v>66</v>
      </c>
      <c r="AA9" s="61" t="s">
        <v>63</v>
      </c>
      <c r="AB9" s="65" t="s">
        <v>72</v>
      </c>
      <c r="AC9" s="59" t="s">
        <v>80</v>
      </c>
      <c r="AD9" s="59" t="s">
        <v>80</v>
      </c>
      <c r="AE9" s="58" t="s">
        <v>69</v>
      </c>
      <c r="AF9" s="65" t="s">
        <v>72</v>
      </c>
      <c r="AG9" s="58" t="s">
        <v>69</v>
      </c>
      <c r="AH9" s="65" t="s">
        <v>72</v>
      </c>
      <c r="AI9" s="62">
        <f t="shared" si="0"/>
        <v>174</v>
      </c>
    </row>
    <row r="10" spans="1:35" x14ac:dyDescent="0.25">
      <c r="A10" s="59">
        <v>6</v>
      </c>
      <c r="B10" s="63" t="s">
        <v>102</v>
      </c>
      <c r="C10" s="59" t="s">
        <v>29</v>
      </c>
      <c r="D10" s="60" t="s">
        <v>66</v>
      </c>
      <c r="E10" s="65" t="s">
        <v>72</v>
      </c>
      <c r="F10" s="59" t="s">
        <v>80</v>
      </c>
      <c r="G10" s="58" t="s">
        <v>69</v>
      </c>
      <c r="H10" s="59" t="s">
        <v>80</v>
      </c>
      <c r="I10" s="58" t="s">
        <v>69</v>
      </c>
      <c r="J10" s="65" t="s">
        <v>72</v>
      </c>
      <c r="K10" s="65" t="s">
        <v>72</v>
      </c>
      <c r="L10" s="60" t="s">
        <v>66</v>
      </c>
      <c r="M10" s="59" t="s">
        <v>80</v>
      </c>
      <c r="N10" s="58" t="s">
        <v>69</v>
      </c>
      <c r="O10" s="58" t="s">
        <v>69</v>
      </c>
      <c r="P10" s="59" t="s">
        <v>80</v>
      </c>
      <c r="Q10" s="65" t="s">
        <v>72</v>
      </c>
      <c r="R10" s="65" t="s">
        <v>72</v>
      </c>
      <c r="S10" s="61" t="s">
        <v>63</v>
      </c>
      <c r="T10" s="59" t="s">
        <v>80</v>
      </c>
      <c r="U10" s="58" t="s">
        <v>69</v>
      </c>
      <c r="V10" s="59" t="s">
        <v>80</v>
      </c>
      <c r="W10" s="58" t="s">
        <v>69</v>
      </c>
      <c r="X10" s="65" t="s">
        <v>72</v>
      </c>
      <c r="Y10" s="65" t="s">
        <v>72</v>
      </c>
      <c r="Z10" s="61" t="s">
        <v>63</v>
      </c>
      <c r="AA10" s="59" t="s">
        <v>80</v>
      </c>
      <c r="AB10" s="59" t="s">
        <v>80</v>
      </c>
      <c r="AC10" s="59" t="s">
        <v>80</v>
      </c>
      <c r="AD10" s="59" t="s">
        <v>80</v>
      </c>
      <c r="AE10" s="65" t="s">
        <v>72</v>
      </c>
      <c r="AF10" s="60" t="s">
        <v>66</v>
      </c>
      <c r="AG10" s="60" t="s">
        <v>66</v>
      </c>
      <c r="AH10" s="59" t="s">
        <v>80</v>
      </c>
      <c r="AI10" s="62">
        <f t="shared" si="0"/>
        <v>152</v>
      </c>
    </row>
    <row r="11" spans="1:35" x14ac:dyDescent="0.25">
      <c r="A11" s="55">
        <v>7</v>
      </c>
      <c r="B11" s="56" t="s">
        <v>103</v>
      </c>
      <c r="C11" s="55" t="s">
        <v>43</v>
      </c>
      <c r="D11" s="58" t="s">
        <v>69</v>
      </c>
      <c r="E11" s="59" t="s">
        <v>80</v>
      </c>
      <c r="F11" s="59" t="s">
        <v>80</v>
      </c>
      <c r="G11" s="60" t="s">
        <v>66</v>
      </c>
      <c r="H11" s="60" t="s">
        <v>66</v>
      </c>
      <c r="I11" s="58" t="s">
        <v>69</v>
      </c>
      <c r="J11" s="58" t="s">
        <v>69</v>
      </c>
      <c r="K11" s="58" t="s">
        <v>69</v>
      </c>
      <c r="L11" s="59" t="s">
        <v>80</v>
      </c>
      <c r="M11" s="59" t="s">
        <v>80</v>
      </c>
      <c r="N11" s="58" t="s">
        <v>69</v>
      </c>
      <c r="O11" s="58" t="s">
        <v>69</v>
      </c>
      <c r="P11" s="58" t="s">
        <v>69</v>
      </c>
      <c r="Q11" s="58" t="s">
        <v>69</v>
      </c>
      <c r="R11" s="58" t="s">
        <v>69</v>
      </c>
      <c r="S11" s="59" t="s">
        <v>80</v>
      </c>
      <c r="T11" s="59" t="s">
        <v>80</v>
      </c>
      <c r="U11" s="58" t="s">
        <v>69</v>
      </c>
      <c r="V11" s="60" t="s">
        <v>66</v>
      </c>
      <c r="W11" s="60" t="s">
        <v>66</v>
      </c>
      <c r="X11" s="58" t="s">
        <v>69</v>
      </c>
      <c r="Y11" s="58" t="s">
        <v>69</v>
      </c>
      <c r="Z11" s="59" t="s">
        <v>80</v>
      </c>
      <c r="AA11" s="59" t="s">
        <v>80</v>
      </c>
      <c r="AB11" s="58" t="s">
        <v>69</v>
      </c>
      <c r="AC11" s="58" t="s">
        <v>69</v>
      </c>
      <c r="AD11" s="60" t="s">
        <v>66</v>
      </c>
      <c r="AE11" s="58" t="s">
        <v>69</v>
      </c>
      <c r="AF11" s="58" t="s">
        <v>69</v>
      </c>
      <c r="AG11" s="59" t="s">
        <v>80</v>
      </c>
      <c r="AH11" s="59" t="s">
        <v>80</v>
      </c>
      <c r="AI11" s="62">
        <f t="shared" si="0"/>
        <v>168</v>
      </c>
    </row>
    <row r="12" spans="1:35" x14ac:dyDescent="0.25">
      <c r="A12" s="59">
        <v>8</v>
      </c>
      <c r="B12" s="63" t="s">
        <v>104</v>
      </c>
      <c r="C12" s="59" t="s">
        <v>43</v>
      </c>
      <c r="D12" s="58" t="s">
        <v>69</v>
      </c>
      <c r="E12" s="59" t="s">
        <v>80</v>
      </c>
      <c r="F12" s="59" t="s">
        <v>80</v>
      </c>
      <c r="G12" s="58" t="s">
        <v>69</v>
      </c>
      <c r="H12" s="58" t="s">
        <v>69</v>
      </c>
      <c r="I12" s="60" t="s">
        <v>66</v>
      </c>
      <c r="J12" s="58" t="s">
        <v>69</v>
      </c>
      <c r="K12" s="58" t="s">
        <v>69</v>
      </c>
      <c r="L12" s="59" t="s">
        <v>80</v>
      </c>
      <c r="M12" s="59" t="s">
        <v>80</v>
      </c>
      <c r="N12" s="58" t="s">
        <v>69</v>
      </c>
      <c r="O12" s="58" t="s">
        <v>69</v>
      </c>
      <c r="P12" s="58" t="s">
        <v>69</v>
      </c>
      <c r="Q12" s="58" t="s">
        <v>69</v>
      </c>
      <c r="R12" s="58" t="s">
        <v>69</v>
      </c>
      <c r="S12" s="59" t="s">
        <v>80</v>
      </c>
      <c r="T12" s="59" t="s">
        <v>80</v>
      </c>
      <c r="U12" s="58" t="s">
        <v>69</v>
      </c>
      <c r="V12" s="60" t="s">
        <v>66</v>
      </c>
      <c r="W12" s="58" t="s">
        <v>69</v>
      </c>
      <c r="X12" s="58" t="s">
        <v>69</v>
      </c>
      <c r="Y12" s="58" t="s">
        <v>69</v>
      </c>
      <c r="Z12" s="59" t="s">
        <v>80</v>
      </c>
      <c r="AA12" s="59" t="s">
        <v>80</v>
      </c>
      <c r="AB12" s="60" t="s">
        <v>66</v>
      </c>
      <c r="AC12" s="58" t="s">
        <v>69</v>
      </c>
      <c r="AD12" s="58" t="s">
        <v>69</v>
      </c>
      <c r="AE12" s="58" t="s">
        <v>69</v>
      </c>
      <c r="AF12" s="58" t="s">
        <v>69</v>
      </c>
      <c r="AG12" s="59" t="s">
        <v>80</v>
      </c>
      <c r="AH12" s="59" t="s">
        <v>80</v>
      </c>
      <c r="AI12" s="62">
        <f t="shared" si="0"/>
        <v>168</v>
      </c>
    </row>
    <row r="13" spans="1:35" x14ac:dyDescent="0.25">
      <c r="A13" s="55">
        <v>9</v>
      </c>
      <c r="B13" s="56" t="s">
        <v>105</v>
      </c>
      <c r="C13" s="55" t="s">
        <v>14</v>
      </c>
      <c r="D13" s="59" t="s">
        <v>80</v>
      </c>
      <c r="E13" s="59" t="s">
        <v>80</v>
      </c>
      <c r="F13" s="59" t="s">
        <v>80</v>
      </c>
      <c r="G13" s="60" t="s">
        <v>66</v>
      </c>
      <c r="H13" s="59" t="s">
        <v>80</v>
      </c>
      <c r="I13" s="61" t="s">
        <v>63</v>
      </c>
      <c r="J13" s="60" t="s">
        <v>66</v>
      </c>
      <c r="K13" s="59" t="s">
        <v>80</v>
      </c>
      <c r="L13" s="59" t="s">
        <v>80</v>
      </c>
      <c r="M13" s="59" t="s">
        <v>80</v>
      </c>
      <c r="N13" s="60" t="s">
        <v>66</v>
      </c>
      <c r="O13" s="59" t="s">
        <v>80</v>
      </c>
      <c r="P13" s="60" t="s">
        <v>66</v>
      </c>
      <c r="Q13" s="61" t="s">
        <v>63</v>
      </c>
      <c r="R13" s="59" t="s">
        <v>80</v>
      </c>
      <c r="S13" s="59" t="s">
        <v>80</v>
      </c>
      <c r="T13" s="59" t="s">
        <v>80</v>
      </c>
      <c r="U13" s="60" t="s">
        <v>66</v>
      </c>
      <c r="V13" s="59" t="s">
        <v>80</v>
      </c>
      <c r="W13" s="61" t="s">
        <v>63</v>
      </c>
      <c r="X13" s="61" t="s">
        <v>63</v>
      </c>
      <c r="Y13" s="59" t="s">
        <v>80</v>
      </c>
      <c r="Z13" s="59" t="s">
        <v>80</v>
      </c>
      <c r="AA13" s="59" t="s">
        <v>80</v>
      </c>
      <c r="AB13" s="60" t="s">
        <v>66</v>
      </c>
      <c r="AC13" s="59" t="s">
        <v>80</v>
      </c>
      <c r="AD13" s="61" t="s">
        <v>63</v>
      </c>
      <c r="AE13" s="61" t="s">
        <v>63</v>
      </c>
      <c r="AF13" s="59" t="s">
        <v>80</v>
      </c>
      <c r="AG13" s="59" t="s">
        <v>80</v>
      </c>
      <c r="AH13" s="59" t="s">
        <v>80</v>
      </c>
      <c r="AI13" s="62">
        <f t="shared" si="0"/>
        <v>96</v>
      </c>
    </row>
    <row r="14" spans="1:35" x14ac:dyDescent="0.25">
      <c r="A14" s="59">
        <v>10</v>
      </c>
      <c r="B14" s="63" t="s">
        <v>106</v>
      </c>
      <c r="C14" s="59" t="s">
        <v>29</v>
      </c>
      <c r="D14" s="58" t="s">
        <v>69</v>
      </c>
      <c r="E14" s="59" t="s">
        <v>80</v>
      </c>
      <c r="F14" s="59" t="s">
        <v>80</v>
      </c>
      <c r="G14" s="59" t="s">
        <v>80</v>
      </c>
      <c r="H14" s="59" t="s">
        <v>80</v>
      </c>
      <c r="I14" s="59" t="s">
        <v>80</v>
      </c>
      <c r="J14" s="58" t="s">
        <v>69</v>
      </c>
      <c r="K14" s="58" t="s">
        <v>69</v>
      </c>
      <c r="L14" s="59" t="s">
        <v>80</v>
      </c>
      <c r="M14" s="59" t="s">
        <v>80</v>
      </c>
      <c r="N14" s="59" t="s">
        <v>80</v>
      </c>
      <c r="O14" s="59" t="s">
        <v>80</v>
      </c>
      <c r="P14" s="59" t="s">
        <v>80</v>
      </c>
      <c r="Q14" s="58" t="s">
        <v>69</v>
      </c>
      <c r="R14" s="58" t="s">
        <v>69</v>
      </c>
      <c r="S14" s="59" t="s">
        <v>80</v>
      </c>
      <c r="T14" s="59" t="s">
        <v>80</v>
      </c>
      <c r="U14" s="59" t="s">
        <v>80</v>
      </c>
      <c r="V14" s="59" t="s">
        <v>80</v>
      </c>
      <c r="W14" s="59" t="s">
        <v>80</v>
      </c>
      <c r="X14" s="58" t="s">
        <v>69</v>
      </c>
      <c r="Y14" s="58" t="s">
        <v>69</v>
      </c>
      <c r="Z14" s="59" t="s">
        <v>80</v>
      </c>
      <c r="AA14" s="59" t="s">
        <v>80</v>
      </c>
      <c r="AB14" s="59" t="s">
        <v>80</v>
      </c>
      <c r="AC14" s="59" t="s">
        <v>80</v>
      </c>
      <c r="AD14" s="59" t="s">
        <v>80</v>
      </c>
      <c r="AE14" s="58" t="s">
        <v>69</v>
      </c>
      <c r="AF14" s="58" t="s">
        <v>69</v>
      </c>
      <c r="AG14" s="59" t="s">
        <v>80</v>
      </c>
      <c r="AH14" s="59" t="s">
        <v>80</v>
      </c>
      <c r="AI14" s="62">
        <f t="shared" si="0"/>
        <v>72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9</v>
      </c>
      <c r="E18" s="66">
        <f t="shared" si="1"/>
        <v>3</v>
      </c>
      <c r="F18" s="66">
        <f t="shared" si="1"/>
        <v>5</v>
      </c>
      <c r="G18" s="66">
        <f t="shared" si="1"/>
        <v>9</v>
      </c>
      <c r="H18" s="66">
        <f t="shared" si="1"/>
        <v>6</v>
      </c>
      <c r="I18" s="66">
        <f t="shared" si="1"/>
        <v>8</v>
      </c>
      <c r="J18" s="66">
        <f t="shared" si="1"/>
        <v>10</v>
      </c>
      <c r="K18" s="66">
        <f t="shared" si="1"/>
        <v>9</v>
      </c>
      <c r="L18" s="66">
        <f t="shared" si="1"/>
        <v>3</v>
      </c>
      <c r="M18" s="66">
        <f t="shared" si="1"/>
        <v>5</v>
      </c>
      <c r="N18" s="66">
        <f t="shared" si="1"/>
        <v>9</v>
      </c>
      <c r="O18" s="66">
        <f t="shared" si="1"/>
        <v>7</v>
      </c>
      <c r="P18" s="66">
        <f t="shared" si="1"/>
        <v>7</v>
      </c>
      <c r="Q18" s="66">
        <f t="shared" si="1"/>
        <v>10</v>
      </c>
      <c r="R18" s="66">
        <f t="shared" si="1"/>
        <v>9</v>
      </c>
      <c r="S18" s="66">
        <f t="shared" si="1"/>
        <v>3</v>
      </c>
      <c r="T18" s="66">
        <f t="shared" si="1"/>
        <v>5</v>
      </c>
      <c r="U18" s="66">
        <f t="shared" si="1"/>
        <v>9</v>
      </c>
      <c r="V18" s="66">
        <f t="shared" si="1"/>
        <v>6</v>
      </c>
      <c r="W18" s="66">
        <f t="shared" si="1"/>
        <v>8</v>
      </c>
      <c r="X18" s="66">
        <f t="shared" si="1"/>
        <v>10</v>
      </c>
      <c r="Y18" s="66">
        <f t="shared" si="1"/>
        <v>9</v>
      </c>
      <c r="Z18" s="66">
        <f t="shared" si="1"/>
        <v>3</v>
      </c>
      <c r="AA18" s="66">
        <f t="shared" si="1"/>
        <v>5</v>
      </c>
      <c r="AB18" s="66">
        <f t="shared" si="1"/>
        <v>8</v>
      </c>
      <c r="AC18" s="66">
        <f t="shared" si="1"/>
        <v>6</v>
      </c>
      <c r="AD18" s="66">
        <f t="shared" si="1"/>
        <v>7</v>
      </c>
      <c r="AE18" s="66">
        <f t="shared" si="1"/>
        <v>10</v>
      </c>
      <c r="AF18" s="66">
        <f t="shared" si="1"/>
        <v>9</v>
      </c>
      <c r="AG18" s="66">
        <f t="shared" si="1"/>
        <v>3</v>
      </c>
      <c r="AH18" s="66">
        <f t="shared" si="1"/>
        <v>5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3</v>
      </c>
      <c r="E19" s="67">
        <f t="shared" si="2"/>
        <v>0</v>
      </c>
      <c r="F19" s="67">
        <f t="shared" si="2"/>
        <v>3</v>
      </c>
      <c r="G19" s="67">
        <f t="shared" si="2"/>
        <v>3</v>
      </c>
      <c r="H19" s="67">
        <f t="shared" si="2"/>
        <v>3</v>
      </c>
      <c r="I19" s="67">
        <f t="shared" si="2"/>
        <v>3</v>
      </c>
      <c r="J19" s="67">
        <f t="shared" si="2"/>
        <v>3</v>
      </c>
      <c r="K19" s="67">
        <f t="shared" si="2"/>
        <v>3</v>
      </c>
      <c r="L19" s="67">
        <f t="shared" si="2"/>
        <v>0</v>
      </c>
      <c r="M19" s="67">
        <f t="shared" si="2"/>
        <v>3</v>
      </c>
      <c r="N19" s="67">
        <f t="shared" si="2"/>
        <v>3</v>
      </c>
      <c r="O19" s="67">
        <f t="shared" si="2"/>
        <v>3</v>
      </c>
      <c r="P19" s="67">
        <f t="shared" si="2"/>
        <v>3</v>
      </c>
      <c r="Q19" s="67">
        <f t="shared" si="2"/>
        <v>3</v>
      </c>
      <c r="R19" s="67">
        <f t="shared" si="2"/>
        <v>3</v>
      </c>
      <c r="S19" s="67">
        <f t="shared" si="2"/>
        <v>0</v>
      </c>
      <c r="T19" s="67">
        <f t="shared" si="2"/>
        <v>3</v>
      </c>
      <c r="U19" s="67">
        <f t="shared" si="2"/>
        <v>3</v>
      </c>
      <c r="V19" s="67">
        <f t="shared" si="2"/>
        <v>3</v>
      </c>
      <c r="W19" s="67">
        <f t="shared" si="2"/>
        <v>3</v>
      </c>
      <c r="X19" s="67">
        <f t="shared" si="2"/>
        <v>3</v>
      </c>
      <c r="Y19" s="67">
        <f t="shared" si="2"/>
        <v>3</v>
      </c>
      <c r="Z19" s="67">
        <f t="shared" si="2"/>
        <v>0</v>
      </c>
      <c r="AA19" s="67">
        <f t="shared" si="2"/>
        <v>3</v>
      </c>
      <c r="AB19" s="67">
        <f t="shared" si="2"/>
        <v>3</v>
      </c>
      <c r="AC19" s="67">
        <f t="shared" si="2"/>
        <v>3</v>
      </c>
      <c r="AD19" s="67">
        <f t="shared" si="2"/>
        <v>3</v>
      </c>
      <c r="AE19" s="67">
        <f t="shared" si="2"/>
        <v>3</v>
      </c>
      <c r="AF19" s="67">
        <f t="shared" si="2"/>
        <v>3</v>
      </c>
      <c r="AG19" s="67">
        <f t="shared" si="2"/>
        <v>0</v>
      </c>
      <c r="AH19" s="67">
        <f t="shared" si="2"/>
        <v>3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3</v>
      </c>
      <c r="E20" s="68">
        <f t="shared" si="3"/>
        <v>3</v>
      </c>
      <c r="F20" s="68">
        <f t="shared" si="3"/>
        <v>2</v>
      </c>
      <c r="G20" s="68">
        <f t="shared" si="3"/>
        <v>3</v>
      </c>
      <c r="H20" s="68">
        <f t="shared" si="3"/>
        <v>1</v>
      </c>
      <c r="I20" s="68">
        <f t="shared" si="3"/>
        <v>2</v>
      </c>
      <c r="J20" s="68">
        <f t="shared" si="3"/>
        <v>3</v>
      </c>
      <c r="K20" s="68">
        <f t="shared" si="3"/>
        <v>3</v>
      </c>
      <c r="L20" s="68">
        <f t="shared" si="3"/>
        <v>3</v>
      </c>
      <c r="M20" s="68">
        <f t="shared" si="3"/>
        <v>2</v>
      </c>
      <c r="N20" s="68">
        <f t="shared" si="3"/>
        <v>3</v>
      </c>
      <c r="O20" s="68">
        <f t="shared" si="3"/>
        <v>2</v>
      </c>
      <c r="P20" s="68">
        <f t="shared" si="3"/>
        <v>1</v>
      </c>
      <c r="Q20" s="68">
        <f t="shared" si="3"/>
        <v>3</v>
      </c>
      <c r="R20" s="68">
        <f t="shared" si="3"/>
        <v>3</v>
      </c>
      <c r="S20" s="68">
        <f t="shared" si="3"/>
        <v>3</v>
      </c>
      <c r="T20" s="68">
        <f t="shared" si="3"/>
        <v>2</v>
      </c>
      <c r="U20" s="68">
        <f t="shared" si="3"/>
        <v>3</v>
      </c>
      <c r="V20" s="68">
        <f t="shared" si="3"/>
        <v>1</v>
      </c>
      <c r="W20" s="68">
        <f t="shared" si="3"/>
        <v>2</v>
      </c>
      <c r="X20" s="68">
        <f t="shared" si="3"/>
        <v>3</v>
      </c>
      <c r="Y20" s="68">
        <f t="shared" si="3"/>
        <v>3</v>
      </c>
      <c r="Z20" s="68">
        <f t="shared" si="3"/>
        <v>3</v>
      </c>
      <c r="AA20" s="68">
        <f t="shared" si="3"/>
        <v>2</v>
      </c>
      <c r="AB20" s="68">
        <f t="shared" si="3"/>
        <v>2</v>
      </c>
      <c r="AC20" s="68">
        <f t="shared" si="3"/>
        <v>1</v>
      </c>
      <c r="AD20" s="68">
        <f t="shared" si="3"/>
        <v>1</v>
      </c>
      <c r="AE20" s="68">
        <f t="shared" si="3"/>
        <v>3</v>
      </c>
      <c r="AF20" s="68">
        <f t="shared" si="3"/>
        <v>3</v>
      </c>
      <c r="AG20" s="68">
        <f t="shared" si="3"/>
        <v>3</v>
      </c>
      <c r="AH20" s="68">
        <f t="shared" si="3"/>
        <v>2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2</v>
      </c>
      <c r="E21" s="69">
        <f t="shared" si="4"/>
        <v>0</v>
      </c>
      <c r="F21" s="69">
        <f t="shared" si="4"/>
        <v>0</v>
      </c>
      <c r="G21" s="69">
        <f t="shared" si="4"/>
        <v>2</v>
      </c>
      <c r="H21" s="69">
        <f t="shared" si="4"/>
        <v>2</v>
      </c>
      <c r="I21" s="69">
        <f t="shared" si="4"/>
        <v>2</v>
      </c>
      <c r="J21" s="69">
        <f t="shared" si="4"/>
        <v>2</v>
      </c>
      <c r="K21" s="69">
        <f t="shared" si="4"/>
        <v>2</v>
      </c>
      <c r="L21" s="69">
        <f t="shared" si="4"/>
        <v>0</v>
      </c>
      <c r="M21" s="69">
        <f t="shared" si="4"/>
        <v>0</v>
      </c>
      <c r="N21" s="69">
        <f t="shared" si="4"/>
        <v>2</v>
      </c>
      <c r="O21" s="69">
        <f t="shared" si="4"/>
        <v>2</v>
      </c>
      <c r="P21" s="69">
        <f t="shared" si="4"/>
        <v>2</v>
      </c>
      <c r="Q21" s="69">
        <f t="shared" si="4"/>
        <v>2</v>
      </c>
      <c r="R21" s="69">
        <f t="shared" si="4"/>
        <v>2</v>
      </c>
      <c r="S21" s="69">
        <f t="shared" si="4"/>
        <v>0</v>
      </c>
      <c r="T21" s="69">
        <f t="shared" si="4"/>
        <v>0</v>
      </c>
      <c r="U21" s="69">
        <f t="shared" si="4"/>
        <v>2</v>
      </c>
      <c r="V21" s="69">
        <f t="shared" si="4"/>
        <v>2</v>
      </c>
      <c r="W21" s="69">
        <f t="shared" si="4"/>
        <v>2</v>
      </c>
      <c r="X21" s="69">
        <f t="shared" si="4"/>
        <v>2</v>
      </c>
      <c r="Y21" s="69">
        <f t="shared" si="4"/>
        <v>2</v>
      </c>
      <c r="Z21" s="69">
        <f t="shared" si="4"/>
        <v>0</v>
      </c>
      <c r="AA21" s="69">
        <f t="shared" si="4"/>
        <v>0</v>
      </c>
      <c r="AB21" s="69">
        <f t="shared" si="4"/>
        <v>2</v>
      </c>
      <c r="AC21" s="69">
        <f t="shared" si="4"/>
        <v>2</v>
      </c>
      <c r="AD21" s="69">
        <f t="shared" si="4"/>
        <v>2</v>
      </c>
      <c r="AE21" s="69">
        <f t="shared" si="4"/>
        <v>2</v>
      </c>
      <c r="AF21" s="69">
        <f t="shared" si="4"/>
        <v>2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1</v>
      </c>
      <c r="E26" s="72">
        <f t="shared" si="7"/>
        <v>7</v>
      </c>
      <c r="F26" s="72">
        <f t="shared" si="7"/>
        <v>5</v>
      </c>
      <c r="G26" s="72">
        <f t="shared" si="7"/>
        <v>1</v>
      </c>
      <c r="H26" s="72">
        <f t="shared" si="7"/>
        <v>4</v>
      </c>
      <c r="I26" s="72">
        <f t="shared" si="7"/>
        <v>2</v>
      </c>
      <c r="J26" s="72">
        <f t="shared" si="7"/>
        <v>0</v>
      </c>
      <c r="K26" s="72">
        <f t="shared" si="7"/>
        <v>1</v>
      </c>
      <c r="L26" s="72">
        <f t="shared" si="7"/>
        <v>7</v>
      </c>
      <c r="M26" s="72">
        <f t="shared" si="7"/>
        <v>5</v>
      </c>
      <c r="N26" s="72">
        <f t="shared" si="7"/>
        <v>1</v>
      </c>
      <c r="O26" s="72">
        <f t="shared" si="7"/>
        <v>3</v>
      </c>
      <c r="P26" s="72">
        <f t="shared" si="7"/>
        <v>3</v>
      </c>
      <c r="Q26" s="72">
        <f t="shared" si="7"/>
        <v>0</v>
      </c>
      <c r="R26" s="72">
        <f t="shared" si="7"/>
        <v>1</v>
      </c>
      <c r="S26" s="72">
        <f t="shared" si="7"/>
        <v>7</v>
      </c>
      <c r="T26" s="72">
        <f t="shared" si="7"/>
        <v>5</v>
      </c>
      <c r="U26" s="72">
        <f t="shared" si="7"/>
        <v>1</v>
      </c>
      <c r="V26" s="72">
        <f t="shared" si="7"/>
        <v>4</v>
      </c>
      <c r="W26" s="72">
        <f t="shared" si="7"/>
        <v>2</v>
      </c>
      <c r="X26" s="72">
        <f t="shared" si="7"/>
        <v>0</v>
      </c>
      <c r="Y26" s="72">
        <f t="shared" si="7"/>
        <v>1</v>
      </c>
      <c r="Z26" s="72">
        <f t="shared" si="7"/>
        <v>7</v>
      </c>
      <c r="AA26" s="72">
        <f t="shared" si="7"/>
        <v>5</v>
      </c>
      <c r="AB26" s="72">
        <f t="shared" si="7"/>
        <v>2</v>
      </c>
      <c r="AC26" s="72">
        <f t="shared" si="7"/>
        <v>4</v>
      </c>
      <c r="AD26" s="72">
        <f t="shared" si="7"/>
        <v>3</v>
      </c>
      <c r="AE26" s="72">
        <f t="shared" si="7"/>
        <v>0</v>
      </c>
      <c r="AF26" s="72">
        <f t="shared" si="7"/>
        <v>1</v>
      </c>
      <c r="AG26" s="72">
        <f t="shared" si="7"/>
        <v>7</v>
      </c>
      <c r="AH26" s="72">
        <f t="shared" si="7"/>
        <v>5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79" priority="2" operator="equal">
      <formula>"U"</formula>
    </cfRule>
    <cfRule type="cellIs" dxfId="78" priority="3" operator="equal">
      <formula>"K"</formula>
    </cfRule>
    <cfRule type="cellIs" dxfId="77" priority="4" operator="equal">
      <formula>"X"</formula>
    </cfRule>
    <cfRule type="cellIs" dxfId="76" priority="5" operator="equal">
      <formula>"F"</formula>
    </cfRule>
    <cfRule type="cellIs" dxfId="75" priority="6" operator="equal">
      <formula>"M"</formula>
    </cfRule>
    <cfRule type="cellIs" dxfId="74" priority="7" operator="equal">
      <formula>"S"</formula>
    </cfRule>
    <cfRule type="cellIs" dxfId="73" priority="8" operator="equal">
      <formula>"T"</formula>
    </cfRule>
    <cfRule type="cellIs" dxfId="72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3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BC9C"/>
  </sheetPr>
  <dimension ref="A1:AH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8" sqref="J8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3" width="4.42578125" customWidth="1"/>
    <col min="34" max="34" width="8" customWidth="1"/>
  </cols>
  <sheetData>
    <row r="1" spans="1:34" ht="18" x14ac:dyDescent="0.25">
      <c r="A1" s="3" t="s">
        <v>135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D3" s="48" t="s">
        <v>93</v>
      </c>
      <c r="E3" s="48" t="s">
        <v>87</v>
      </c>
      <c r="F3" s="47" t="s">
        <v>88</v>
      </c>
      <c r="G3" s="49" t="s">
        <v>89</v>
      </c>
      <c r="H3" s="49" t="s">
        <v>90</v>
      </c>
      <c r="I3" s="47" t="s">
        <v>91</v>
      </c>
      <c r="J3" s="48" t="s">
        <v>92</v>
      </c>
      <c r="K3" s="48" t="s">
        <v>93</v>
      </c>
      <c r="L3" s="48" t="s">
        <v>87</v>
      </c>
      <c r="M3" s="48" t="s">
        <v>88</v>
      </c>
      <c r="N3" s="49" t="s">
        <v>89</v>
      </c>
      <c r="O3" s="49" t="s">
        <v>90</v>
      </c>
      <c r="P3" s="48" t="s">
        <v>91</v>
      </c>
      <c r="Q3" s="48" t="s">
        <v>92</v>
      </c>
      <c r="R3" s="48" t="s">
        <v>93</v>
      </c>
      <c r="S3" s="48" t="s">
        <v>87</v>
      </c>
      <c r="T3" s="48" t="s">
        <v>88</v>
      </c>
      <c r="U3" s="49" t="s">
        <v>89</v>
      </c>
      <c r="V3" s="49" t="s">
        <v>90</v>
      </c>
      <c r="W3" s="48" t="s">
        <v>91</v>
      </c>
      <c r="X3" s="48" t="s">
        <v>92</v>
      </c>
      <c r="Y3" s="48" t="s">
        <v>93</v>
      </c>
      <c r="Z3" s="48" t="s">
        <v>87</v>
      </c>
      <c r="AA3" s="48" t="s">
        <v>88</v>
      </c>
      <c r="AB3" s="49" t="s">
        <v>89</v>
      </c>
      <c r="AC3" s="49" t="s">
        <v>90</v>
      </c>
      <c r="AD3" s="48" t="s">
        <v>91</v>
      </c>
      <c r="AE3" s="48" t="s">
        <v>92</v>
      </c>
      <c r="AF3" s="48" t="s">
        <v>93</v>
      </c>
      <c r="AG3" s="48" t="s">
        <v>87</v>
      </c>
      <c r="AH3" s="50" t="s">
        <v>94</v>
      </c>
    </row>
    <row r="4" spans="1:34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2">
        <v>3</v>
      </c>
      <c r="G4" s="53">
        <v>4</v>
      </c>
      <c r="H4" s="53">
        <v>5</v>
      </c>
      <c r="I4" s="52">
        <v>6</v>
      </c>
      <c r="J4" s="51">
        <v>7</v>
      </c>
      <c r="K4" s="51">
        <v>8</v>
      </c>
      <c r="L4" s="51">
        <v>9</v>
      </c>
      <c r="M4" s="51">
        <v>10</v>
      </c>
      <c r="N4" s="53">
        <v>11</v>
      </c>
      <c r="O4" s="53">
        <v>12</v>
      </c>
      <c r="P4" s="51">
        <v>13</v>
      </c>
      <c r="Q4" s="51">
        <v>14</v>
      </c>
      <c r="R4" s="51">
        <v>15</v>
      </c>
      <c r="S4" s="51">
        <v>16</v>
      </c>
      <c r="T4" s="51">
        <v>17</v>
      </c>
      <c r="U4" s="53">
        <v>18</v>
      </c>
      <c r="V4" s="53">
        <v>19</v>
      </c>
      <c r="W4" s="51">
        <v>20</v>
      </c>
      <c r="X4" s="51">
        <v>21</v>
      </c>
      <c r="Y4" s="51">
        <v>22</v>
      </c>
      <c r="Z4" s="51">
        <v>23</v>
      </c>
      <c r="AA4" s="51">
        <v>24</v>
      </c>
      <c r="AB4" s="53">
        <v>25</v>
      </c>
      <c r="AC4" s="53">
        <v>26</v>
      </c>
      <c r="AD4" s="51">
        <v>27</v>
      </c>
      <c r="AE4" s="51">
        <v>28</v>
      </c>
      <c r="AF4" s="51">
        <v>29</v>
      </c>
      <c r="AG4" s="51">
        <v>30</v>
      </c>
      <c r="AH4" s="54" t="s">
        <v>96</v>
      </c>
    </row>
    <row r="5" spans="1:34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62">
        <f t="shared" ref="AH5:AH14" si="0">COUNTIF(D5:AG5,"F")*8+COUNTIF(D5:AG5,"M")*8+COUNTIF(D5:AG5,"S")*8+COUNTIF(D5:AG5,"T")*7</f>
        <v>0</v>
      </c>
    </row>
    <row r="6" spans="1:34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2">
        <f t="shared" si="0"/>
        <v>0</v>
      </c>
    </row>
    <row r="7" spans="1:34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62">
        <f t="shared" si="0"/>
        <v>0</v>
      </c>
    </row>
    <row r="8" spans="1:34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2">
        <f t="shared" si="0"/>
        <v>0</v>
      </c>
    </row>
    <row r="9" spans="1:34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62">
        <f t="shared" si="0"/>
        <v>0</v>
      </c>
    </row>
    <row r="10" spans="1:34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62">
        <f t="shared" si="0"/>
        <v>0</v>
      </c>
    </row>
    <row r="11" spans="1:34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62">
        <f t="shared" si="0"/>
        <v>0</v>
      </c>
    </row>
    <row r="12" spans="1:34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2">
        <f t="shared" si="0"/>
        <v>0</v>
      </c>
    </row>
    <row r="13" spans="1:34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62">
        <f t="shared" si="0"/>
        <v>0</v>
      </c>
    </row>
    <row r="14" spans="1:34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2">
        <f t="shared" si="0"/>
        <v>0</v>
      </c>
    </row>
    <row r="17" spans="1:33" x14ac:dyDescent="0.25">
      <c r="A17" s="13" t="s">
        <v>107</v>
      </c>
      <c r="B17" s="13"/>
      <c r="C17" s="13"/>
    </row>
    <row r="18" spans="1:33" x14ac:dyDescent="0.25">
      <c r="A18" s="76" t="s">
        <v>108</v>
      </c>
      <c r="B18" s="76"/>
      <c r="C18" s="76"/>
      <c r="D18" s="66">
        <f t="shared" ref="D18:AG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</row>
    <row r="19" spans="1:33" x14ac:dyDescent="0.25">
      <c r="A19" s="77" t="s">
        <v>109</v>
      </c>
      <c r="B19" s="77"/>
      <c r="C19" s="77"/>
      <c r="D19" s="67">
        <f t="shared" ref="D19:AG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</row>
    <row r="20" spans="1:33" x14ac:dyDescent="0.25">
      <c r="A20" s="78" t="s">
        <v>110</v>
      </c>
      <c r="B20" s="78"/>
      <c r="C20" s="78"/>
      <c r="D20" s="68">
        <f t="shared" ref="D20:AG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</row>
    <row r="21" spans="1:33" x14ac:dyDescent="0.25">
      <c r="A21" s="79" t="s">
        <v>111</v>
      </c>
      <c r="B21" s="79"/>
      <c r="C21" s="79"/>
      <c r="D21" s="69">
        <f t="shared" ref="D21:AG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</row>
    <row r="23" spans="1:33" x14ac:dyDescent="0.25">
      <c r="A23" s="80" t="s">
        <v>112</v>
      </c>
      <c r="B23" s="80"/>
      <c r="C23" s="80"/>
    </row>
    <row r="24" spans="1:33" x14ac:dyDescent="0.25">
      <c r="A24" s="81" t="s">
        <v>113</v>
      </c>
      <c r="B24" s="81"/>
      <c r="C24" s="81"/>
      <c r="D24" s="70">
        <f t="shared" ref="D24:AG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</row>
    <row r="25" spans="1:33" x14ac:dyDescent="0.25">
      <c r="A25" s="82" t="s">
        <v>114</v>
      </c>
      <c r="B25" s="82"/>
      <c r="C25" s="82"/>
      <c r="D25" s="71">
        <f t="shared" ref="D25:AG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</row>
    <row r="26" spans="1:33" x14ac:dyDescent="0.25">
      <c r="A26" s="83" t="s">
        <v>115</v>
      </c>
      <c r="B26" s="83"/>
      <c r="C26" s="83"/>
      <c r="D26" s="72">
        <f t="shared" ref="D26:AG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H1"/>
    <mergeCell ref="A2:F2"/>
    <mergeCell ref="G2:AH2"/>
    <mergeCell ref="A17:C17"/>
    <mergeCell ref="A18:C18"/>
  </mergeCells>
  <conditionalFormatting sqref="D5:AG14">
    <cfRule type="cellIs" dxfId="71" priority="2" operator="equal">
      <formula>"U"</formula>
    </cfRule>
    <cfRule type="cellIs" dxfId="70" priority="3" operator="equal">
      <formula>"K"</formula>
    </cfRule>
    <cfRule type="cellIs" dxfId="69" priority="4" operator="equal">
      <formula>"X"</formula>
    </cfRule>
    <cfRule type="cellIs" dxfId="68" priority="5" operator="equal">
      <formula>"F"</formula>
    </cfRule>
    <cfRule type="cellIs" dxfId="67" priority="6" operator="equal">
      <formula>"M"</formula>
    </cfRule>
    <cfRule type="cellIs" dxfId="66" priority="7" operator="equal">
      <formula>"S"</formula>
    </cfRule>
    <cfRule type="cellIs" dxfId="65" priority="8" operator="equal">
      <formula>"T"</formula>
    </cfRule>
    <cfRule type="cellIs" dxfId="64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G14" xr:uid="{00000000-0002-0000-04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498DB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I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7" t="s">
        <v>88</v>
      </c>
      <c r="E3" s="49" t="s">
        <v>89</v>
      </c>
      <c r="F3" s="49" t="s">
        <v>90</v>
      </c>
      <c r="G3" s="48" t="s">
        <v>91</v>
      </c>
      <c r="H3" s="48" t="s">
        <v>92</v>
      </c>
      <c r="I3" s="48" t="s">
        <v>93</v>
      </c>
      <c r="J3" s="48" t="s">
        <v>87</v>
      </c>
      <c r="K3" s="48" t="s">
        <v>88</v>
      </c>
      <c r="L3" s="49" t="s">
        <v>89</v>
      </c>
      <c r="M3" s="49" t="s">
        <v>90</v>
      </c>
      <c r="N3" s="48" t="s">
        <v>91</v>
      </c>
      <c r="O3" s="48" t="s">
        <v>92</v>
      </c>
      <c r="P3" s="48" t="s">
        <v>93</v>
      </c>
      <c r="Q3" s="47" t="s">
        <v>87</v>
      </c>
      <c r="R3" s="48" t="s">
        <v>88</v>
      </c>
      <c r="S3" s="49" t="s">
        <v>89</v>
      </c>
      <c r="T3" s="49" t="s">
        <v>90</v>
      </c>
      <c r="U3" s="48" t="s">
        <v>91</v>
      </c>
      <c r="V3" s="48" t="s">
        <v>92</v>
      </c>
      <c r="W3" s="48" t="s">
        <v>93</v>
      </c>
      <c r="X3" s="48" t="s">
        <v>87</v>
      </c>
      <c r="Y3" s="48" t="s">
        <v>88</v>
      </c>
      <c r="Z3" s="49" t="s">
        <v>89</v>
      </c>
      <c r="AA3" s="49" t="s">
        <v>90</v>
      </c>
      <c r="AB3" s="47" t="s">
        <v>91</v>
      </c>
      <c r="AC3" s="48" t="s">
        <v>92</v>
      </c>
      <c r="AD3" s="48" t="s">
        <v>93</v>
      </c>
      <c r="AE3" s="48" t="s">
        <v>87</v>
      </c>
      <c r="AF3" s="48" t="s">
        <v>88</v>
      </c>
      <c r="AG3" s="49" t="s">
        <v>89</v>
      </c>
      <c r="AH3" s="49" t="s">
        <v>90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2">
        <v>1</v>
      </c>
      <c r="E4" s="53">
        <v>2</v>
      </c>
      <c r="F4" s="53">
        <v>3</v>
      </c>
      <c r="G4" s="51">
        <v>4</v>
      </c>
      <c r="H4" s="51">
        <v>5</v>
      </c>
      <c r="I4" s="51">
        <v>6</v>
      </c>
      <c r="J4" s="51">
        <v>7</v>
      </c>
      <c r="K4" s="51">
        <v>8</v>
      </c>
      <c r="L4" s="53">
        <v>9</v>
      </c>
      <c r="M4" s="53">
        <v>10</v>
      </c>
      <c r="N4" s="51">
        <v>11</v>
      </c>
      <c r="O4" s="51">
        <v>12</v>
      </c>
      <c r="P4" s="51">
        <v>13</v>
      </c>
      <c r="Q4" s="52">
        <v>14</v>
      </c>
      <c r="R4" s="51">
        <v>15</v>
      </c>
      <c r="S4" s="53">
        <v>16</v>
      </c>
      <c r="T4" s="53">
        <v>17</v>
      </c>
      <c r="U4" s="51">
        <v>18</v>
      </c>
      <c r="V4" s="51">
        <v>19</v>
      </c>
      <c r="W4" s="51">
        <v>20</v>
      </c>
      <c r="X4" s="51">
        <v>21</v>
      </c>
      <c r="Y4" s="51">
        <v>22</v>
      </c>
      <c r="Z4" s="53">
        <v>23</v>
      </c>
      <c r="AA4" s="53">
        <v>24</v>
      </c>
      <c r="AB4" s="52">
        <v>25</v>
      </c>
      <c r="AC4" s="51">
        <v>26</v>
      </c>
      <c r="AD4" s="51">
        <v>27</v>
      </c>
      <c r="AE4" s="51">
        <v>28</v>
      </c>
      <c r="AF4" s="51">
        <v>29</v>
      </c>
      <c r="AG4" s="53">
        <v>30</v>
      </c>
      <c r="AH4" s="53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62">
        <f t="shared" ref="AI5:AI14" si="0">COUNTIF(D5:AH5,"F")*8+COUNTIF(D5:AH5,"M")*8+COUNTIF(D5:AH5,"S")*8+COUNTIF(D5:AH5,"T")*7</f>
        <v>0</v>
      </c>
    </row>
    <row r="6" spans="1:35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2">
        <f t="shared" si="0"/>
        <v>0</v>
      </c>
    </row>
    <row r="7" spans="1:35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62">
        <f t="shared" si="0"/>
        <v>0</v>
      </c>
    </row>
    <row r="8" spans="1:35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2">
        <f t="shared" si="0"/>
        <v>0</v>
      </c>
    </row>
    <row r="9" spans="1:35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62">
        <f t="shared" si="0"/>
        <v>0</v>
      </c>
    </row>
    <row r="10" spans="1:35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2">
        <f t="shared" si="0"/>
        <v>0</v>
      </c>
    </row>
    <row r="11" spans="1:35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62">
        <f t="shared" si="0"/>
        <v>0</v>
      </c>
    </row>
    <row r="12" spans="1:35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2">
        <f t="shared" si="0"/>
        <v>0</v>
      </c>
    </row>
    <row r="13" spans="1:35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62">
        <f t="shared" si="0"/>
        <v>0</v>
      </c>
    </row>
    <row r="14" spans="1:35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>
        <f t="shared" si="0"/>
        <v>0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  <c r="AH18" s="66">
        <f t="shared" si="1"/>
        <v>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  <c r="AH19" s="67">
        <f t="shared" si="2"/>
        <v>0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  <c r="AH20" s="68">
        <f t="shared" si="3"/>
        <v>0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63" priority="2" operator="equal">
      <formula>"U"</formula>
    </cfRule>
    <cfRule type="cellIs" dxfId="62" priority="3" operator="equal">
      <formula>"K"</formula>
    </cfRule>
    <cfRule type="cellIs" dxfId="61" priority="4" operator="equal">
      <formula>"X"</formula>
    </cfRule>
    <cfRule type="cellIs" dxfId="60" priority="5" operator="equal">
      <formula>"F"</formula>
    </cfRule>
    <cfRule type="cellIs" dxfId="59" priority="6" operator="equal">
      <formula>"M"</formula>
    </cfRule>
    <cfRule type="cellIs" dxfId="58" priority="7" operator="equal">
      <formula>"S"</formula>
    </cfRule>
    <cfRule type="cellIs" dxfId="57" priority="8" operator="equal">
      <formula>"T"</formula>
    </cfRule>
    <cfRule type="cellIs" dxfId="56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5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ABC9C"/>
  </sheetPr>
  <dimension ref="A1:AH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H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3" width="4.42578125" customWidth="1"/>
    <col min="34" max="34" width="8" customWidth="1"/>
  </cols>
  <sheetData>
    <row r="1" spans="1:34" ht="18" x14ac:dyDescent="0.25">
      <c r="A1" s="3" t="s">
        <v>137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D3" s="48" t="s">
        <v>91</v>
      </c>
      <c r="E3" s="48" t="s">
        <v>92</v>
      </c>
      <c r="F3" s="48" t="s">
        <v>93</v>
      </c>
      <c r="G3" s="48" t="s">
        <v>87</v>
      </c>
      <c r="H3" s="48" t="s">
        <v>88</v>
      </c>
      <c r="I3" s="49" t="s">
        <v>89</v>
      </c>
      <c r="J3" s="49" t="s">
        <v>90</v>
      </c>
      <c r="K3" s="48" t="s">
        <v>91</v>
      </c>
      <c r="L3" s="48" t="s">
        <v>92</v>
      </c>
      <c r="M3" s="48" t="s">
        <v>93</v>
      </c>
      <c r="N3" s="48" t="s">
        <v>87</v>
      </c>
      <c r="O3" s="48" t="s">
        <v>88</v>
      </c>
      <c r="P3" s="49" t="s">
        <v>89</v>
      </c>
      <c r="Q3" s="49" t="s">
        <v>90</v>
      </c>
      <c r="R3" s="48" t="s">
        <v>91</v>
      </c>
      <c r="S3" s="48" t="s">
        <v>92</v>
      </c>
      <c r="T3" s="48" t="s">
        <v>93</v>
      </c>
      <c r="U3" s="48" t="s">
        <v>87</v>
      </c>
      <c r="V3" s="48" t="s">
        <v>88</v>
      </c>
      <c r="W3" s="49" t="s">
        <v>89</v>
      </c>
      <c r="X3" s="49" t="s">
        <v>90</v>
      </c>
      <c r="Y3" s="48" t="s">
        <v>91</v>
      </c>
      <c r="Z3" s="48" t="s">
        <v>92</v>
      </c>
      <c r="AA3" s="48" t="s">
        <v>93</v>
      </c>
      <c r="AB3" s="48" t="s">
        <v>87</v>
      </c>
      <c r="AC3" s="48" t="s">
        <v>88</v>
      </c>
      <c r="AD3" s="49" t="s">
        <v>89</v>
      </c>
      <c r="AE3" s="49" t="s">
        <v>90</v>
      </c>
      <c r="AF3" s="48" t="s">
        <v>91</v>
      </c>
      <c r="AG3" s="48" t="s">
        <v>92</v>
      </c>
      <c r="AH3" s="50" t="s">
        <v>94</v>
      </c>
    </row>
    <row r="4" spans="1:34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1">
        <v>3</v>
      </c>
      <c r="G4" s="51">
        <v>4</v>
      </c>
      <c r="H4" s="51">
        <v>5</v>
      </c>
      <c r="I4" s="53">
        <v>6</v>
      </c>
      <c r="J4" s="53">
        <v>7</v>
      </c>
      <c r="K4" s="51">
        <v>8</v>
      </c>
      <c r="L4" s="51">
        <v>9</v>
      </c>
      <c r="M4" s="51">
        <v>10</v>
      </c>
      <c r="N4" s="51">
        <v>11</v>
      </c>
      <c r="O4" s="51">
        <v>12</v>
      </c>
      <c r="P4" s="53">
        <v>13</v>
      </c>
      <c r="Q4" s="53">
        <v>14</v>
      </c>
      <c r="R4" s="51">
        <v>15</v>
      </c>
      <c r="S4" s="51">
        <v>16</v>
      </c>
      <c r="T4" s="51">
        <v>17</v>
      </c>
      <c r="U4" s="51">
        <v>18</v>
      </c>
      <c r="V4" s="51">
        <v>19</v>
      </c>
      <c r="W4" s="53">
        <v>20</v>
      </c>
      <c r="X4" s="53">
        <v>21</v>
      </c>
      <c r="Y4" s="51">
        <v>22</v>
      </c>
      <c r="Z4" s="51">
        <v>23</v>
      </c>
      <c r="AA4" s="51">
        <v>24</v>
      </c>
      <c r="AB4" s="51">
        <v>25</v>
      </c>
      <c r="AC4" s="51">
        <v>26</v>
      </c>
      <c r="AD4" s="53">
        <v>27</v>
      </c>
      <c r="AE4" s="53">
        <v>28</v>
      </c>
      <c r="AF4" s="51">
        <v>29</v>
      </c>
      <c r="AG4" s="51">
        <v>30</v>
      </c>
      <c r="AH4" s="54" t="s">
        <v>96</v>
      </c>
    </row>
    <row r="5" spans="1:34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62">
        <f t="shared" ref="AH5:AH14" si="0">COUNTIF(D5:AG5,"F")*8+COUNTIF(D5:AG5,"M")*8+COUNTIF(D5:AG5,"S")*8+COUNTIF(D5:AG5,"T")*7</f>
        <v>0</v>
      </c>
    </row>
    <row r="6" spans="1:34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2">
        <f t="shared" si="0"/>
        <v>0</v>
      </c>
    </row>
    <row r="7" spans="1:34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62">
        <f t="shared" si="0"/>
        <v>0</v>
      </c>
    </row>
    <row r="8" spans="1:34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2">
        <f t="shared" si="0"/>
        <v>0</v>
      </c>
    </row>
    <row r="9" spans="1:34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62">
        <f t="shared" si="0"/>
        <v>0</v>
      </c>
    </row>
    <row r="10" spans="1:34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62">
        <f t="shared" si="0"/>
        <v>0</v>
      </c>
    </row>
    <row r="11" spans="1:34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62">
        <f t="shared" si="0"/>
        <v>0</v>
      </c>
    </row>
    <row r="12" spans="1:34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2">
        <f t="shared" si="0"/>
        <v>0</v>
      </c>
    </row>
    <row r="13" spans="1:34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62">
        <f t="shared" si="0"/>
        <v>0</v>
      </c>
    </row>
    <row r="14" spans="1:34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2">
        <f t="shared" si="0"/>
        <v>0</v>
      </c>
    </row>
    <row r="17" spans="1:33" x14ac:dyDescent="0.25">
      <c r="A17" s="13" t="s">
        <v>107</v>
      </c>
      <c r="B17" s="13"/>
      <c r="C17" s="13"/>
    </row>
    <row r="18" spans="1:33" x14ac:dyDescent="0.25">
      <c r="A18" s="76" t="s">
        <v>108</v>
      </c>
      <c r="B18" s="76"/>
      <c r="C18" s="76"/>
      <c r="D18" s="66">
        <f t="shared" ref="D18:AG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</row>
    <row r="19" spans="1:33" x14ac:dyDescent="0.25">
      <c r="A19" s="77" t="s">
        <v>109</v>
      </c>
      <c r="B19" s="77"/>
      <c r="C19" s="77"/>
      <c r="D19" s="67">
        <f t="shared" ref="D19:AG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</row>
    <row r="20" spans="1:33" x14ac:dyDescent="0.25">
      <c r="A20" s="78" t="s">
        <v>110</v>
      </c>
      <c r="B20" s="78"/>
      <c r="C20" s="78"/>
      <c r="D20" s="68">
        <f t="shared" ref="D20:AG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</row>
    <row r="21" spans="1:33" x14ac:dyDescent="0.25">
      <c r="A21" s="79" t="s">
        <v>111</v>
      </c>
      <c r="B21" s="79"/>
      <c r="C21" s="79"/>
      <c r="D21" s="69">
        <f t="shared" ref="D21:AG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</row>
    <row r="23" spans="1:33" x14ac:dyDescent="0.25">
      <c r="A23" s="80" t="s">
        <v>112</v>
      </c>
      <c r="B23" s="80"/>
      <c r="C23" s="80"/>
    </row>
    <row r="24" spans="1:33" x14ac:dyDescent="0.25">
      <c r="A24" s="81" t="s">
        <v>113</v>
      </c>
      <c r="B24" s="81"/>
      <c r="C24" s="81"/>
      <c r="D24" s="70">
        <f t="shared" ref="D24:AG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</row>
    <row r="25" spans="1:33" x14ac:dyDescent="0.25">
      <c r="A25" s="82" t="s">
        <v>114</v>
      </c>
      <c r="B25" s="82"/>
      <c r="C25" s="82"/>
      <c r="D25" s="71">
        <f t="shared" ref="D25:AG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</row>
    <row r="26" spans="1:33" x14ac:dyDescent="0.25">
      <c r="A26" s="83" t="s">
        <v>115</v>
      </c>
      <c r="B26" s="83"/>
      <c r="C26" s="83"/>
      <c r="D26" s="72">
        <f t="shared" ref="D26:AG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H1"/>
    <mergeCell ref="A2:F2"/>
    <mergeCell ref="G2:AH2"/>
    <mergeCell ref="A17:C17"/>
    <mergeCell ref="A18:C18"/>
  </mergeCells>
  <conditionalFormatting sqref="D5:AG14">
    <cfRule type="cellIs" dxfId="55" priority="2" operator="equal">
      <formula>"U"</formula>
    </cfRule>
    <cfRule type="cellIs" dxfId="54" priority="3" operator="equal">
      <formula>"K"</formula>
    </cfRule>
    <cfRule type="cellIs" dxfId="53" priority="4" operator="equal">
      <formula>"X"</formula>
    </cfRule>
    <cfRule type="cellIs" dxfId="52" priority="5" operator="equal">
      <formula>"F"</formula>
    </cfRule>
    <cfRule type="cellIs" dxfId="51" priority="6" operator="equal">
      <formula>"M"</formula>
    </cfRule>
    <cfRule type="cellIs" dxfId="50" priority="7" operator="equal">
      <formula>"S"</formula>
    </cfRule>
    <cfRule type="cellIs" dxfId="49" priority="8" operator="equal">
      <formula>"T"</formula>
    </cfRule>
    <cfRule type="cellIs" dxfId="48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G14" xr:uid="{00000000-0002-0000-06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498DB"/>
  </sheetPr>
  <dimension ref="A1:AI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AI1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10" customWidth="1"/>
    <col min="4" max="34" width="4.42578125" customWidth="1"/>
    <col min="35" max="35" width="8" customWidth="1"/>
  </cols>
  <sheetData>
    <row r="1" spans="1:35" ht="18" x14ac:dyDescent="0.25">
      <c r="A1" s="3" t="s">
        <v>138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2" t="s">
        <v>86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D3" s="48" t="s">
        <v>93</v>
      </c>
      <c r="E3" s="48" t="s">
        <v>87</v>
      </c>
      <c r="F3" s="48" t="s">
        <v>88</v>
      </c>
      <c r="G3" s="49" t="s">
        <v>89</v>
      </c>
      <c r="H3" s="49" t="s">
        <v>90</v>
      </c>
      <c r="I3" s="48" t="s">
        <v>91</v>
      </c>
      <c r="J3" s="48" t="s">
        <v>92</v>
      </c>
      <c r="K3" s="48" t="s">
        <v>93</v>
      </c>
      <c r="L3" s="48" t="s">
        <v>87</v>
      </c>
      <c r="M3" s="48" t="s">
        <v>88</v>
      </c>
      <c r="N3" s="49" t="s">
        <v>89</v>
      </c>
      <c r="O3" s="49" t="s">
        <v>90</v>
      </c>
      <c r="P3" s="48" t="s">
        <v>91</v>
      </c>
      <c r="Q3" s="48" t="s">
        <v>92</v>
      </c>
      <c r="R3" s="48" t="s">
        <v>93</v>
      </c>
      <c r="S3" s="48" t="s">
        <v>87</v>
      </c>
      <c r="T3" s="48" t="s">
        <v>88</v>
      </c>
      <c r="U3" s="49" t="s">
        <v>89</v>
      </c>
      <c r="V3" s="49" t="s">
        <v>90</v>
      </c>
      <c r="W3" s="48" t="s">
        <v>91</v>
      </c>
      <c r="X3" s="48" t="s">
        <v>92</v>
      </c>
      <c r="Y3" s="48" t="s">
        <v>93</v>
      </c>
      <c r="Z3" s="48" t="s">
        <v>87</v>
      </c>
      <c r="AA3" s="48" t="s">
        <v>88</v>
      </c>
      <c r="AB3" s="49" t="s">
        <v>89</v>
      </c>
      <c r="AC3" s="49" t="s">
        <v>90</v>
      </c>
      <c r="AD3" s="48" t="s">
        <v>91</v>
      </c>
      <c r="AE3" s="48" t="s">
        <v>92</v>
      </c>
      <c r="AF3" s="48" t="s">
        <v>93</v>
      </c>
      <c r="AG3" s="48" t="s">
        <v>87</v>
      </c>
      <c r="AH3" s="48" t="s">
        <v>88</v>
      </c>
      <c r="AI3" s="50" t="s">
        <v>94</v>
      </c>
    </row>
    <row r="4" spans="1:35" x14ac:dyDescent="0.25">
      <c r="A4" s="51" t="s">
        <v>1</v>
      </c>
      <c r="B4" s="51" t="s">
        <v>95</v>
      </c>
      <c r="C4" s="51" t="s">
        <v>5</v>
      </c>
      <c r="D4" s="51">
        <v>1</v>
      </c>
      <c r="E4" s="51">
        <v>2</v>
      </c>
      <c r="F4" s="51">
        <v>3</v>
      </c>
      <c r="G4" s="53">
        <v>4</v>
      </c>
      <c r="H4" s="53">
        <v>5</v>
      </c>
      <c r="I4" s="51">
        <v>6</v>
      </c>
      <c r="J4" s="51">
        <v>7</v>
      </c>
      <c r="K4" s="51">
        <v>8</v>
      </c>
      <c r="L4" s="51">
        <v>9</v>
      </c>
      <c r="M4" s="51">
        <v>10</v>
      </c>
      <c r="N4" s="53">
        <v>11</v>
      </c>
      <c r="O4" s="53">
        <v>12</v>
      </c>
      <c r="P4" s="51">
        <v>13</v>
      </c>
      <c r="Q4" s="51">
        <v>14</v>
      </c>
      <c r="R4" s="51">
        <v>15</v>
      </c>
      <c r="S4" s="51">
        <v>16</v>
      </c>
      <c r="T4" s="51">
        <v>17</v>
      </c>
      <c r="U4" s="53">
        <v>18</v>
      </c>
      <c r="V4" s="53">
        <v>19</v>
      </c>
      <c r="W4" s="51">
        <v>20</v>
      </c>
      <c r="X4" s="51">
        <v>21</v>
      </c>
      <c r="Y4" s="51">
        <v>22</v>
      </c>
      <c r="Z4" s="51">
        <v>23</v>
      </c>
      <c r="AA4" s="51">
        <v>24</v>
      </c>
      <c r="AB4" s="53">
        <v>25</v>
      </c>
      <c r="AC4" s="53">
        <v>26</v>
      </c>
      <c r="AD4" s="51">
        <v>27</v>
      </c>
      <c r="AE4" s="51">
        <v>28</v>
      </c>
      <c r="AF4" s="51">
        <v>29</v>
      </c>
      <c r="AG4" s="51">
        <v>30</v>
      </c>
      <c r="AH4" s="51">
        <v>31</v>
      </c>
      <c r="AI4" s="54" t="s">
        <v>96</v>
      </c>
    </row>
    <row r="5" spans="1:35" x14ac:dyDescent="0.25">
      <c r="A5" s="55">
        <v>1</v>
      </c>
      <c r="B5" s="56" t="s">
        <v>97</v>
      </c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62">
        <f t="shared" ref="AI5:AI14" si="0">COUNTIF(D5:AH5,"F")*8+COUNTIF(D5:AH5,"M")*8+COUNTIF(D5:AH5,"S")*8+COUNTIF(D5:AH5,"T")*7</f>
        <v>0</v>
      </c>
    </row>
    <row r="6" spans="1:35" x14ac:dyDescent="0.25">
      <c r="A6" s="59">
        <v>2</v>
      </c>
      <c r="B6" s="63" t="s">
        <v>98</v>
      </c>
      <c r="C6" s="59" t="s">
        <v>14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2">
        <f t="shared" si="0"/>
        <v>0</v>
      </c>
    </row>
    <row r="7" spans="1:35" x14ac:dyDescent="0.25">
      <c r="A7" s="55">
        <v>3</v>
      </c>
      <c r="B7" s="56" t="s">
        <v>99</v>
      </c>
      <c r="C7" s="55" t="s">
        <v>14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62">
        <f t="shared" si="0"/>
        <v>0</v>
      </c>
    </row>
    <row r="8" spans="1:35" x14ac:dyDescent="0.25">
      <c r="A8" s="59">
        <v>4</v>
      </c>
      <c r="B8" s="63" t="s">
        <v>100</v>
      </c>
      <c r="C8" s="59" t="s">
        <v>29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2">
        <f t="shared" si="0"/>
        <v>0</v>
      </c>
    </row>
    <row r="9" spans="1:35" x14ac:dyDescent="0.25">
      <c r="A9" s="55">
        <v>5</v>
      </c>
      <c r="B9" s="56" t="s">
        <v>101</v>
      </c>
      <c r="C9" s="55" t="s">
        <v>29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62">
        <f t="shared" si="0"/>
        <v>0</v>
      </c>
    </row>
    <row r="10" spans="1:35" x14ac:dyDescent="0.25">
      <c r="A10" s="59">
        <v>6</v>
      </c>
      <c r="B10" s="63" t="s">
        <v>102</v>
      </c>
      <c r="C10" s="59" t="s">
        <v>29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2">
        <f t="shared" si="0"/>
        <v>0</v>
      </c>
    </row>
    <row r="11" spans="1:35" x14ac:dyDescent="0.25">
      <c r="A11" s="55">
        <v>7</v>
      </c>
      <c r="B11" s="56" t="s">
        <v>103</v>
      </c>
      <c r="C11" s="55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62">
        <f t="shared" si="0"/>
        <v>0</v>
      </c>
    </row>
    <row r="12" spans="1:35" x14ac:dyDescent="0.25">
      <c r="A12" s="59">
        <v>8</v>
      </c>
      <c r="B12" s="63" t="s">
        <v>104</v>
      </c>
      <c r="C12" s="59" t="s">
        <v>43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2">
        <f t="shared" si="0"/>
        <v>0</v>
      </c>
    </row>
    <row r="13" spans="1:35" x14ac:dyDescent="0.25">
      <c r="A13" s="55">
        <v>9</v>
      </c>
      <c r="B13" s="56" t="s">
        <v>105</v>
      </c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62">
        <f t="shared" si="0"/>
        <v>0</v>
      </c>
    </row>
    <row r="14" spans="1:35" x14ac:dyDescent="0.25">
      <c r="A14" s="59">
        <v>10</v>
      </c>
      <c r="B14" s="63" t="s">
        <v>106</v>
      </c>
      <c r="C14" s="59" t="s">
        <v>29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62">
        <f t="shared" si="0"/>
        <v>0</v>
      </c>
    </row>
    <row r="17" spans="1:34" x14ac:dyDescent="0.25">
      <c r="A17" s="13" t="s">
        <v>107</v>
      </c>
      <c r="B17" s="13"/>
      <c r="C17" s="13"/>
    </row>
    <row r="18" spans="1:34" x14ac:dyDescent="0.25">
      <c r="A18" s="76" t="s">
        <v>108</v>
      </c>
      <c r="B18" s="76"/>
      <c r="C18" s="76"/>
      <c r="D18" s="66">
        <f t="shared" ref="D18:AH18" si="1">COUNTIF(D5:D14,"F")+COUNTIF(D5:D14,"M")+COUNTIF(D5:D14,"S")+COUNTIF(D5:D14,"T")</f>
        <v>0</v>
      </c>
      <c r="E18" s="66">
        <f t="shared" si="1"/>
        <v>0</v>
      </c>
      <c r="F18" s="66">
        <f t="shared" si="1"/>
        <v>0</v>
      </c>
      <c r="G18" s="66">
        <f t="shared" si="1"/>
        <v>0</v>
      </c>
      <c r="H18" s="66">
        <f t="shared" si="1"/>
        <v>0</v>
      </c>
      <c r="I18" s="66">
        <f t="shared" si="1"/>
        <v>0</v>
      </c>
      <c r="J18" s="66">
        <f t="shared" si="1"/>
        <v>0</v>
      </c>
      <c r="K18" s="66">
        <f t="shared" si="1"/>
        <v>0</v>
      </c>
      <c r="L18" s="66">
        <f t="shared" si="1"/>
        <v>0</v>
      </c>
      <c r="M18" s="66">
        <f t="shared" si="1"/>
        <v>0</v>
      </c>
      <c r="N18" s="66">
        <f t="shared" si="1"/>
        <v>0</v>
      </c>
      <c r="O18" s="66">
        <f t="shared" si="1"/>
        <v>0</v>
      </c>
      <c r="P18" s="66">
        <f t="shared" si="1"/>
        <v>0</v>
      </c>
      <c r="Q18" s="66">
        <f t="shared" si="1"/>
        <v>0</v>
      </c>
      <c r="R18" s="66">
        <f t="shared" si="1"/>
        <v>0</v>
      </c>
      <c r="S18" s="66">
        <f t="shared" si="1"/>
        <v>0</v>
      </c>
      <c r="T18" s="66">
        <f t="shared" si="1"/>
        <v>0</v>
      </c>
      <c r="U18" s="66">
        <f t="shared" si="1"/>
        <v>0</v>
      </c>
      <c r="V18" s="66">
        <f t="shared" si="1"/>
        <v>0</v>
      </c>
      <c r="W18" s="66">
        <f t="shared" si="1"/>
        <v>0</v>
      </c>
      <c r="X18" s="66">
        <f t="shared" si="1"/>
        <v>0</v>
      </c>
      <c r="Y18" s="66">
        <f t="shared" si="1"/>
        <v>0</v>
      </c>
      <c r="Z18" s="66">
        <f t="shared" si="1"/>
        <v>0</v>
      </c>
      <c r="AA18" s="66">
        <f t="shared" si="1"/>
        <v>0</v>
      </c>
      <c r="AB18" s="66">
        <f t="shared" si="1"/>
        <v>0</v>
      </c>
      <c r="AC18" s="66">
        <f t="shared" si="1"/>
        <v>0</v>
      </c>
      <c r="AD18" s="66">
        <f t="shared" si="1"/>
        <v>0</v>
      </c>
      <c r="AE18" s="66">
        <f t="shared" si="1"/>
        <v>0</v>
      </c>
      <c r="AF18" s="66">
        <f t="shared" si="1"/>
        <v>0</v>
      </c>
      <c r="AG18" s="66">
        <f t="shared" si="1"/>
        <v>0</v>
      </c>
      <c r="AH18" s="66">
        <f t="shared" si="1"/>
        <v>0</v>
      </c>
    </row>
    <row r="19" spans="1:34" x14ac:dyDescent="0.25">
      <c r="A19" s="77" t="s">
        <v>109</v>
      </c>
      <c r="B19" s="77"/>
      <c r="C19" s="77"/>
      <c r="D19" s="67">
        <f t="shared" ref="D19:AH19" si="2">COUNTIF(D5:D7,"F")+COUNTIF(D5:D7,"M")+COUNTIF(D5:D7,"S")+COUNTIF(D5:D7,"T")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  <c r="Q19" s="67">
        <f t="shared" si="2"/>
        <v>0</v>
      </c>
      <c r="R19" s="67">
        <f t="shared" si="2"/>
        <v>0</v>
      </c>
      <c r="S19" s="67">
        <f t="shared" si="2"/>
        <v>0</v>
      </c>
      <c r="T19" s="67">
        <f t="shared" si="2"/>
        <v>0</v>
      </c>
      <c r="U19" s="67">
        <f t="shared" si="2"/>
        <v>0</v>
      </c>
      <c r="V19" s="67">
        <f t="shared" si="2"/>
        <v>0</v>
      </c>
      <c r="W19" s="67">
        <f t="shared" si="2"/>
        <v>0</v>
      </c>
      <c r="X19" s="67">
        <f t="shared" si="2"/>
        <v>0</v>
      </c>
      <c r="Y19" s="67">
        <f t="shared" si="2"/>
        <v>0</v>
      </c>
      <c r="Z19" s="67">
        <f t="shared" si="2"/>
        <v>0</v>
      </c>
      <c r="AA19" s="67">
        <f t="shared" si="2"/>
        <v>0</v>
      </c>
      <c r="AB19" s="67">
        <f t="shared" si="2"/>
        <v>0</v>
      </c>
      <c r="AC19" s="67">
        <f t="shared" si="2"/>
        <v>0</v>
      </c>
      <c r="AD19" s="67">
        <f t="shared" si="2"/>
        <v>0</v>
      </c>
      <c r="AE19" s="67">
        <f t="shared" si="2"/>
        <v>0</v>
      </c>
      <c r="AF19" s="67">
        <f t="shared" si="2"/>
        <v>0</v>
      </c>
      <c r="AG19" s="67">
        <f t="shared" si="2"/>
        <v>0</v>
      </c>
      <c r="AH19" s="67">
        <f t="shared" si="2"/>
        <v>0</v>
      </c>
    </row>
    <row r="20" spans="1:34" x14ac:dyDescent="0.25">
      <c r="A20" s="78" t="s">
        <v>110</v>
      </c>
      <c r="B20" s="78"/>
      <c r="C20" s="78"/>
      <c r="D20" s="68">
        <f t="shared" ref="D20:AH20" si="3">COUNTIF(D8:D10,"F")+COUNTIF(D8:D10,"M")+COUNTIF(D8:D10,"S")+COUNTIF(D8:D10,"T")</f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  <c r="H20" s="68">
        <f t="shared" si="3"/>
        <v>0</v>
      </c>
      <c r="I20" s="68">
        <f t="shared" si="3"/>
        <v>0</v>
      </c>
      <c r="J20" s="68">
        <f t="shared" si="3"/>
        <v>0</v>
      </c>
      <c r="K20" s="68">
        <f t="shared" si="3"/>
        <v>0</v>
      </c>
      <c r="L20" s="68">
        <f t="shared" si="3"/>
        <v>0</v>
      </c>
      <c r="M20" s="68">
        <f t="shared" si="3"/>
        <v>0</v>
      </c>
      <c r="N20" s="68">
        <f t="shared" si="3"/>
        <v>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8">
        <f t="shared" si="3"/>
        <v>0</v>
      </c>
      <c r="AF20" s="68">
        <f t="shared" si="3"/>
        <v>0</v>
      </c>
      <c r="AG20" s="68">
        <f t="shared" si="3"/>
        <v>0</v>
      </c>
      <c r="AH20" s="68">
        <f t="shared" si="3"/>
        <v>0</v>
      </c>
    </row>
    <row r="21" spans="1:34" x14ac:dyDescent="0.25">
      <c r="A21" s="79" t="s">
        <v>111</v>
      </c>
      <c r="B21" s="79"/>
      <c r="C21" s="79"/>
      <c r="D21" s="69">
        <f t="shared" ref="D21:AH21" si="4">COUNTIF(D11:D12,"F")+COUNTIF(D11:D12,"M")+COUNTIF(D11:D12,"S")+COUNTIF(D11:D12,"T")</f>
        <v>0</v>
      </c>
      <c r="E21" s="69">
        <f t="shared" si="4"/>
        <v>0</v>
      </c>
      <c r="F21" s="69">
        <f t="shared" si="4"/>
        <v>0</v>
      </c>
      <c r="G21" s="69">
        <f t="shared" si="4"/>
        <v>0</v>
      </c>
      <c r="H21" s="69">
        <f t="shared" si="4"/>
        <v>0</v>
      </c>
      <c r="I21" s="69">
        <f t="shared" si="4"/>
        <v>0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0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  <c r="V21" s="69">
        <f t="shared" si="4"/>
        <v>0</v>
      </c>
      <c r="W21" s="69">
        <f t="shared" si="4"/>
        <v>0</v>
      </c>
      <c r="X21" s="69">
        <f t="shared" si="4"/>
        <v>0</v>
      </c>
      <c r="Y21" s="69">
        <f t="shared" si="4"/>
        <v>0</v>
      </c>
      <c r="Z21" s="69">
        <f t="shared" si="4"/>
        <v>0</v>
      </c>
      <c r="AA21" s="69">
        <f t="shared" si="4"/>
        <v>0</v>
      </c>
      <c r="AB21" s="69">
        <f t="shared" si="4"/>
        <v>0</v>
      </c>
      <c r="AC21" s="69">
        <f t="shared" si="4"/>
        <v>0</v>
      </c>
      <c r="AD21" s="69">
        <f t="shared" si="4"/>
        <v>0</v>
      </c>
      <c r="AE21" s="69">
        <f t="shared" si="4"/>
        <v>0</v>
      </c>
      <c r="AF21" s="69">
        <f t="shared" si="4"/>
        <v>0</v>
      </c>
      <c r="AG21" s="69">
        <f t="shared" si="4"/>
        <v>0</v>
      </c>
      <c r="AH21" s="69">
        <f t="shared" si="4"/>
        <v>0</v>
      </c>
    </row>
    <row r="23" spans="1:34" x14ac:dyDescent="0.25">
      <c r="A23" s="80" t="s">
        <v>112</v>
      </c>
      <c r="B23" s="80"/>
      <c r="C23" s="80"/>
    </row>
    <row r="24" spans="1:34" x14ac:dyDescent="0.25">
      <c r="A24" s="81" t="s">
        <v>113</v>
      </c>
      <c r="B24" s="81"/>
      <c r="C24" s="81"/>
      <c r="D24" s="70">
        <f t="shared" ref="D24:AH24" si="5">COUNTIF(D5:D14,"U")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70">
        <f t="shared" si="5"/>
        <v>0</v>
      </c>
      <c r="P24" s="70">
        <f t="shared" si="5"/>
        <v>0</v>
      </c>
      <c r="Q24" s="70">
        <f t="shared" si="5"/>
        <v>0</v>
      </c>
      <c r="R24" s="70">
        <f t="shared" si="5"/>
        <v>0</v>
      </c>
      <c r="S24" s="70">
        <f t="shared" si="5"/>
        <v>0</v>
      </c>
      <c r="T24" s="70">
        <f t="shared" si="5"/>
        <v>0</v>
      </c>
      <c r="U24" s="70">
        <f t="shared" si="5"/>
        <v>0</v>
      </c>
      <c r="V24" s="70">
        <f t="shared" si="5"/>
        <v>0</v>
      </c>
      <c r="W24" s="70">
        <f t="shared" si="5"/>
        <v>0</v>
      </c>
      <c r="X24" s="70">
        <f t="shared" si="5"/>
        <v>0</v>
      </c>
      <c r="Y24" s="70">
        <f t="shared" si="5"/>
        <v>0</v>
      </c>
      <c r="Z24" s="70">
        <f t="shared" si="5"/>
        <v>0</v>
      </c>
      <c r="AA24" s="70">
        <f t="shared" si="5"/>
        <v>0</v>
      </c>
      <c r="AB24" s="70">
        <f t="shared" si="5"/>
        <v>0</v>
      </c>
      <c r="AC24" s="70">
        <f t="shared" si="5"/>
        <v>0</v>
      </c>
      <c r="AD24" s="70">
        <f t="shared" si="5"/>
        <v>0</v>
      </c>
      <c r="AE24" s="70">
        <f t="shared" si="5"/>
        <v>0</v>
      </c>
      <c r="AF24" s="70">
        <f t="shared" si="5"/>
        <v>0</v>
      </c>
      <c r="AG24" s="70">
        <f t="shared" si="5"/>
        <v>0</v>
      </c>
      <c r="AH24" s="70">
        <f t="shared" si="5"/>
        <v>0</v>
      </c>
    </row>
    <row r="25" spans="1:34" x14ac:dyDescent="0.25">
      <c r="A25" s="82" t="s">
        <v>114</v>
      </c>
      <c r="B25" s="82"/>
      <c r="C25" s="82"/>
      <c r="D25" s="71">
        <f t="shared" ref="D25:AH25" si="6">COUNTIF(D5:D14,"K")</f>
        <v>0</v>
      </c>
      <c r="E25" s="71">
        <f t="shared" si="6"/>
        <v>0</v>
      </c>
      <c r="F25" s="71">
        <f t="shared" si="6"/>
        <v>0</v>
      </c>
      <c r="G25" s="71">
        <f t="shared" si="6"/>
        <v>0</v>
      </c>
      <c r="H25" s="71">
        <f t="shared" si="6"/>
        <v>0</v>
      </c>
      <c r="I25" s="71">
        <f t="shared" si="6"/>
        <v>0</v>
      </c>
      <c r="J25" s="71">
        <f t="shared" si="6"/>
        <v>0</v>
      </c>
      <c r="K25" s="71">
        <f t="shared" si="6"/>
        <v>0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0</v>
      </c>
      <c r="Q25" s="71">
        <f t="shared" si="6"/>
        <v>0</v>
      </c>
      <c r="R25" s="71">
        <f t="shared" si="6"/>
        <v>0</v>
      </c>
      <c r="S25" s="71">
        <f t="shared" si="6"/>
        <v>0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si="6"/>
        <v>0</v>
      </c>
      <c r="Z25" s="71">
        <f t="shared" si="6"/>
        <v>0</v>
      </c>
      <c r="AA25" s="71">
        <f t="shared" si="6"/>
        <v>0</v>
      </c>
      <c r="AB25" s="71">
        <f t="shared" si="6"/>
        <v>0</v>
      </c>
      <c r="AC25" s="71">
        <f t="shared" si="6"/>
        <v>0</v>
      </c>
      <c r="AD25" s="71">
        <f t="shared" si="6"/>
        <v>0</v>
      </c>
      <c r="AE25" s="71">
        <f t="shared" si="6"/>
        <v>0</v>
      </c>
      <c r="AF25" s="71">
        <f t="shared" si="6"/>
        <v>0</v>
      </c>
      <c r="AG25" s="71">
        <f t="shared" si="6"/>
        <v>0</v>
      </c>
      <c r="AH25" s="71">
        <f t="shared" si="6"/>
        <v>0</v>
      </c>
    </row>
    <row r="26" spans="1:34" x14ac:dyDescent="0.25">
      <c r="A26" s="83" t="s">
        <v>115</v>
      </c>
      <c r="B26" s="83"/>
      <c r="C26" s="83"/>
      <c r="D26" s="72">
        <f t="shared" ref="D26:AH26" si="7">COUNTIF(D5:D14,"X")</f>
        <v>0</v>
      </c>
      <c r="E26" s="72">
        <f t="shared" si="7"/>
        <v>0</v>
      </c>
      <c r="F26" s="72">
        <f t="shared" si="7"/>
        <v>0</v>
      </c>
      <c r="G26" s="72">
        <f t="shared" si="7"/>
        <v>0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  <c r="L26" s="72">
        <f t="shared" si="7"/>
        <v>0</v>
      </c>
      <c r="M26" s="72">
        <f t="shared" si="7"/>
        <v>0</v>
      </c>
      <c r="N26" s="72">
        <f t="shared" si="7"/>
        <v>0</v>
      </c>
      <c r="O26" s="72">
        <f t="shared" si="7"/>
        <v>0</v>
      </c>
      <c r="P26" s="72">
        <f t="shared" si="7"/>
        <v>0</v>
      </c>
      <c r="Q26" s="72">
        <f t="shared" si="7"/>
        <v>0</v>
      </c>
      <c r="R26" s="72">
        <f t="shared" si="7"/>
        <v>0</v>
      </c>
      <c r="S26" s="72">
        <f t="shared" si="7"/>
        <v>0</v>
      </c>
      <c r="T26" s="72">
        <f t="shared" si="7"/>
        <v>0</v>
      </c>
      <c r="U26" s="72">
        <f t="shared" si="7"/>
        <v>0</v>
      </c>
      <c r="V26" s="72">
        <f t="shared" si="7"/>
        <v>0</v>
      </c>
      <c r="W26" s="72">
        <f t="shared" si="7"/>
        <v>0</v>
      </c>
      <c r="X26" s="72">
        <f t="shared" si="7"/>
        <v>0</v>
      </c>
      <c r="Y26" s="72">
        <f t="shared" si="7"/>
        <v>0</v>
      </c>
      <c r="Z26" s="72">
        <f t="shared" si="7"/>
        <v>0</v>
      </c>
      <c r="AA26" s="72">
        <f t="shared" si="7"/>
        <v>0</v>
      </c>
      <c r="AB26" s="72">
        <f t="shared" si="7"/>
        <v>0</v>
      </c>
      <c r="AC26" s="72">
        <f t="shared" si="7"/>
        <v>0</v>
      </c>
      <c r="AD26" s="72">
        <f t="shared" si="7"/>
        <v>0</v>
      </c>
      <c r="AE26" s="72">
        <f t="shared" si="7"/>
        <v>0</v>
      </c>
      <c r="AF26" s="72">
        <f t="shared" si="7"/>
        <v>0</v>
      </c>
      <c r="AG26" s="72">
        <f t="shared" si="7"/>
        <v>0</v>
      </c>
      <c r="AH26" s="72">
        <f t="shared" si="7"/>
        <v>0</v>
      </c>
    </row>
  </sheetData>
  <mergeCells count="12">
    <mergeCell ref="A25:C25"/>
    <mergeCell ref="A26:C26"/>
    <mergeCell ref="A19:C19"/>
    <mergeCell ref="A20:C20"/>
    <mergeCell ref="A21:C21"/>
    <mergeCell ref="A23:C23"/>
    <mergeCell ref="A24:C24"/>
    <mergeCell ref="A1:AI1"/>
    <mergeCell ref="A2:F2"/>
    <mergeCell ref="G2:AI2"/>
    <mergeCell ref="A17:C17"/>
    <mergeCell ref="A18:C18"/>
  </mergeCells>
  <conditionalFormatting sqref="D5:AH14">
    <cfRule type="cellIs" dxfId="47" priority="2" operator="equal">
      <formula>"U"</formula>
    </cfRule>
    <cfRule type="cellIs" dxfId="46" priority="3" operator="equal">
      <formula>"K"</formula>
    </cfRule>
    <cfRule type="cellIs" dxfId="45" priority="4" operator="equal">
      <formula>"X"</formula>
    </cfRule>
    <cfRule type="cellIs" dxfId="44" priority="5" operator="equal">
      <formula>"F"</formula>
    </cfRule>
    <cfRule type="cellIs" dxfId="43" priority="6" operator="equal">
      <formula>"M"</formula>
    </cfRule>
    <cfRule type="cellIs" dxfId="42" priority="7" operator="equal">
      <formula>"S"</formula>
    </cfRule>
    <cfRule type="cellIs" dxfId="41" priority="8" operator="equal">
      <formula>"T"</formula>
    </cfRule>
    <cfRule type="cellIs" dxfId="40" priority="9" operator="equal">
      <formula>"FT"</formula>
    </cfRule>
  </conditionalFormatting>
  <dataValidations count="1">
    <dataValidation type="list" allowBlank="1" errorTitle="Ungültiges Kürzel" error="Bitte ein gültiges Schichtkürzel eingeben: F, M, S, T, U, K, X oder FT" sqref="D5:AH14" xr:uid="{00000000-0002-0000-0700-000000000000}">
      <formula1>"F,M,S,T,U,K,X,FT"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Stammdaten</vt:lpstr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2026-05-21T09:54:28Z</dcterms:created>
  <dcterms:modified xsi:type="dcterms:W3CDTF">2026-05-21T10:33:25Z</dcterms:modified>
  <dc:language>en-US</dc:language>
</cp:coreProperties>
</file>