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Cash flow\"/>
    </mc:Choice>
  </mc:AlternateContent>
  <xr:revisionPtr revIDLastSave="0" documentId="13_ncr:1_{61D886F2-5DBE-44B2-BFBC-0C3AA373335A}" xr6:coauthVersionLast="47" xr6:coauthVersionMax="47" xr10:uidLastSave="{00000000-0000-0000-0000-000000000000}"/>
  <bookViews>
    <workbookView xWindow="690" yWindow="690" windowWidth="25500" windowHeight="13500" xr2:uid="{00000000-000D-0000-FFFF-FFFF00000000}"/>
  </bookViews>
  <sheets>
    <sheet name="Cashflow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1" l="1"/>
  <c r="O47" i="1" s="1"/>
  <c r="M47" i="1"/>
  <c r="L47" i="1"/>
  <c r="K47" i="1"/>
  <c r="J47" i="1"/>
  <c r="I47" i="1"/>
  <c r="H47" i="1"/>
  <c r="G47" i="1"/>
  <c r="F47" i="1"/>
  <c r="E47" i="1"/>
  <c r="D47" i="1"/>
  <c r="C47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O41" i="1"/>
  <c r="O40" i="1"/>
  <c r="O39" i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O35" i="1"/>
  <c r="O34" i="1"/>
  <c r="O33" i="1"/>
  <c r="O32" i="1"/>
  <c r="O31" i="1"/>
  <c r="O30" i="1"/>
  <c r="O29" i="1"/>
  <c r="O28" i="1"/>
  <c r="N25" i="1"/>
  <c r="N43" i="1" s="1"/>
  <c r="M25" i="1"/>
  <c r="M43" i="1" s="1"/>
  <c r="L25" i="1"/>
  <c r="L43" i="1" s="1"/>
  <c r="K25" i="1"/>
  <c r="K43" i="1" s="1"/>
  <c r="J25" i="1"/>
  <c r="J43" i="1" s="1"/>
  <c r="I25" i="1"/>
  <c r="I43" i="1" s="1"/>
  <c r="H25" i="1"/>
  <c r="H43" i="1" s="1"/>
  <c r="G25" i="1"/>
  <c r="G43" i="1" s="1"/>
  <c r="F25" i="1"/>
  <c r="F43" i="1" s="1"/>
  <c r="E25" i="1"/>
  <c r="E43" i="1" s="1"/>
  <c r="D25" i="1"/>
  <c r="D43" i="1" s="1"/>
  <c r="C25" i="1"/>
  <c r="O24" i="1"/>
  <c r="O23" i="1"/>
  <c r="O22" i="1"/>
  <c r="O21" i="1"/>
  <c r="N18" i="1"/>
  <c r="N45" i="1" s="1"/>
  <c r="M18" i="1"/>
  <c r="M45" i="1" s="1"/>
  <c r="L18" i="1"/>
  <c r="L45" i="1" s="1"/>
  <c r="K18" i="1"/>
  <c r="K45" i="1" s="1"/>
  <c r="J18" i="1"/>
  <c r="J45" i="1" s="1"/>
  <c r="I18" i="1"/>
  <c r="I45" i="1" s="1"/>
  <c r="H18" i="1"/>
  <c r="H45" i="1" s="1"/>
  <c r="G18" i="1"/>
  <c r="G45" i="1" s="1"/>
  <c r="F18" i="1"/>
  <c r="F45" i="1" s="1"/>
  <c r="E18" i="1"/>
  <c r="E45" i="1" s="1"/>
  <c r="D18" i="1"/>
  <c r="D45" i="1" s="1"/>
  <c r="C18" i="1"/>
  <c r="O17" i="1"/>
  <c r="O16" i="1"/>
  <c r="O15" i="1"/>
  <c r="O14" i="1"/>
  <c r="O13" i="1"/>
  <c r="O10" i="1"/>
  <c r="C10" i="1"/>
  <c r="D9" i="1"/>
  <c r="E9" i="1" s="1"/>
  <c r="F9" i="1" s="1"/>
  <c r="G9" i="1" s="1"/>
  <c r="H9" i="1" s="1"/>
  <c r="I9" i="1" s="1"/>
  <c r="J9" i="1" s="1"/>
  <c r="K9" i="1" s="1"/>
  <c r="L9" i="1" s="1"/>
  <c r="M9" i="1" s="1"/>
  <c r="N9" i="1" s="1"/>
  <c r="C9" i="1"/>
  <c r="C43" i="1" l="1"/>
  <c r="O43" i="1" s="1"/>
  <c r="O25" i="1"/>
  <c r="O18" i="1"/>
  <c r="C45" i="1"/>
  <c r="C46" i="1" l="1"/>
  <c r="O45" i="1"/>
  <c r="E5" i="1"/>
  <c r="D10" i="1" l="1"/>
  <c r="D46" i="1" s="1"/>
  <c r="C49" i="1"/>
  <c r="C48" i="1"/>
  <c r="D48" i="1" l="1"/>
  <c r="D49" i="1"/>
  <c r="E10" i="1"/>
  <c r="E46" i="1" s="1"/>
  <c r="E48" i="1" l="1"/>
  <c r="E49" i="1"/>
  <c r="F10" i="1"/>
  <c r="F46" i="1" s="1"/>
  <c r="F48" i="1" l="1"/>
  <c r="F49" i="1"/>
  <c r="G10" i="1"/>
  <c r="G46" i="1" s="1"/>
  <c r="G48" i="1" l="1"/>
  <c r="G49" i="1"/>
  <c r="H10" i="1"/>
  <c r="H46" i="1" s="1"/>
  <c r="H48" i="1" l="1"/>
  <c r="H49" i="1"/>
  <c r="I10" i="1"/>
  <c r="I46" i="1" s="1"/>
  <c r="I48" i="1" l="1"/>
  <c r="I49" i="1"/>
  <c r="J10" i="1"/>
  <c r="J46" i="1" s="1"/>
  <c r="J49" i="1" l="1"/>
  <c r="K10" i="1"/>
  <c r="K46" i="1" s="1"/>
  <c r="J48" i="1"/>
  <c r="K48" i="1" l="1"/>
  <c r="K49" i="1"/>
  <c r="L10" i="1"/>
  <c r="L46" i="1" s="1"/>
  <c r="L48" i="1" l="1"/>
  <c r="L49" i="1"/>
  <c r="M10" i="1"/>
  <c r="M46" i="1" s="1"/>
  <c r="M48" i="1" l="1"/>
  <c r="M49" i="1"/>
  <c r="N10" i="1"/>
  <c r="N46" i="1" s="1"/>
  <c r="E6" i="1" l="1"/>
  <c r="I5" i="1"/>
  <c r="G5" i="1"/>
  <c r="N48" i="1"/>
  <c r="O48" i="1" s="1"/>
  <c r="N49" i="1"/>
  <c r="O49" i="1" s="1"/>
  <c r="O46" i="1"/>
  <c r="G6" i="1"/>
</calcChain>
</file>

<file path=xl/sharedStrings.xml><?xml version="1.0" encoding="utf-8"?>
<sst xmlns="http://schemas.openxmlformats.org/spreadsheetml/2006/main" count="131" uniqueCount="106">
  <si>
    <t>Cashflow-Berechnung Vorlage</t>
  </si>
  <si>
    <t>Monatliche Liquiditätsplanung mit Einnahmen, Ausgaben, Finanzierung und automatischem Endbestand.</t>
  </si>
  <si>
    <t>Basisdaten</t>
  </si>
  <si>
    <t>Liquiditätscheck</t>
  </si>
  <si>
    <t>Hinweis: Trage Ausgaben als positive Beträge ein. Die Vorlage zieht sie automatisch vom Cashflow ab.</t>
  </si>
  <si>
    <t>Startmonat</t>
  </si>
  <si>
    <t>Netto-Cashflow Jahr</t>
  </si>
  <si>
    <t>Min. Endbestand</t>
  </si>
  <si>
    <t>Status</t>
  </si>
  <si>
    <t>Anfangsbestand</t>
  </si>
  <si>
    <t>Defizit-Monate</t>
  </si>
  <si>
    <t>Endbestand Dez.</t>
  </si>
  <si>
    <t>Bearbeitung</t>
  </si>
  <si>
    <t>Gelbe Felder ausfüllen</t>
  </si>
  <si>
    <t>Mindestreserve</t>
  </si>
  <si>
    <t>Kategorie</t>
  </si>
  <si>
    <t>Position</t>
  </si>
  <si>
    <t>Jahr</t>
  </si>
  <si>
    <t>Kommentar</t>
  </si>
  <si>
    <t>Bestand</t>
  </si>
  <si>
    <t>Wird automatisch aus Anfangsbestand bzw. Vormonat berechnet.</t>
  </si>
  <si>
    <t>EINNAHMEN</t>
  </si>
  <si>
    <t>Einnahmen</t>
  </si>
  <si>
    <t>Umsatzerlöse / Verkauf</t>
  </si>
  <si>
    <t>Alle Zahlungseingänge aus Verkäufen.</t>
  </si>
  <si>
    <t>Dienstleistungen / Honorare</t>
  </si>
  <si>
    <t>Dienstleistungen, Beratungen oder Projektleistungen.</t>
  </si>
  <si>
    <t>Mitgliedsbeiträge / Abos</t>
  </si>
  <si>
    <t>Wiederkehrende Beiträge oder Abonnements.</t>
  </si>
  <si>
    <t>Spenden / Zuschüsse</t>
  </si>
  <si>
    <t>Für Vereine, Non-Profits oder geförderte Projekte nutzbar.</t>
  </si>
  <si>
    <t>Sonstige Einnahmen</t>
  </si>
  <si>
    <t>Weitere Zahlungseingänge.</t>
  </si>
  <si>
    <t>Summe</t>
  </si>
  <si>
    <t>Gesamte Einnahmen</t>
  </si>
  <si>
    <t>AUSGABEN VARIABEL</t>
  </si>
  <si>
    <t>Variable Ausgaben</t>
  </si>
  <si>
    <t>Wareneinsatz / Material</t>
  </si>
  <si>
    <t>Material, Einkauf, direkte Projektkosten.</t>
  </si>
  <si>
    <t>Zahlungsgebühren / Provisionen</t>
  </si>
  <si>
    <t>Payment-Anbieter, Plattformen, Provisionen.</t>
  </si>
  <si>
    <t>Transport / Versand</t>
  </si>
  <si>
    <t>Logistik, Versand, Fahrtkosten.</t>
  </si>
  <si>
    <t>Sonstige variable Kosten</t>
  </si>
  <si>
    <t>Weitere variable Kosten.</t>
  </si>
  <si>
    <t>Summe variable Ausgaben</t>
  </si>
  <si>
    <t>AUSGABEN FIX</t>
  </si>
  <si>
    <t>Fixe Ausgaben</t>
  </si>
  <si>
    <t>Miete / Nebenkosten</t>
  </si>
  <si>
    <t>Raumkosten und laufende Nebenkosten.</t>
  </si>
  <si>
    <t>Gehälter / externe Mitarbeit</t>
  </si>
  <si>
    <t>Löhne, Gehälter, Freelancer.</t>
  </si>
  <si>
    <t>Software / Tools</t>
  </si>
  <si>
    <t>SaaS, Hosting, Buchhaltung, Tools.</t>
  </si>
  <si>
    <t>Marketing</t>
  </si>
  <si>
    <t>Werbung, Content, Agenturen.</t>
  </si>
  <si>
    <t>Versicherungen / Verwaltung</t>
  </si>
  <si>
    <t>Versicherungen, Büro, Verwaltung.</t>
  </si>
  <si>
    <t>Zinsen / Bankgebühren</t>
  </si>
  <si>
    <t>Kontoführung, Zinsen, Kreditkosten.</t>
  </si>
  <si>
    <t>Steuern / Abgaben</t>
  </si>
  <si>
    <t>Steuern und öffentliche Abgaben.</t>
  </si>
  <si>
    <t>Sonstige fixe Ausgaben</t>
  </si>
  <si>
    <t>Sonstige monatliche Fixkosten.</t>
  </si>
  <si>
    <t>Summe fixe Ausgaben</t>
  </si>
  <si>
    <t>INVESTITION &amp; FINANZIERUNG</t>
  </si>
  <si>
    <t>Investition</t>
  </si>
  <si>
    <t>Investitionen / Anschaffungen</t>
  </si>
  <si>
    <t>Auszahlungen für größere Anschaffungen.</t>
  </si>
  <si>
    <t>Finanzierung</t>
  </si>
  <si>
    <t>Kreditaufnahme / Kapitalzufuhr</t>
  </si>
  <si>
    <t>Zuflüsse aus Darlehen, Einlagen oder Finanzierungen.</t>
  </si>
  <si>
    <t>Kreditrückzahlung / Entnahmen</t>
  </si>
  <si>
    <t>Rückzahlungen, Ausschüttungen oder Entnahmen.</t>
  </si>
  <si>
    <t>Netto Finanzierung &amp; Investitionen</t>
  </si>
  <si>
    <t>Gesamte Ausgaben</t>
  </si>
  <si>
    <t>ERGEBNIS</t>
  </si>
  <si>
    <t>Netto-Cashflow</t>
  </si>
  <si>
    <t>Einnahmen minus Ausgaben plus Netto-Finanzierung.</t>
  </si>
  <si>
    <t>Endbestand</t>
  </si>
  <si>
    <t>Prognostizierter Kassen-/Bankbestand am Monatsende.</t>
  </si>
  <si>
    <t>Aus Basisdaten übernommen.</t>
  </si>
  <si>
    <t>Puffer über Reserve</t>
  </si>
  <si>
    <t>Endbestand minus gewünschte Reserve.</t>
  </si>
  <si>
    <t>Liquiditätsstatus</t>
  </si>
  <si>
    <t>Automatische Einschätzung je Monat.</t>
  </si>
  <si>
    <t>Liquiditätsentwicklung</t>
  </si>
  <si>
    <t>Anleitung zur Cashflow-Berechnung</t>
  </si>
  <si>
    <t>Ziel</t>
  </si>
  <si>
    <t>Diese Vorlage zeigt, wie sich Einnahmen, Ausgaben, Investitionen und Finanzierung auf den monatlichen Kassenbestand auswirken.</t>
  </si>
  <si>
    <t>1. Basisdaten</t>
  </si>
  <si>
    <t>Im Blatt „Cashflow“ Startmonat, Anfangsbestand und Mindestreserve in den gelben Zellen eintragen.</t>
  </si>
  <si>
    <t>2. Einnahmen</t>
  </si>
  <si>
    <t>Alle erwarteten Zahlungseingänge pro Monat eintragen. Es geht um Zahlungsfluss, nicht um Rechnungsdatum.</t>
  </si>
  <si>
    <t>3. Ausgaben</t>
  </si>
  <si>
    <t>Ausgaben immer als positive Beträge eintragen. Die Berechnung zieht sie automatisch ab.</t>
  </si>
  <si>
    <t>4. Finanzierung</t>
  </si>
  <si>
    <t>Kreditaufnahme oder Kapitalzufuhr ist ein Zufluss. Rückzahlungen, Entnahmen und Investitionen sind Abflüsse.</t>
  </si>
  <si>
    <t>5. Ergebnis lesen</t>
  </si>
  <si>
    <t>Der Endbestand zeigt den erwarteten Kassen- oder Bankbestand am Monatsende. Ein Defizit bedeutet, dass der Bestand unter 0 fällt.</t>
  </si>
  <si>
    <t>6. Reserve</t>
  </si>
  <si>
    <t>Die Mindestreserve ist ein frei wählbarer Sicherheitsbetrag. Der Puffer zeigt, wie viel darüber oder darunter liegt.</t>
  </si>
  <si>
    <t>Hinweis</t>
  </si>
  <si>
    <t>Die Vorlage ist eine praktische Planungshilfe und ersetzt keine Steuer-, Rechts- oder Finanzberatung.</t>
  </si>
  <si>
    <t>Design</t>
  </si>
  <si>
    <t>Eigenständige, neu erstellte Vorlage in Blau-/Grau-Tönen ohne grüne Farbgebung.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</si>
</sst>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#,##0.00\ &quot;€&quot;;[Red]\-#,##0.00\ &quot;€&quot;;\-"/>
  </numFmts>
  <fonts count="15" x14ac:knownFonts="1">
    <font>
      <sz val="11"/>
      <name val="Carlito"/>
    </font>
    <font>
      <b/>
      <sz val="20"/>
      <color rgb="FFFFFFFF"/>
      <name val="Carlito"/>
    </font>
    <font>
      <i/>
      <sz val="11"/>
      <color rgb="FF0F172A"/>
      <name val="Carlito"/>
    </font>
    <font>
      <b/>
      <sz val="11"/>
      <color rgb="FFFFFFFF"/>
      <name val="Carlito"/>
    </font>
    <font>
      <b/>
      <sz val="11"/>
      <color rgb="FF0F172A"/>
      <name val="Carlito"/>
    </font>
    <font>
      <sz val="11"/>
      <color rgb="FF0F172A"/>
      <name val="Carlito"/>
    </font>
    <font>
      <b/>
      <sz val="11"/>
      <name val="Carlito"/>
    </font>
    <font>
      <sz val="10"/>
      <color rgb="FF0F172A"/>
      <name val="Carlito"/>
    </font>
    <font>
      <b/>
      <sz val="10"/>
      <color rgb="FF0F172A"/>
      <name val="Carlito"/>
    </font>
    <font>
      <sz val="9"/>
      <color rgb="FF0F172A"/>
      <name val="Carlito"/>
    </font>
    <font>
      <b/>
      <sz val="9"/>
      <color rgb="FF0F172A"/>
      <name val="Carlito"/>
    </font>
    <font>
      <b/>
      <sz val="10"/>
      <color rgb="FFFFFFFF"/>
      <name val="Carlito"/>
    </font>
    <font>
      <b/>
      <sz val="9"/>
      <color rgb="FFFFFFFF"/>
      <name val="Carlito"/>
    </font>
    <font>
      <b/>
      <sz val="18"/>
      <color rgb="FFFFFFFF"/>
      <name val="Carlito"/>
    </font>
    <font>
      <sz val="11"/>
      <name val="Carlito"/>
    </font>
  </fonts>
  <fills count="11">
    <fill>
      <patternFill patternType="none"/>
    </fill>
    <fill>
      <patternFill patternType="gray125"/>
    </fill>
    <fill>
      <patternFill patternType="solid">
        <fgColor rgb="FF1E293B"/>
      </patternFill>
    </fill>
    <fill>
      <patternFill patternType="solid">
        <fgColor rgb="FFF8FAFC"/>
      </patternFill>
    </fill>
    <fill>
      <patternFill patternType="solid">
        <fgColor rgb="FF1D4ED8"/>
      </patternFill>
    </fill>
    <fill>
      <patternFill patternType="solid">
        <fgColor rgb="FFEFF6FF"/>
      </patternFill>
    </fill>
    <fill>
      <patternFill patternType="solid">
        <fgColor rgb="FFFEF3C7"/>
      </patternFill>
    </fill>
    <fill>
      <patternFill patternType="solid">
        <fgColor rgb="FFFFFFFF"/>
      </patternFill>
    </fill>
    <fill>
      <patternFill patternType="solid">
        <fgColor rgb="FFFFF7ED"/>
      </patternFill>
    </fill>
    <fill>
      <patternFill patternType="solid">
        <fgColor rgb="FFE2E8F0"/>
      </patternFill>
    </fill>
    <fill>
      <patternFill patternType="solid">
        <fgColor rgb="FFDBEAFE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4" fillId="0" borderId="0"/>
  </cellStyleXfs>
  <cellXfs count="60">
    <xf numFmtId="0" fontId="0" fillId="0" borderId="0" xfId="0"/>
    <xf numFmtId="0" fontId="0" fillId="0" borderId="2" xfId="1" applyFont="1" applyBorder="1"/>
    <xf numFmtId="0" fontId="4" fillId="5" borderId="4" xfId="1" applyFont="1" applyFill="1" applyBorder="1"/>
    <xf numFmtId="164" fontId="5" fillId="6" borderId="5" xfId="1" applyNumberFormat="1" applyFont="1" applyFill="1" applyBorder="1" applyAlignment="1">
      <alignment horizontal="right"/>
    </xf>
    <xf numFmtId="0" fontId="0" fillId="0" borderId="5" xfId="1" applyFont="1" applyBorder="1"/>
    <xf numFmtId="165" fontId="5" fillId="6" borderId="5" xfId="1" applyNumberFormat="1" applyFont="1" applyFill="1" applyBorder="1" applyAlignment="1">
      <alignment horizontal="right"/>
    </xf>
    <xf numFmtId="0" fontId="4" fillId="5" borderId="7" xfId="1" applyFont="1" applyFill="1" applyBorder="1"/>
    <xf numFmtId="165" fontId="5" fillId="6" borderId="8" xfId="1" applyNumberFormat="1" applyFont="1" applyFill="1" applyBorder="1" applyAlignment="1">
      <alignment horizontal="right"/>
    </xf>
    <xf numFmtId="0" fontId="0" fillId="0" borderId="8" xfId="1" applyFont="1" applyBorder="1"/>
    <xf numFmtId="0" fontId="0" fillId="0" borderId="9" xfId="1" applyFont="1" applyBorder="1"/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164" fontId="3" fillId="2" borderId="2" xfId="1" applyNumberFormat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165" fontId="8" fillId="9" borderId="5" xfId="1" applyNumberFormat="1" applyFont="1" applyFill="1" applyBorder="1" applyAlignment="1">
      <alignment horizontal="right" vertical="center"/>
    </xf>
    <xf numFmtId="0" fontId="9" fillId="3" borderId="6" xfId="1" applyFont="1" applyFill="1" applyBorder="1" applyAlignment="1">
      <alignment vertical="center" wrapText="1"/>
    </xf>
    <xf numFmtId="0" fontId="8" fillId="5" borderId="4" xfId="1" applyFont="1" applyFill="1" applyBorder="1" applyAlignment="1">
      <alignment horizontal="left" vertical="center"/>
    </xf>
    <xf numFmtId="165" fontId="7" fillId="6" borderId="5" xfId="1" applyNumberFormat="1" applyFont="1" applyFill="1" applyBorder="1" applyAlignment="1">
      <alignment horizontal="right" vertical="center"/>
    </xf>
    <xf numFmtId="0" fontId="8" fillId="10" borderId="4" xfId="1" applyFont="1" applyFill="1" applyBorder="1" applyAlignment="1">
      <alignment horizontal="left" vertical="center"/>
    </xf>
    <xf numFmtId="0" fontId="8" fillId="10" borderId="5" xfId="1" applyFont="1" applyFill="1" applyBorder="1" applyAlignment="1">
      <alignment horizontal="left" vertical="center"/>
    </xf>
    <xf numFmtId="165" fontId="8" fillId="10" borderId="5" xfId="1" applyNumberFormat="1" applyFont="1" applyFill="1" applyBorder="1" applyAlignment="1">
      <alignment horizontal="right" vertical="center"/>
    </xf>
    <xf numFmtId="0" fontId="10" fillId="10" borderId="6" xfId="1" applyFont="1" applyFill="1" applyBorder="1" applyAlignment="1">
      <alignment horizontal="right" vertical="center" wrapText="1"/>
    </xf>
    <xf numFmtId="0" fontId="11" fillId="2" borderId="4" xfId="1" applyFont="1" applyFill="1" applyBorder="1" applyAlignment="1">
      <alignment horizontal="left" vertical="center"/>
    </xf>
    <xf numFmtId="0" fontId="11" fillId="2" borderId="5" xfId="1" applyFont="1" applyFill="1" applyBorder="1" applyAlignment="1">
      <alignment horizontal="left" vertical="center"/>
    </xf>
    <xf numFmtId="165" fontId="11" fillId="2" borderId="5" xfId="1" applyNumberFormat="1" applyFont="1" applyFill="1" applyBorder="1" applyAlignment="1">
      <alignment horizontal="right" vertical="center"/>
    </xf>
    <xf numFmtId="0" fontId="12" fillId="2" borderId="6" xfId="1" applyFont="1" applyFill="1" applyBorder="1" applyAlignment="1">
      <alignment horizontal="right" vertical="center" wrapText="1"/>
    </xf>
    <xf numFmtId="0" fontId="11" fillId="2" borderId="7" xfId="1" applyFont="1" applyFill="1" applyBorder="1" applyAlignment="1">
      <alignment horizontal="left" vertical="center"/>
    </xf>
    <xf numFmtId="0" fontId="11" fillId="2" borderId="8" xfId="1" applyFont="1" applyFill="1" applyBorder="1" applyAlignment="1">
      <alignment horizontal="left" vertical="center"/>
    </xf>
    <xf numFmtId="49" fontId="11" fillId="2" borderId="8" xfId="1" applyNumberFormat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right" vertical="center"/>
    </xf>
    <xf numFmtId="0" fontId="7" fillId="7" borderId="5" xfId="1" applyFont="1" applyFill="1" applyBorder="1" applyAlignment="1">
      <alignment horizontal="left" vertical="center"/>
    </xf>
    <xf numFmtId="0" fontId="4" fillId="5" borderId="1" xfId="1" applyFont="1" applyFill="1" applyBorder="1" applyAlignment="1">
      <alignment vertical="top"/>
    </xf>
    <xf numFmtId="0" fontId="0" fillId="7" borderId="3" xfId="1" applyFont="1" applyFill="1" applyBorder="1" applyAlignment="1">
      <alignment vertical="top" wrapText="1"/>
    </xf>
    <xf numFmtId="0" fontId="4" fillId="5" borderId="4" xfId="1" applyFont="1" applyFill="1" applyBorder="1" applyAlignment="1">
      <alignment vertical="top"/>
    </xf>
    <xf numFmtId="0" fontId="0" fillId="7" borderId="6" xfId="1" applyFont="1" applyFill="1" applyBorder="1" applyAlignment="1">
      <alignment vertical="top" wrapText="1"/>
    </xf>
    <xf numFmtId="0" fontId="4" fillId="5" borderId="7" xfId="1" applyFont="1" applyFill="1" applyBorder="1" applyAlignment="1">
      <alignment vertical="top"/>
    </xf>
    <xf numFmtId="0" fontId="0" fillId="7" borderId="9" xfId="1" applyFont="1" applyFill="1" applyBorder="1" applyAlignment="1">
      <alignment vertical="top" wrapText="1"/>
    </xf>
    <xf numFmtId="0" fontId="6" fillId="5" borderId="10" xfId="1" applyFont="1" applyFill="1" applyBorder="1"/>
    <xf numFmtId="0" fontId="0" fillId="7" borderId="11" xfId="1" applyFont="1" applyFill="1" applyBorder="1" applyAlignment="1">
      <alignment wrapText="1"/>
    </xf>
    <xf numFmtId="0" fontId="6" fillId="5" borderId="5" xfId="1" applyFont="1" applyFill="1" applyBorder="1" applyAlignment="1">
      <alignment wrapText="1"/>
    </xf>
    <xf numFmtId="165" fontId="6" fillId="7" borderId="5" xfId="1" applyNumberFormat="1" applyFont="1" applyFill="1" applyBorder="1" applyAlignment="1">
      <alignment horizontal="right" wrapText="1"/>
    </xf>
    <xf numFmtId="0" fontId="6" fillId="7" borderId="5" xfId="1" applyFont="1" applyFill="1" applyBorder="1" applyAlignment="1">
      <alignment horizontal="center" wrapText="1"/>
    </xf>
    <xf numFmtId="0" fontId="6" fillId="7" borderId="5" xfId="1" applyFont="1" applyFill="1" applyBorder="1" applyAlignment="1">
      <alignment horizontal="right" wrapText="1"/>
    </xf>
    <xf numFmtId="0" fontId="1" fillId="2" borderId="0" xfId="1" applyFont="1" applyFill="1" applyAlignment="1">
      <alignment horizontal="left" vertical="center"/>
    </xf>
    <xf numFmtId="0" fontId="0" fillId="0" borderId="0" xfId="0"/>
    <xf numFmtId="0" fontId="2" fillId="3" borderId="0" xfId="1" applyFont="1" applyFill="1" applyAlignment="1">
      <alignment horizontal="left" vertical="center"/>
    </xf>
    <xf numFmtId="0" fontId="3" fillId="4" borderId="1" xfId="1" applyFont="1" applyFill="1" applyBorder="1" applyAlignment="1">
      <alignment horizontal="center"/>
    </xf>
    <xf numFmtId="0" fontId="3" fillId="4" borderId="2" xfId="1" applyFont="1" applyFill="1" applyBorder="1" applyAlignment="1">
      <alignment horizontal="center"/>
    </xf>
    <xf numFmtId="0" fontId="5" fillId="8" borderId="2" xfId="1" applyFont="1" applyFill="1" applyBorder="1" applyAlignment="1">
      <alignment horizontal="left" vertical="center" wrapText="1"/>
    </xf>
    <xf numFmtId="0" fontId="5" fillId="8" borderId="3" xfId="1" applyFont="1" applyFill="1" applyBorder="1" applyAlignment="1">
      <alignment horizontal="left" vertical="center" wrapText="1"/>
    </xf>
    <xf numFmtId="0" fontId="5" fillId="8" borderId="5" xfId="1" applyFont="1" applyFill="1" applyBorder="1" applyAlignment="1">
      <alignment horizontal="left" vertical="center" wrapText="1"/>
    </xf>
    <xf numFmtId="0" fontId="5" fillId="8" borderId="6" xfId="1" applyFont="1" applyFill="1" applyBorder="1" applyAlignment="1">
      <alignment horizontal="left" vertical="center" wrapText="1"/>
    </xf>
    <xf numFmtId="0" fontId="8" fillId="5" borderId="4" xfId="1" applyFont="1" applyFill="1" applyBorder="1" applyAlignment="1">
      <alignment horizontal="left" vertical="center"/>
    </xf>
    <xf numFmtId="0" fontId="8" fillId="7" borderId="5" xfId="1" applyFont="1" applyFill="1" applyBorder="1" applyAlignment="1">
      <alignment horizontal="left" vertical="center"/>
    </xf>
    <xf numFmtId="165" fontId="8" fillId="4" borderId="5" xfId="1" applyNumberFormat="1" applyFont="1" applyFill="1" applyBorder="1" applyAlignment="1">
      <alignment horizontal="right" vertical="center"/>
    </xf>
    <xf numFmtId="165" fontId="8" fillId="9" borderId="5" xfId="1" applyNumberFormat="1" applyFont="1" applyFill="1" applyBorder="1" applyAlignment="1">
      <alignment horizontal="right" vertical="center"/>
    </xf>
    <xf numFmtId="0" fontId="10" fillId="3" borderId="6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/>
    </xf>
    <xf numFmtId="0" fontId="13" fillId="2" borderId="0" xfId="1" applyFont="1" applyFill="1" applyAlignment="1">
      <alignment horizontal="left"/>
    </xf>
  </cellXfs>
  <cellStyles count="2">
    <cellStyle name="Normal" xfId="1" xr:uid="{00000000-0005-0000-0000-000000000000}"/>
    <cellStyle name="Standard" xfId="0" builtinId="0"/>
  </cellStyles>
  <dxfs count="8">
    <dxf>
      <font>
        <b/>
        <color rgb="FF1D4ED8"/>
      </font>
      <fill>
        <patternFill patternType="solid">
          <bgColor rgb="FFDBEAFE"/>
        </patternFill>
      </fill>
    </dxf>
    <dxf>
      <font>
        <b/>
        <color rgb="FFB45309"/>
      </font>
      <fill>
        <patternFill patternType="solid">
          <bgColor rgb="FFFFF7ED"/>
        </patternFill>
      </fill>
    </dxf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1D4ED8"/>
      </font>
      <fill>
        <patternFill patternType="solid">
          <bgColor rgb="FFDBEAFE"/>
        </patternFill>
      </fill>
    </dxf>
    <dxf>
      <font>
        <b/>
        <color rgb="FFB45309"/>
      </font>
      <fill>
        <patternFill patternType="solid">
          <bgColor rgb="FFFFF7ED"/>
        </patternFill>
      </fill>
    </dxf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B45309"/>
      </font>
      <fill>
        <patternFill patternType="solid">
          <bgColor rgb="FFFFF7ED"/>
        </patternFill>
      </fill>
    </dxf>
    <dxf>
      <font>
        <b/>
        <color rgb="FFDC2626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v>Endbestand</c:v>
          </c:tx>
          <c:cat>
            <c:numRef>
              <c:f>Cashflow!$C$9:$N$9</c:f>
              <c:numCache>
                <c:formatCode>mmm\ yyyy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Cashflow!$C$46:$N$46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D-480F-8718-3A45C6803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date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mmm\ yyyy" sourceLinked="1"/>
        <c:majorTickMark val="none"/>
        <c:minorTickMark val="none"/>
        <c:tickLblPos val="nextTo"/>
        <c:crossAx val="48672768"/>
        <c:crosses val="autoZero"/>
        <c:auto val="1"/>
        <c:lblOffset val="100"/>
        <c:baseTimeUnit val="months"/>
      </c:date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16</xdr:col>
      <xdr:colOff>0</xdr:colOff>
      <xdr:row>72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tabSelected="1" workbookViewId="0">
      <selection activeCell="I5" sqref="I5"/>
    </sheetView>
  </sheetViews>
  <sheetFormatPr baseColWidth="10" defaultColWidth="9" defaultRowHeight="15" x14ac:dyDescent="0.25"/>
  <cols>
    <col min="1" max="1" width="18" customWidth="1"/>
    <col min="2" max="2" width="34" customWidth="1"/>
    <col min="3" max="14" width="13" customWidth="1"/>
    <col min="15" max="15" width="14" customWidth="1"/>
    <col min="16" max="16" width="36" customWidth="1"/>
  </cols>
  <sheetData>
    <row r="1" spans="1:16" ht="24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24" customHeight="1" x14ac:dyDescent="0.25">
      <c r="A2" s="46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4" spans="1:16" ht="24" customHeight="1" x14ac:dyDescent="0.25">
      <c r="A4" s="47" t="s">
        <v>2</v>
      </c>
      <c r="B4" s="48"/>
      <c r="C4" s="1"/>
      <c r="D4" s="48" t="s">
        <v>3</v>
      </c>
      <c r="E4" s="48"/>
      <c r="F4" s="48"/>
      <c r="G4" s="48"/>
      <c r="H4" s="48"/>
      <c r="I4" s="48"/>
      <c r="J4" s="1"/>
      <c r="K4" s="49" t="s">
        <v>4</v>
      </c>
      <c r="L4" s="49"/>
      <c r="M4" s="49"/>
      <c r="N4" s="49"/>
      <c r="O4" s="49"/>
      <c r="P4" s="50"/>
    </row>
    <row r="5" spans="1:16" ht="30" x14ac:dyDescent="0.25">
      <c r="A5" s="2" t="s">
        <v>5</v>
      </c>
      <c r="B5" s="3">
        <v>46023</v>
      </c>
      <c r="C5" s="4"/>
      <c r="D5" s="40" t="s">
        <v>6</v>
      </c>
      <c r="E5" s="41">
        <f>SUM(C45:N45)</f>
        <v>0</v>
      </c>
      <c r="F5" s="40" t="s">
        <v>7</v>
      </c>
      <c r="G5" s="41">
        <f>MIN(C46:N46)</f>
        <v>0</v>
      </c>
      <c r="H5" s="40" t="s">
        <v>8</v>
      </c>
      <c r="I5" s="42" t="str">
        <f>IF(MIN(C46:N46)&lt;0,"Defizit",IF(MIN(C46:N46)&lt;$B$7,"Unter Reserve","Stabil"))</f>
        <v>Stabil</v>
      </c>
      <c r="J5" s="4"/>
      <c r="K5" s="51"/>
      <c r="L5" s="51"/>
      <c r="M5" s="51"/>
      <c r="N5" s="51"/>
      <c r="O5" s="51"/>
      <c r="P5" s="52"/>
    </row>
    <row r="6" spans="1:16" ht="30" x14ac:dyDescent="0.25">
      <c r="A6" s="2" t="s">
        <v>9</v>
      </c>
      <c r="B6" s="5">
        <v>0</v>
      </c>
      <c r="C6" s="4"/>
      <c r="D6" s="40" t="s">
        <v>10</v>
      </c>
      <c r="E6" s="43">
        <f>COUNTIF(C46:N46,"&lt;0")</f>
        <v>0</v>
      </c>
      <c r="F6" s="40" t="s">
        <v>11</v>
      </c>
      <c r="G6" s="41">
        <f>N46</f>
        <v>0</v>
      </c>
      <c r="H6" s="40" t="s">
        <v>12</v>
      </c>
      <c r="I6" s="42" t="s">
        <v>13</v>
      </c>
      <c r="J6" s="4"/>
      <c r="K6" s="51"/>
      <c r="L6" s="51"/>
      <c r="M6" s="51"/>
      <c r="N6" s="51"/>
      <c r="O6" s="51"/>
      <c r="P6" s="52"/>
    </row>
    <row r="7" spans="1:16" ht="24" customHeight="1" x14ac:dyDescent="0.25">
      <c r="A7" s="6" t="s">
        <v>14</v>
      </c>
      <c r="B7" s="7"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</row>
    <row r="9" spans="1:16" ht="24" customHeight="1" x14ac:dyDescent="0.25">
      <c r="A9" s="10" t="s">
        <v>15</v>
      </c>
      <c r="B9" s="11" t="s">
        <v>16</v>
      </c>
      <c r="C9" s="12">
        <f>$B$5</f>
        <v>46023</v>
      </c>
      <c r="D9" s="12">
        <f t="shared" ref="D9:N9" si="0">EDATE(C9,1)</f>
        <v>46054</v>
      </c>
      <c r="E9" s="12">
        <f t="shared" si="0"/>
        <v>46082</v>
      </c>
      <c r="F9" s="12">
        <f t="shared" si="0"/>
        <v>46113</v>
      </c>
      <c r="G9" s="12">
        <f t="shared" si="0"/>
        <v>46143</v>
      </c>
      <c r="H9" s="12">
        <f t="shared" si="0"/>
        <v>46174</v>
      </c>
      <c r="I9" s="12">
        <f t="shared" si="0"/>
        <v>46204</v>
      </c>
      <c r="J9" s="12">
        <f t="shared" si="0"/>
        <v>46235</v>
      </c>
      <c r="K9" s="12">
        <f t="shared" si="0"/>
        <v>46266</v>
      </c>
      <c r="L9" s="12">
        <f t="shared" si="0"/>
        <v>46296</v>
      </c>
      <c r="M9" s="12">
        <f t="shared" si="0"/>
        <v>46327</v>
      </c>
      <c r="N9" s="12">
        <f t="shared" si="0"/>
        <v>46357</v>
      </c>
      <c r="O9" s="11" t="s">
        <v>17</v>
      </c>
      <c r="P9" s="13" t="s">
        <v>18</v>
      </c>
    </row>
    <row r="10" spans="1:16" ht="18" customHeight="1" x14ac:dyDescent="0.25">
      <c r="A10" s="16" t="s">
        <v>19</v>
      </c>
      <c r="B10" s="31" t="s">
        <v>9</v>
      </c>
      <c r="C10" s="30">
        <f>$B$6</f>
        <v>0</v>
      </c>
      <c r="D10" s="30">
        <f t="shared" ref="D10:N10" si="1">C46</f>
        <v>0</v>
      </c>
      <c r="E10" s="30">
        <f t="shared" si="1"/>
        <v>0</v>
      </c>
      <c r="F10" s="30">
        <f t="shared" si="1"/>
        <v>0</v>
      </c>
      <c r="G10" s="30">
        <f t="shared" si="1"/>
        <v>0</v>
      </c>
      <c r="H10" s="30">
        <f t="shared" si="1"/>
        <v>0</v>
      </c>
      <c r="I10" s="30">
        <f t="shared" si="1"/>
        <v>0</v>
      </c>
      <c r="J10" s="30">
        <f t="shared" si="1"/>
        <v>0</v>
      </c>
      <c r="K10" s="30">
        <f t="shared" si="1"/>
        <v>0</v>
      </c>
      <c r="L10" s="30">
        <f t="shared" si="1"/>
        <v>0</v>
      </c>
      <c r="M10" s="30">
        <f t="shared" si="1"/>
        <v>0</v>
      </c>
      <c r="N10" s="30">
        <f t="shared" si="1"/>
        <v>0</v>
      </c>
      <c r="O10" s="14">
        <f>C10</f>
        <v>0</v>
      </c>
      <c r="P10" s="15" t="s">
        <v>20</v>
      </c>
    </row>
    <row r="11" spans="1:16" ht="18" customHeight="1" x14ac:dyDescent="0.25">
      <c r="A11" s="16"/>
      <c r="B11" s="31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14"/>
      <c r="P11" s="15"/>
    </row>
    <row r="12" spans="1:16" ht="24" customHeight="1" x14ac:dyDescent="0.25">
      <c r="A12" s="53" t="s">
        <v>21</v>
      </c>
      <c r="B12" s="54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6"/>
      <c r="P12" s="57"/>
    </row>
    <row r="13" spans="1:16" ht="18" customHeight="1" x14ac:dyDescent="0.25">
      <c r="A13" s="16" t="s">
        <v>22</v>
      </c>
      <c r="B13" s="31" t="s">
        <v>23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4">
        <f t="shared" ref="O13:O18" si="2">SUM(C13:N13)</f>
        <v>0</v>
      </c>
      <c r="P13" s="15" t="s">
        <v>24</v>
      </c>
    </row>
    <row r="14" spans="1:16" ht="18" customHeight="1" x14ac:dyDescent="0.25">
      <c r="A14" s="16" t="s">
        <v>22</v>
      </c>
      <c r="B14" s="31" t="s">
        <v>25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4">
        <f t="shared" si="2"/>
        <v>0</v>
      </c>
      <c r="P14" s="15" t="s">
        <v>26</v>
      </c>
    </row>
    <row r="15" spans="1:16" ht="18" customHeight="1" x14ac:dyDescent="0.25">
      <c r="A15" s="16" t="s">
        <v>22</v>
      </c>
      <c r="B15" s="31" t="s">
        <v>27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4">
        <f t="shared" si="2"/>
        <v>0</v>
      </c>
      <c r="P15" s="15" t="s">
        <v>28</v>
      </c>
    </row>
    <row r="16" spans="1:16" ht="18" customHeight="1" x14ac:dyDescent="0.25">
      <c r="A16" s="16" t="s">
        <v>22</v>
      </c>
      <c r="B16" s="31" t="s">
        <v>29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4">
        <f t="shared" si="2"/>
        <v>0</v>
      </c>
      <c r="P16" s="15" t="s">
        <v>30</v>
      </c>
    </row>
    <row r="17" spans="1:16" ht="18" customHeight="1" x14ac:dyDescent="0.25">
      <c r="A17" s="16" t="s">
        <v>22</v>
      </c>
      <c r="B17" s="31" t="s">
        <v>31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4">
        <f t="shared" si="2"/>
        <v>0</v>
      </c>
      <c r="P17" s="15" t="s">
        <v>32</v>
      </c>
    </row>
    <row r="18" spans="1:16" ht="18" customHeight="1" x14ac:dyDescent="0.25">
      <c r="A18" s="18" t="s">
        <v>33</v>
      </c>
      <c r="B18" s="19" t="s">
        <v>34</v>
      </c>
      <c r="C18" s="20">
        <f t="shared" ref="C18:N18" si="3">SUM(C13:C17)</f>
        <v>0</v>
      </c>
      <c r="D18" s="20">
        <f t="shared" si="3"/>
        <v>0</v>
      </c>
      <c r="E18" s="20">
        <f t="shared" si="3"/>
        <v>0</v>
      </c>
      <c r="F18" s="20">
        <f t="shared" si="3"/>
        <v>0</v>
      </c>
      <c r="G18" s="20">
        <f t="shared" si="3"/>
        <v>0</v>
      </c>
      <c r="H18" s="20">
        <f t="shared" si="3"/>
        <v>0</v>
      </c>
      <c r="I18" s="20">
        <f t="shared" si="3"/>
        <v>0</v>
      </c>
      <c r="J18" s="20">
        <f t="shared" si="3"/>
        <v>0</v>
      </c>
      <c r="K18" s="20">
        <f t="shared" si="3"/>
        <v>0</v>
      </c>
      <c r="L18" s="20">
        <f t="shared" si="3"/>
        <v>0</v>
      </c>
      <c r="M18" s="20">
        <f t="shared" si="3"/>
        <v>0</v>
      </c>
      <c r="N18" s="20">
        <f t="shared" si="3"/>
        <v>0</v>
      </c>
      <c r="O18" s="20">
        <f t="shared" si="2"/>
        <v>0</v>
      </c>
      <c r="P18" s="21"/>
    </row>
    <row r="19" spans="1:16" ht="18" customHeight="1" x14ac:dyDescent="0.25">
      <c r="A19" s="16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14"/>
      <c r="P19" s="15"/>
    </row>
    <row r="20" spans="1:16" ht="24" customHeight="1" x14ac:dyDescent="0.25">
      <c r="A20" s="53" t="s">
        <v>35</v>
      </c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6"/>
      <c r="P20" s="57"/>
    </row>
    <row r="21" spans="1:16" ht="18" customHeight="1" x14ac:dyDescent="0.25">
      <c r="A21" s="16" t="s">
        <v>36</v>
      </c>
      <c r="B21" s="31" t="s">
        <v>37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4">
        <f>SUM(C21:N21)</f>
        <v>0</v>
      </c>
      <c r="P21" s="15" t="s">
        <v>38</v>
      </c>
    </row>
    <row r="22" spans="1:16" ht="18" customHeight="1" x14ac:dyDescent="0.25">
      <c r="A22" s="16" t="s">
        <v>36</v>
      </c>
      <c r="B22" s="31" t="s">
        <v>39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4">
        <f>SUM(C22:N22)</f>
        <v>0</v>
      </c>
      <c r="P22" s="15" t="s">
        <v>40</v>
      </c>
    </row>
    <row r="23" spans="1:16" ht="18" customHeight="1" x14ac:dyDescent="0.25">
      <c r="A23" s="16" t="s">
        <v>36</v>
      </c>
      <c r="B23" s="31" t="s">
        <v>41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4">
        <f>SUM(C23:N23)</f>
        <v>0</v>
      </c>
      <c r="P23" s="15" t="s">
        <v>42</v>
      </c>
    </row>
    <row r="24" spans="1:16" ht="18" customHeight="1" x14ac:dyDescent="0.25">
      <c r="A24" s="16" t="s">
        <v>36</v>
      </c>
      <c r="B24" s="31" t="s">
        <v>43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4">
        <f>SUM(C24:N24)</f>
        <v>0</v>
      </c>
      <c r="P24" s="15" t="s">
        <v>44</v>
      </c>
    </row>
    <row r="25" spans="1:16" ht="18" customHeight="1" x14ac:dyDescent="0.25">
      <c r="A25" s="18" t="s">
        <v>33</v>
      </c>
      <c r="B25" s="19" t="s">
        <v>45</v>
      </c>
      <c r="C25" s="20">
        <f t="shared" ref="C25:N25" si="4">SUM(C21:C24)</f>
        <v>0</v>
      </c>
      <c r="D25" s="20">
        <f t="shared" si="4"/>
        <v>0</v>
      </c>
      <c r="E25" s="20">
        <f t="shared" si="4"/>
        <v>0</v>
      </c>
      <c r="F25" s="20">
        <f t="shared" si="4"/>
        <v>0</v>
      </c>
      <c r="G25" s="20">
        <f t="shared" si="4"/>
        <v>0</v>
      </c>
      <c r="H25" s="20">
        <f t="shared" si="4"/>
        <v>0</v>
      </c>
      <c r="I25" s="20">
        <f t="shared" si="4"/>
        <v>0</v>
      </c>
      <c r="J25" s="20">
        <f t="shared" si="4"/>
        <v>0</v>
      </c>
      <c r="K25" s="20">
        <f t="shared" si="4"/>
        <v>0</v>
      </c>
      <c r="L25" s="20">
        <f t="shared" si="4"/>
        <v>0</v>
      </c>
      <c r="M25" s="20">
        <f t="shared" si="4"/>
        <v>0</v>
      </c>
      <c r="N25" s="20">
        <f t="shared" si="4"/>
        <v>0</v>
      </c>
      <c r="O25" s="20">
        <f>SUM(C25:N25)</f>
        <v>0</v>
      </c>
      <c r="P25" s="21"/>
    </row>
    <row r="26" spans="1:16" ht="18" customHeight="1" x14ac:dyDescent="0.25">
      <c r="A26" s="16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14"/>
      <c r="P26" s="15"/>
    </row>
    <row r="27" spans="1:16" ht="24" customHeight="1" x14ac:dyDescent="0.25">
      <c r="A27" s="53" t="s">
        <v>46</v>
      </c>
      <c r="B27" s="5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6"/>
      <c r="P27" s="57"/>
    </row>
    <row r="28" spans="1:16" ht="18" customHeight="1" x14ac:dyDescent="0.25">
      <c r="A28" s="16" t="s">
        <v>47</v>
      </c>
      <c r="B28" s="31" t="s">
        <v>48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4">
        <f t="shared" ref="O28:O36" si="5">SUM(C28:N28)</f>
        <v>0</v>
      </c>
      <c r="P28" s="15" t="s">
        <v>49</v>
      </c>
    </row>
    <row r="29" spans="1:16" ht="18" customHeight="1" x14ac:dyDescent="0.25">
      <c r="A29" s="16" t="s">
        <v>47</v>
      </c>
      <c r="B29" s="31" t="s">
        <v>50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4">
        <f t="shared" si="5"/>
        <v>0</v>
      </c>
      <c r="P29" s="15" t="s">
        <v>51</v>
      </c>
    </row>
    <row r="30" spans="1:16" ht="18" customHeight="1" x14ac:dyDescent="0.25">
      <c r="A30" s="16" t="s">
        <v>47</v>
      </c>
      <c r="B30" s="31" t="s">
        <v>52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4">
        <f t="shared" si="5"/>
        <v>0</v>
      </c>
      <c r="P30" s="15" t="s">
        <v>53</v>
      </c>
    </row>
    <row r="31" spans="1:16" ht="18" customHeight="1" x14ac:dyDescent="0.25">
      <c r="A31" s="16" t="s">
        <v>47</v>
      </c>
      <c r="B31" s="31" t="s">
        <v>54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4">
        <f t="shared" si="5"/>
        <v>0</v>
      </c>
      <c r="P31" s="15" t="s">
        <v>55</v>
      </c>
    </row>
    <row r="32" spans="1:16" ht="18" customHeight="1" x14ac:dyDescent="0.25">
      <c r="A32" s="16" t="s">
        <v>47</v>
      </c>
      <c r="B32" s="31" t="s">
        <v>56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4">
        <f t="shared" si="5"/>
        <v>0</v>
      </c>
      <c r="P32" s="15" t="s">
        <v>57</v>
      </c>
    </row>
    <row r="33" spans="1:16" ht="18" customHeight="1" x14ac:dyDescent="0.25">
      <c r="A33" s="16" t="s">
        <v>47</v>
      </c>
      <c r="B33" s="31" t="s">
        <v>58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4">
        <f t="shared" si="5"/>
        <v>0</v>
      </c>
      <c r="P33" s="15" t="s">
        <v>59</v>
      </c>
    </row>
    <row r="34" spans="1:16" ht="18" customHeight="1" x14ac:dyDescent="0.25">
      <c r="A34" s="16" t="s">
        <v>47</v>
      </c>
      <c r="B34" s="31" t="s">
        <v>60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4">
        <f t="shared" si="5"/>
        <v>0</v>
      </c>
      <c r="P34" s="15" t="s">
        <v>61</v>
      </c>
    </row>
    <row r="35" spans="1:16" ht="18" customHeight="1" x14ac:dyDescent="0.25">
      <c r="A35" s="16" t="s">
        <v>47</v>
      </c>
      <c r="B35" s="31" t="s">
        <v>62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4">
        <f t="shared" si="5"/>
        <v>0</v>
      </c>
      <c r="P35" s="15" t="s">
        <v>63</v>
      </c>
    </row>
    <row r="36" spans="1:16" ht="18" customHeight="1" x14ac:dyDescent="0.25">
      <c r="A36" s="18" t="s">
        <v>33</v>
      </c>
      <c r="B36" s="19" t="s">
        <v>64</v>
      </c>
      <c r="C36" s="20">
        <f t="shared" ref="C36:N36" si="6">SUM(C28:C35)</f>
        <v>0</v>
      </c>
      <c r="D36" s="20">
        <f t="shared" si="6"/>
        <v>0</v>
      </c>
      <c r="E36" s="20">
        <f t="shared" si="6"/>
        <v>0</v>
      </c>
      <c r="F36" s="20">
        <f t="shared" si="6"/>
        <v>0</v>
      </c>
      <c r="G36" s="20">
        <f t="shared" si="6"/>
        <v>0</v>
      </c>
      <c r="H36" s="20">
        <f t="shared" si="6"/>
        <v>0</v>
      </c>
      <c r="I36" s="20">
        <f t="shared" si="6"/>
        <v>0</v>
      </c>
      <c r="J36" s="20">
        <f t="shared" si="6"/>
        <v>0</v>
      </c>
      <c r="K36" s="20">
        <f t="shared" si="6"/>
        <v>0</v>
      </c>
      <c r="L36" s="20">
        <f t="shared" si="6"/>
        <v>0</v>
      </c>
      <c r="M36" s="20">
        <f t="shared" si="6"/>
        <v>0</v>
      </c>
      <c r="N36" s="20">
        <f t="shared" si="6"/>
        <v>0</v>
      </c>
      <c r="O36" s="20">
        <f t="shared" si="5"/>
        <v>0</v>
      </c>
      <c r="P36" s="21"/>
    </row>
    <row r="37" spans="1:16" ht="18" customHeight="1" x14ac:dyDescent="0.25">
      <c r="A37" s="16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14"/>
      <c r="P37" s="15"/>
    </row>
    <row r="38" spans="1:16" ht="24" customHeight="1" x14ac:dyDescent="0.25">
      <c r="A38" s="53" t="s">
        <v>65</v>
      </c>
      <c r="B38" s="54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P38" s="57"/>
    </row>
    <row r="39" spans="1:16" ht="18" customHeight="1" x14ac:dyDescent="0.25">
      <c r="A39" s="16" t="s">
        <v>66</v>
      </c>
      <c r="B39" s="31" t="s">
        <v>67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4">
        <f>SUM(C39:N39)</f>
        <v>0</v>
      </c>
      <c r="P39" s="15" t="s">
        <v>68</v>
      </c>
    </row>
    <row r="40" spans="1:16" ht="18" customHeight="1" x14ac:dyDescent="0.25">
      <c r="A40" s="16" t="s">
        <v>69</v>
      </c>
      <c r="B40" s="31" t="s">
        <v>70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4">
        <f>SUM(C40:N40)</f>
        <v>0</v>
      </c>
      <c r="P40" s="15" t="s">
        <v>71</v>
      </c>
    </row>
    <row r="41" spans="1:16" ht="18" customHeight="1" x14ac:dyDescent="0.25">
      <c r="A41" s="16" t="s">
        <v>69</v>
      </c>
      <c r="B41" s="31" t="s">
        <v>72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4">
        <f>SUM(C41:N41)</f>
        <v>0</v>
      </c>
      <c r="P41" s="15" t="s">
        <v>73</v>
      </c>
    </row>
    <row r="42" spans="1:16" ht="18" customHeight="1" x14ac:dyDescent="0.25">
      <c r="A42" s="18" t="s">
        <v>33</v>
      </c>
      <c r="B42" s="19" t="s">
        <v>74</v>
      </c>
      <c r="C42" s="20">
        <f t="shared" ref="C42:N42" si="7">C40-C39-C41</f>
        <v>0</v>
      </c>
      <c r="D42" s="20">
        <f t="shared" si="7"/>
        <v>0</v>
      </c>
      <c r="E42" s="20">
        <f t="shared" si="7"/>
        <v>0</v>
      </c>
      <c r="F42" s="20">
        <f t="shared" si="7"/>
        <v>0</v>
      </c>
      <c r="G42" s="20">
        <f t="shared" si="7"/>
        <v>0</v>
      </c>
      <c r="H42" s="20">
        <f t="shared" si="7"/>
        <v>0</v>
      </c>
      <c r="I42" s="20">
        <f t="shared" si="7"/>
        <v>0</v>
      </c>
      <c r="J42" s="20">
        <f t="shared" si="7"/>
        <v>0</v>
      </c>
      <c r="K42" s="20">
        <f t="shared" si="7"/>
        <v>0</v>
      </c>
      <c r="L42" s="20">
        <f t="shared" si="7"/>
        <v>0</v>
      </c>
      <c r="M42" s="20">
        <f t="shared" si="7"/>
        <v>0</v>
      </c>
      <c r="N42" s="20">
        <f t="shared" si="7"/>
        <v>0</v>
      </c>
      <c r="O42" s="20">
        <f>SUM(C42:N42)</f>
        <v>0</v>
      </c>
      <c r="P42" s="21"/>
    </row>
    <row r="43" spans="1:16" ht="18" customHeight="1" x14ac:dyDescent="0.25">
      <c r="A43" s="18" t="s">
        <v>33</v>
      </c>
      <c r="B43" s="19" t="s">
        <v>75</v>
      </c>
      <c r="C43" s="20">
        <f t="shared" ref="C43:N43" si="8">C25+C36+C39+C41</f>
        <v>0</v>
      </c>
      <c r="D43" s="20">
        <f t="shared" si="8"/>
        <v>0</v>
      </c>
      <c r="E43" s="20">
        <f t="shared" si="8"/>
        <v>0</v>
      </c>
      <c r="F43" s="20">
        <f t="shared" si="8"/>
        <v>0</v>
      </c>
      <c r="G43" s="20">
        <f t="shared" si="8"/>
        <v>0</v>
      </c>
      <c r="H43" s="20">
        <f t="shared" si="8"/>
        <v>0</v>
      </c>
      <c r="I43" s="20">
        <f t="shared" si="8"/>
        <v>0</v>
      </c>
      <c r="J43" s="20">
        <f t="shared" si="8"/>
        <v>0</v>
      </c>
      <c r="K43" s="20">
        <f t="shared" si="8"/>
        <v>0</v>
      </c>
      <c r="L43" s="20">
        <f t="shared" si="8"/>
        <v>0</v>
      </c>
      <c r="M43" s="20">
        <f t="shared" si="8"/>
        <v>0</v>
      </c>
      <c r="N43" s="20">
        <f t="shared" si="8"/>
        <v>0</v>
      </c>
      <c r="O43" s="20">
        <f>SUM(C43:N43)</f>
        <v>0</v>
      </c>
      <c r="P43" s="21"/>
    </row>
    <row r="44" spans="1:16" ht="18" customHeight="1" x14ac:dyDescent="0.25">
      <c r="A44" s="16"/>
      <c r="B44" s="31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14"/>
      <c r="P44" s="15"/>
    </row>
    <row r="45" spans="1:16" ht="18" customHeight="1" x14ac:dyDescent="0.25">
      <c r="A45" s="22" t="s">
        <v>76</v>
      </c>
      <c r="B45" s="23" t="s">
        <v>77</v>
      </c>
      <c r="C45" s="24">
        <f t="shared" ref="C45:N45" si="9">C18-C25-C36+C42</f>
        <v>0</v>
      </c>
      <c r="D45" s="24">
        <f t="shared" si="9"/>
        <v>0</v>
      </c>
      <c r="E45" s="24">
        <f t="shared" si="9"/>
        <v>0</v>
      </c>
      <c r="F45" s="24">
        <f t="shared" si="9"/>
        <v>0</v>
      </c>
      <c r="G45" s="24">
        <f t="shared" si="9"/>
        <v>0</v>
      </c>
      <c r="H45" s="24">
        <f t="shared" si="9"/>
        <v>0</v>
      </c>
      <c r="I45" s="24">
        <f t="shared" si="9"/>
        <v>0</v>
      </c>
      <c r="J45" s="24">
        <f t="shared" si="9"/>
        <v>0</v>
      </c>
      <c r="K45" s="24">
        <f t="shared" si="9"/>
        <v>0</v>
      </c>
      <c r="L45" s="24">
        <f t="shared" si="9"/>
        <v>0</v>
      </c>
      <c r="M45" s="24">
        <f t="shared" si="9"/>
        <v>0</v>
      </c>
      <c r="N45" s="24">
        <f t="shared" si="9"/>
        <v>0</v>
      </c>
      <c r="O45" s="24">
        <f>SUM(C45:N45)</f>
        <v>0</v>
      </c>
      <c r="P45" s="25" t="s">
        <v>78</v>
      </c>
    </row>
    <row r="46" spans="1:16" ht="18" customHeight="1" x14ac:dyDescent="0.25">
      <c r="A46" s="22" t="s">
        <v>76</v>
      </c>
      <c r="B46" s="23" t="s">
        <v>79</v>
      </c>
      <c r="C46" s="24">
        <f t="shared" ref="C46:N46" si="10">C10+C45</f>
        <v>0</v>
      </c>
      <c r="D46" s="24">
        <f t="shared" si="10"/>
        <v>0</v>
      </c>
      <c r="E46" s="24">
        <f t="shared" si="10"/>
        <v>0</v>
      </c>
      <c r="F46" s="24">
        <f t="shared" si="10"/>
        <v>0</v>
      </c>
      <c r="G46" s="24">
        <f t="shared" si="10"/>
        <v>0</v>
      </c>
      <c r="H46" s="24">
        <f t="shared" si="10"/>
        <v>0</v>
      </c>
      <c r="I46" s="24">
        <f t="shared" si="10"/>
        <v>0</v>
      </c>
      <c r="J46" s="24">
        <f t="shared" si="10"/>
        <v>0</v>
      </c>
      <c r="K46" s="24">
        <f t="shared" si="10"/>
        <v>0</v>
      </c>
      <c r="L46" s="24">
        <f t="shared" si="10"/>
        <v>0</v>
      </c>
      <c r="M46" s="24">
        <f t="shared" si="10"/>
        <v>0</v>
      </c>
      <c r="N46" s="24">
        <f t="shared" si="10"/>
        <v>0</v>
      </c>
      <c r="O46" s="24">
        <f>N46</f>
        <v>0</v>
      </c>
      <c r="P46" s="25" t="s">
        <v>80</v>
      </c>
    </row>
    <row r="47" spans="1:16" ht="18" customHeight="1" x14ac:dyDescent="0.25">
      <c r="A47" s="18" t="s">
        <v>76</v>
      </c>
      <c r="B47" s="19" t="s">
        <v>14</v>
      </c>
      <c r="C47" s="20">
        <f t="shared" ref="C47:N47" si="11">$B$7</f>
        <v>0</v>
      </c>
      <c r="D47" s="20">
        <f t="shared" si="11"/>
        <v>0</v>
      </c>
      <c r="E47" s="20">
        <f t="shared" si="11"/>
        <v>0</v>
      </c>
      <c r="F47" s="20">
        <f t="shared" si="11"/>
        <v>0</v>
      </c>
      <c r="G47" s="20">
        <f t="shared" si="11"/>
        <v>0</v>
      </c>
      <c r="H47" s="20">
        <f t="shared" si="11"/>
        <v>0</v>
      </c>
      <c r="I47" s="20">
        <f t="shared" si="11"/>
        <v>0</v>
      </c>
      <c r="J47" s="20">
        <f t="shared" si="11"/>
        <v>0</v>
      </c>
      <c r="K47" s="20">
        <f t="shared" si="11"/>
        <v>0</v>
      </c>
      <c r="L47" s="20">
        <f t="shared" si="11"/>
        <v>0</v>
      </c>
      <c r="M47" s="20">
        <f t="shared" si="11"/>
        <v>0</v>
      </c>
      <c r="N47" s="20">
        <f t="shared" si="11"/>
        <v>0</v>
      </c>
      <c r="O47" s="20">
        <f>N47</f>
        <v>0</v>
      </c>
      <c r="P47" s="21" t="s">
        <v>81</v>
      </c>
    </row>
    <row r="48" spans="1:16" ht="18" customHeight="1" x14ac:dyDescent="0.25">
      <c r="A48" s="22" t="s">
        <v>76</v>
      </c>
      <c r="B48" s="23" t="s">
        <v>82</v>
      </c>
      <c r="C48" s="24">
        <f t="shared" ref="C48:N48" si="12">C46-C47</f>
        <v>0</v>
      </c>
      <c r="D48" s="24">
        <f t="shared" si="12"/>
        <v>0</v>
      </c>
      <c r="E48" s="24">
        <f t="shared" si="12"/>
        <v>0</v>
      </c>
      <c r="F48" s="24">
        <f t="shared" si="12"/>
        <v>0</v>
      </c>
      <c r="G48" s="24">
        <f t="shared" si="12"/>
        <v>0</v>
      </c>
      <c r="H48" s="24">
        <f t="shared" si="12"/>
        <v>0</v>
      </c>
      <c r="I48" s="24">
        <f t="shared" si="12"/>
        <v>0</v>
      </c>
      <c r="J48" s="24">
        <f t="shared" si="12"/>
        <v>0</v>
      </c>
      <c r="K48" s="24">
        <f t="shared" si="12"/>
        <v>0</v>
      </c>
      <c r="L48" s="24">
        <f t="shared" si="12"/>
        <v>0</v>
      </c>
      <c r="M48" s="24">
        <f t="shared" si="12"/>
        <v>0</v>
      </c>
      <c r="N48" s="24">
        <f t="shared" si="12"/>
        <v>0</v>
      </c>
      <c r="O48" s="24">
        <f>N48</f>
        <v>0</v>
      </c>
      <c r="P48" s="25" t="s">
        <v>83</v>
      </c>
    </row>
    <row r="49" spans="1:16" ht="18" customHeight="1" x14ac:dyDescent="0.25">
      <c r="A49" s="26" t="s">
        <v>76</v>
      </c>
      <c r="B49" s="27" t="s">
        <v>84</v>
      </c>
      <c r="C49" s="28" t="str">
        <f t="shared" ref="C49:N49" si="13">IF(C46&lt;0,"Defizit",IF(C46&lt;C47,"Unter Reserve","Stabil"))</f>
        <v>Stabil</v>
      </c>
      <c r="D49" s="28" t="str">
        <f t="shared" si="13"/>
        <v>Stabil</v>
      </c>
      <c r="E49" s="28" t="str">
        <f t="shared" si="13"/>
        <v>Stabil</v>
      </c>
      <c r="F49" s="28" t="str">
        <f t="shared" si="13"/>
        <v>Stabil</v>
      </c>
      <c r="G49" s="28" t="str">
        <f t="shared" si="13"/>
        <v>Stabil</v>
      </c>
      <c r="H49" s="28" t="str">
        <f t="shared" si="13"/>
        <v>Stabil</v>
      </c>
      <c r="I49" s="28" t="str">
        <f t="shared" si="13"/>
        <v>Stabil</v>
      </c>
      <c r="J49" s="28" t="str">
        <f t="shared" si="13"/>
        <v>Stabil</v>
      </c>
      <c r="K49" s="28" t="str">
        <f t="shared" si="13"/>
        <v>Stabil</v>
      </c>
      <c r="L49" s="28" t="str">
        <f t="shared" si="13"/>
        <v>Stabil</v>
      </c>
      <c r="M49" s="28" t="str">
        <f t="shared" si="13"/>
        <v>Stabil</v>
      </c>
      <c r="N49" s="28" t="str">
        <f t="shared" si="13"/>
        <v>Stabil</v>
      </c>
      <c r="O49" s="28" t="str">
        <f>N49</f>
        <v>Stabil</v>
      </c>
      <c r="P49" s="29" t="s">
        <v>85</v>
      </c>
    </row>
    <row r="52" spans="1:16" x14ac:dyDescent="0.25">
      <c r="A52" s="58" t="s">
        <v>86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</row>
  </sheetData>
  <mergeCells count="10">
    <mergeCell ref="A12:P12"/>
    <mergeCell ref="A20:P20"/>
    <mergeCell ref="A27:P27"/>
    <mergeCell ref="A38:P38"/>
    <mergeCell ref="A52:P52"/>
    <mergeCell ref="A1:P1"/>
    <mergeCell ref="A2:P2"/>
    <mergeCell ref="A4:B4"/>
    <mergeCell ref="D4:I4"/>
    <mergeCell ref="K4:P6"/>
  </mergeCells>
  <conditionalFormatting sqref="C46:N46">
    <cfRule type="cellIs" dxfId="7" priority="1" operator="lessThan">
      <formula>0</formula>
    </cfRule>
  </conditionalFormatting>
  <conditionalFormatting sqref="C48:N48">
    <cfRule type="cellIs" dxfId="6" priority="2" operator="lessThan">
      <formula>0</formula>
    </cfRule>
  </conditionalFormatting>
  <conditionalFormatting sqref="C49:N49">
    <cfRule type="expression" dxfId="5" priority="3">
      <formula>C49="Defizit"</formula>
    </cfRule>
    <cfRule type="expression" dxfId="4" priority="4">
      <formula>C49="Unter Reserve"</formula>
    </cfRule>
    <cfRule type="expression" dxfId="3" priority="5">
      <formula>C49="Stabil"</formula>
    </cfRule>
  </conditionalFormatting>
  <conditionalFormatting sqref="I5">
    <cfRule type="expression" dxfId="2" priority="6">
      <formula>I5="Defizit"</formula>
    </cfRule>
    <cfRule type="expression" dxfId="1" priority="7">
      <formula>I5="Unter Reserve"</formula>
    </cfRule>
    <cfRule type="expression" dxfId="0" priority="8">
      <formula>I5="Stabil"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/>
  </sheetViews>
  <sheetFormatPr baseColWidth="10" defaultColWidth="9" defaultRowHeight="15" x14ac:dyDescent="0.25"/>
  <cols>
    <col min="1" max="1" width="28" customWidth="1"/>
    <col min="2" max="2" width="90" customWidth="1"/>
  </cols>
  <sheetData>
    <row r="1" spans="1:2" ht="32.1" customHeight="1" x14ac:dyDescent="0.35">
      <c r="A1" s="59" t="s">
        <v>87</v>
      </c>
      <c r="B1" s="59"/>
    </row>
    <row r="3" spans="1:2" ht="42" customHeight="1" x14ac:dyDescent="0.25">
      <c r="A3" s="32" t="s">
        <v>88</v>
      </c>
      <c r="B3" s="33" t="s">
        <v>89</v>
      </c>
    </row>
    <row r="4" spans="1:2" ht="42" customHeight="1" x14ac:dyDescent="0.25">
      <c r="A4" s="34" t="s">
        <v>90</v>
      </c>
      <c r="B4" s="35" t="s">
        <v>91</v>
      </c>
    </row>
    <row r="5" spans="1:2" ht="42" customHeight="1" x14ac:dyDescent="0.25">
      <c r="A5" s="34" t="s">
        <v>92</v>
      </c>
      <c r="B5" s="35" t="s">
        <v>93</v>
      </c>
    </row>
    <row r="6" spans="1:2" ht="42" customHeight="1" x14ac:dyDescent="0.25">
      <c r="A6" s="34" t="s">
        <v>94</v>
      </c>
      <c r="B6" s="35" t="s">
        <v>95</v>
      </c>
    </row>
    <row r="7" spans="1:2" ht="42" customHeight="1" x14ac:dyDescent="0.25">
      <c r="A7" s="34" t="s">
        <v>96</v>
      </c>
      <c r="B7" s="35" t="s">
        <v>97</v>
      </c>
    </row>
    <row r="8" spans="1:2" ht="42" customHeight="1" x14ac:dyDescent="0.25">
      <c r="A8" s="34" t="s">
        <v>98</v>
      </c>
      <c r="B8" s="35" t="s">
        <v>99</v>
      </c>
    </row>
    <row r="9" spans="1:2" ht="42" customHeight="1" x14ac:dyDescent="0.25">
      <c r="A9" s="34" t="s">
        <v>100</v>
      </c>
      <c r="B9" s="35" t="s">
        <v>101</v>
      </c>
    </row>
    <row r="10" spans="1:2" ht="42" customHeight="1" x14ac:dyDescent="0.25">
      <c r="A10" s="36" t="s">
        <v>102</v>
      </c>
      <c r="B10" s="37" t="s">
        <v>103</v>
      </c>
    </row>
    <row r="12" spans="1:2" x14ac:dyDescent="0.25">
      <c r="A12" s="38" t="s">
        <v>104</v>
      </c>
      <c r="B12" s="39" t="s">
        <v>105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Cashflow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2026-05-08T13:47:20Z</dcterms:modified>
</cp:coreProperties>
</file>