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innahmen ausgaben verein\"/>
    </mc:Choice>
  </mc:AlternateContent>
  <xr:revisionPtr revIDLastSave="0" documentId="13_ncr:1_{6171A58A-57C3-4A7E-9B10-6F60F67DF2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1" r:id="rId1"/>
    <sheet name="Buchungen" sheetId="2" r:id="rId2"/>
    <sheet name="Listen" sheetId="3" r:id="rId3"/>
    <sheet name="Anleitung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4" i="2" l="1"/>
  <c r="I304" i="2"/>
  <c r="J303" i="2"/>
  <c r="I303" i="2"/>
  <c r="J302" i="2"/>
  <c r="I302" i="2"/>
  <c r="J301" i="2"/>
  <c r="I301" i="2"/>
  <c r="J300" i="2"/>
  <c r="I300" i="2"/>
  <c r="J299" i="2"/>
  <c r="I299" i="2"/>
  <c r="J298" i="2"/>
  <c r="I298" i="2"/>
  <c r="J297" i="2"/>
  <c r="I297" i="2"/>
  <c r="J296" i="2"/>
  <c r="I296" i="2"/>
  <c r="J295" i="2"/>
  <c r="I295" i="2"/>
  <c r="J294" i="2"/>
  <c r="I294" i="2"/>
  <c r="J293" i="2"/>
  <c r="I293" i="2"/>
  <c r="J292" i="2"/>
  <c r="I292" i="2"/>
  <c r="J291" i="2"/>
  <c r="I291" i="2"/>
  <c r="J290" i="2"/>
  <c r="I290" i="2"/>
  <c r="J289" i="2"/>
  <c r="I289" i="2"/>
  <c r="J288" i="2"/>
  <c r="I288" i="2"/>
  <c r="J287" i="2"/>
  <c r="I287" i="2"/>
  <c r="J286" i="2"/>
  <c r="I286" i="2"/>
  <c r="J285" i="2"/>
  <c r="I285" i="2"/>
  <c r="J284" i="2"/>
  <c r="I284" i="2"/>
  <c r="J283" i="2"/>
  <c r="I283" i="2"/>
  <c r="J282" i="2"/>
  <c r="I282" i="2"/>
  <c r="J281" i="2"/>
  <c r="I281" i="2"/>
  <c r="J280" i="2"/>
  <c r="I280" i="2"/>
  <c r="J279" i="2"/>
  <c r="I279" i="2"/>
  <c r="J278" i="2"/>
  <c r="I278" i="2"/>
  <c r="J277" i="2"/>
  <c r="I277" i="2"/>
  <c r="J276" i="2"/>
  <c r="I276" i="2"/>
  <c r="J275" i="2"/>
  <c r="I275" i="2"/>
  <c r="J274" i="2"/>
  <c r="I274" i="2"/>
  <c r="J273" i="2"/>
  <c r="I273" i="2"/>
  <c r="J272" i="2"/>
  <c r="I272" i="2"/>
  <c r="J271" i="2"/>
  <c r="I271" i="2"/>
  <c r="J270" i="2"/>
  <c r="I270" i="2"/>
  <c r="J269" i="2"/>
  <c r="I269" i="2"/>
  <c r="J268" i="2"/>
  <c r="I268" i="2"/>
  <c r="J267" i="2"/>
  <c r="I267" i="2"/>
  <c r="J266" i="2"/>
  <c r="I266" i="2"/>
  <c r="J265" i="2"/>
  <c r="I265" i="2"/>
  <c r="J264" i="2"/>
  <c r="I264" i="2"/>
  <c r="J263" i="2"/>
  <c r="I263" i="2"/>
  <c r="J262" i="2"/>
  <c r="I262" i="2"/>
  <c r="J261" i="2"/>
  <c r="I261" i="2"/>
  <c r="J260" i="2"/>
  <c r="I260" i="2"/>
  <c r="J259" i="2"/>
  <c r="I259" i="2"/>
  <c r="J258" i="2"/>
  <c r="I258" i="2"/>
  <c r="J257" i="2"/>
  <c r="I257" i="2"/>
  <c r="J256" i="2"/>
  <c r="I256" i="2"/>
  <c r="J255" i="2"/>
  <c r="I255" i="2"/>
  <c r="J254" i="2"/>
  <c r="I254" i="2"/>
  <c r="J253" i="2"/>
  <c r="I253" i="2"/>
  <c r="J252" i="2"/>
  <c r="I252" i="2"/>
  <c r="J251" i="2"/>
  <c r="I251" i="2"/>
  <c r="J250" i="2"/>
  <c r="I250" i="2"/>
  <c r="J249" i="2"/>
  <c r="I249" i="2"/>
  <c r="J248" i="2"/>
  <c r="I248" i="2"/>
  <c r="J247" i="2"/>
  <c r="I247" i="2"/>
  <c r="J246" i="2"/>
  <c r="I246" i="2"/>
  <c r="J245" i="2"/>
  <c r="I245" i="2"/>
  <c r="J244" i="2"/>
  <c r="I244" i="2"/>
  <c r="J243" i="2"/>
  <c r="I243" i="2"/>
  <c r="J242" i="2"/>
  <c r="I242" i="2"/>
  <c r="J241" i="2"/>
  <c r="I241" i="2"/>
  <c r="J240" i="2"/>
  <c r="I240" i="2"/>
  <c r="J239" i="2"/>
  <c r="I239" i="2"/>
  <c r="J238" i="2"/>
  <c r="I238" i="2"/>
  <c r="J237" i="2"/>
  <c r="I237" i="2"/>
  <c r="J236" i="2"/>
  <c r="I236" i="2"/>
  <c r="J235" i="2"/>
  <c r="I235" i="2"/>
  <c r="J234" i="2"/>
  <c r="I234" i="2"/>
  <c r="J233" i="2"/>
  <c r="I233" i="2"/>
  <c r="J232" i="2"/>
  <c r="I232" i="2"/>
  <c r="J231" i="2"/>
  <c r="I231" i="2"/>
  <c r="J230" i="2"/>
  <c r="I230" i="2"/>
  <c r="J229" i="2"/>
  <c r="I229" i="2"/>
  <c r="J228" i="2"/>
  <c r="I228" i="2"/>
  <c r="J227" i="2"/>
  <c r="I227" i="2"/>
  <c r="J226" i="2"/>
  <c r="I226" i="2"/>
  <c r="J225" i="2"/>
  <c r="I225" i="2"/>
  <c r="J224" i="2"/>
  <c r="I224" i="2"/>
  <c r="J223" i="2"/>
  <c r="I223" i="2"/>
  <c r="J222" i="2"/>
  <c r="I222" i="2"/>
  <c r="J221" i="2"/>
  <c r="I221" i="2"/>
  <c r="J220" i="2"/>
  <c r="I220" i="2"/>
  <c r="J219" i="2"/>
  <c r="I219" i="2"/>
  <c r="J218" i="2"/>
  <c r="I218" i="2"/>
  <c r="J217" i="2"/>
  <c r="I217" i="2"/>
  <c r="J216" i="2"/>
  <c r="I216" i="2"/>
  <c r="J215" i="2"/>
  <c r="I215" i="2"/>
  <c r="J214" i="2"/>
  <c r="I214" i="2"/>
  <c r="J213" i="2"/>
  <c r="I213" i="2"/>
  <c r="J212" i="2"/>
  <c r="I212" i="2"/>
  <c r="J211" i="2"/>
  <c r="I211" i="2"/>
  <c r="J210" i="2"/>
  <c r="I210" i="2"/>
  <c r="J209" i="2"/>
  <c r="I209" i="2"/>
  <c r="J208" i="2"/>
  <c r="I208" i="2"/>
  <c r="J207" i="2"/>
  <c r="I207" i="2"/>
  <c r="J206" i="2"/>
  <c r="I206" i="2"/>
  <c r="J205" i="2"/>
  <c r="I205" i="2"/>
  <c r="J204" i="2"/>
  <c r="I204" i="2"/>
  <c r="J203" i="2"/>
  <c r="I203" i="2"/>
  <c r="J202" i="2"/>
  <c r="I202" i="2"/>
  <c r="J201" i="2"/>
  <c r="I201" i="2"/>
  <c r="J200" i="2"/>
  <c r="I200" i="2"/>
  <c r="J199" i="2"/>
  <c r="I199" i="2"/>
  <c r="J198" i="2"/>
  <c r="I198" i="2"/>
  <c r="J197" i="2"/>
  <c r="I197" i="2"/>
  <c r="J196" i="2"/>
  <c r="I196" i="2"/>
  <c r="J195" i="2"/>
  <c r="I195" i="2"/>
  <c r="J194" i="2"/>
  <c r="I194" i="2"/>
  <c r="J193" i="2"/>
  <c r="I193" i="2"/>
  <c r="J192" i="2"/>
  <c r="I192" i="2"/>
  <c r="J191" i="2"/>
  <c r="I191" i="2"/>
  <c r="J190" i="2"/>
  <c r="I190" i="2"/>
  <c r="J189" i="2"/>
  <c r="I189" i="2"/>
  <c r="J188" i="2"/>
  <c r="I188" i="2"/>
  <c r="J187" i="2"/>
  <c r="I187" i="2"/>
  <c r="J186" i="2"/>
  <c r="I186" i="2"/>
  <c r="J185" i="2"/>
  <c r="I185" i="2"/>
  <c r="J184" i="2"/>
  <c r="I184" i="2"/>
  <c r="J183" i="2"/>
  <c r="I183" i="2"/>
  <c r="J182" i="2"/>
  <c r="I182" i="2"/>
  <c r="J181" i="2"/>
  <c r="I181" i="2"/>
  <c r="J180" i="2"/>
  <c r="I180" i="2"/>
  <c r="J179" i="2"/>
  <c r="I179" i="2"/>
  <c r="J178" i="2"/>
  <c r="I178" i="2"/>
  <c r="J177" i="2"/>
  <c r="I177" i="2"/>
  <c r="J176" i="2"/>
  <c r="I176" i="2"/>
  <c r="J175" i="2"/>
  <c r="I175" i="2"/>
  <c r="J174" i="2"/>
  <c r="I174" i="2"/>
  <c r="J173" i="2"/>
  <c r="I173" i="2"/>
  <c r="J172" i="2"/>
  <c r="I172" i="2"/>
  <c r="J171" i="2"/>
  <c r="I171" i="2"/>
  <c r="J170" i="2"/>
  <c r="I170" i="2"/>
  <c r="J169" i="2"/>
  <c r="I169" i="2"/>
  <c r="J168" i="2"/>
  <c r="I168" i="2"/>
  <c r="J167" i="2"/>
  <c r="I167" i="2"/>
  <c r="J166" i="2"/>
  <c r="I166" i="2"/>
  <c r="J165" i="2"/>
  <c r="I165" i="2"/>
  <c r="J164" i="2"/>
  <c r="I164" i="2"/>
  <c r="J163" i="2"/>
  <c r="I163" i="2"/>
  <c r="J162" i="2"/>
  <c r="I162" i="2"/>
  <c r="J161" i="2"/>
  <c r="I161" i="2"/>
  <c r="J160" i="2"/>
  <c r="I160" i="2"/>
  <c r="J159" i="2"/>
  <c r="I159" i="2"/>
  <c r="J158" i="2"/>
  <c r="I158" i="2"/>
  <c r="J157" i="2"/>
  <c r="I157" i="2"/>
  <c r="J156" i="2"/>
  <c r="I156" i="2"/>
  <c r="J155" i="2"/>
  <c r="I155" i="2"/>
  <c r="J154" i="2"/>
  <c r="I154" i="2"/>
  <c r="J153" i="2"/>
  <c r="I153" i="2"/>
  <c r="J152" i="2"/>
  <c r="I152" i="2"/>
  <c r="J151" i="2"/>
  <c r="I151" i="2"/>
  <c r="J150" i="2"/>
  <c r="I150" i="2"/>
  <c r="J149" i="2"/>
  <c r="I149" i="2"/>
  <c r="J148" i="2"/>
  <c r="I148" i="2"/>
  <c r="J147" i="2"/>
  <c r="I147" i="2"/>
  <c r="J146" i="2"/>
  <c r="I146" i="2"/>
  <c r="J145" i="2"/>
  <c r="I145" i="2"/>
  <c r="J144" i="2"/>
  <c r="I144" i="2"/>
  <c r="J143" i="2"/>
  <c r="I143" i="2"/>
  <c r="J142" i="2"/>
  <c r="I142" i="2"/>
  <c r="J141" i="2"/>
  <c r="I141" i="2"/>
  <c r="J140" i="2"/>
  <c r="I140" i="2"/>
  <c r="J139" i="2"/>
  <c r="I139" i="2"/>
  <c r="J138" i="2"/>
  <c r="I138" i="2"/>
  <c r="J137" i="2"/>
  <c r="I137" i="2"/>
  <c r="J136" i="2"/>
  <c r="I136" i="2"/>
  <c r="J135" i="2"/>
  <c r="I135" i="2"/>
  <c r="J134" i="2"/>
  <c r="I134" i="2"/>
  <c r="J133" i="2"/>
  <c r="I133" i="2"/>
  <c r="J132" i="2"/>
  <c r="I132" i="2"/>
  <c r="J131" i="2"/>
  <c r="I131" i="2"/>
  <c r="J130" i="2"/>
  <c r="I130" i="2"/>
  <c r="J129" i="2"/>
  <c r="I129" i="2"/>
  <c r="J128" i="2"/>
  <c r="I128" i="2"/>
  <c r="J127" i="2"/>
  <c r="I127" i="2"/>
  <c r="J126" i="2"/>
  <c r="I126" i="2"/>
  <c r="J125" i="2"/>
  <c r="I125" i="2"/>
  <c r="J124" i="2"/>
  <c r="I124" i="2"/>
  <c r="J123" i="2"/>
  <c r="I123" i="2"/>
  <c r="J122" i="2"/>
  <c r="I122" i="2"/>
  <c r="J121" i="2"/>
  <c r="I121" i="2"/>
  <c r="J120" i="2"/>
  <c r="I120" i="2"/>
  <c r="J119" i="2"/>
  <c r="I119" i="2"/>
  <c r="J118" i="2"/>
  <c r="I118" i="2"/>
  <c r="J117" i="2"/>
  <c r="I117" i="2"/>
  <c r="J116" i="2"/>
  <c r="I116" i="2"/>
  <c r="J115" i="2"/>
  <c r="I115" i="2"/>
  <c r="J114" i="2"/>
  <c r="I114" i="2"/>
  <c r="J113" i="2"/>
  <c r="I113" i="2"/>
  <c r="J112" i="2"/>
  <c r="I112" i="2"/>
  <c r="J111" i="2"/>
  <c r="I111" i="2"/>
  <c r="J110" i="2"/>
  <c r="I110" i="2"/>
  <c r="J109" i="2"/>
  <c r="I109" i="2"/>
  <c r="J108" i="2"/>
  <c r="I108" i="2"/>
  <c r="J107" i="2"/>
  <c r="I107" i="2"/>
  <c r="J106" i="2"/>
  <c r="I106" i="2"/>
  <c r="J105" i="2"/>
  <c r="I105" i="2"/>
  <c r="J104" i="2"/>
  <c r="I104" i="2"/>
  <c r="J103" i="2"/>
  <c r="I103" i="2"/>
  <c r="J102" i="2"/>
  <c r="I102" i="2"/>
  <c r="J101" i="2"/>
  <c r="I101" i="2"/>
  <c r="J100" i="2"/>
  <c r="I100" i="2"/>
  <c r="J99" i="2"/>
  <c r="I99" i="2"/>
  <c r="J98" i="2"/>
  <c r="I98" i="2"/>
  <c r="J97" i="2"/>
  <c r="I97" i="2"/>
  <c r="J96" i="2"/>
  <c r="I96" i="2"/>
  <c r="J95" i="2"/>
  <c r="I95" i="2"/>
  <c r="J94" i="2"/>
  <c r="I94" i="2"/>
  <c r="J93" i="2"/>
  <c r="I93" i="2"/>
  <c r="J92" i="2"/>
  <c r="I92" i="2"/>
  <c r="J91" i="2"/>
  <c r="I91" i="2"/>
  <c r="J90" i="2"/>
  <c r="I90" i="2"/>
  <c r="J89" i="2"/>
  <c r="I89" i="2"/>
  <c r="J88" i="2"/>
  <c r="I88" i="2"/>
  <c r="J87" i="2"/>
  <c r="I87" i="2"/>
  <c r="J86" i="2"/>
  <c r="I86" i="2"/>
  <c r="J85" i="2"/>
  <c r="I85" i="2"/>
  <c r="J84" i="2"/>
  <c r="I84" i="2"/>
  <c r="J83" i="2"/>
  <c r="I83" i="2"/>
  <c r="J82" i="2"/>
  <c r="I82" i="2"/>
  <c r="J81" i="2"/>
  <c r="I81" i="2"/>
  <c r="J80" i="2"/>
  <c r="I80" i="2"/>
  <c r="J79" i="2"/>
  <c r="I79" i="2"/>
  <c r="J78" i="2"/>
  <c r="I78" i="2"/>
  <c r="J77" i="2"/>
  <c r="I77" i="2"/>
  <c r="J76" i="2"/>
  <c r="I76" i="2"/>
  <c r="J75" i="2"/>
  <c r="I75" i="2"/>
  <c r="J74" i="2"/>
  <c r="I74" i="2"/>
  <c r="J73" i="2"/>
  <c r="I73" i="2"/>
  <c r="J72" i="2"/>
  <c r="I72" i="2"/>
  <c r="J71" i="2"/>
  <c r="I71" i="2"/>
  <c r="J70" i="2"/>
  <c r="I70" i="2"/>
  <c r="J69" i="2"/>
  <c r="I69" i="2"/>
  <c r="J68" i="2"/>
  <c r="I68" i="2"/>
  <c r="J67" i="2"/>
  <c r="I67" i="2"/>
  <c r="J66" i="2"/>
  <c r="I66" i="2"/>
  <c r="J65" i="2"/>
  <c r="I65" i="2"/>
  <c r="J64" i="2"/>
  <c r="I64" i="2"/>
  <c r="J63" i="2"/>
  <c r="I63" i="2"/>
  <c r="J62" i="2"/>
  <c r="I62" i="2"/>
  <c r="J61" i="2"/>
  <c r="I61" i="2"/>
  <c r="J60" i="2"/>
  <c r="I60" i="2"/>
  <c r="J59" i="2"/>
  <c r="I59" i="2"/>
  <c r="J58" i="2"/>
  <c r="I58" i="2"/>
  <c r="J57" i="2"/>
  <c r="I57" i="2"/>
  <c r="J56" i="2"/>
  <c r="I56" i="2"/>
  <c r="J55" i="2"/>
  <c r="I55" i="2"/>
  <c r="J54" i="2"/>
  <c r="I54" i="2"/>
  <c r="J53" i="2"/>
  <c r="I53" i="2"/>
  <c r="J52" i="2"/>
  <c r="I52" i="2"/>
  <c r="J51" i="2"/>
  <c r="I51" i="2"/>
  <c r="J50" i="2"/>
  <c r="I50" i="2"/>
  <c r="J49" i="2"/>
  <c r="I49" i="2"/>
  <c r="J48" i="2"/>
  <c r="I48" i="2"/>
  <c r="J47" i="2"/>
  <c r="I47" i="2"/>
  <c r="J46" i="2"/>
  <c r="I46" i="2"/>
  <c r="J45" i="2"/>
  <c r="I45" i="2"/>
  <c r="J44" i="2"/>
  <c r="I44" i="2"/>
  <c r="J43" i="2"/>
  <c r="I43" i="2"/>
  <c r="J42" i="2"/>
  <c r="I4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H25" i="1"/>
  <c r="G25" i="1"/>
  <c r="I25" i="1" s="1"/>
  <c r="H24" i="1"/>
  <c r="G24" i="1"/>
  <c r="I24" i="1" s="1"/>
  <c r="H23" i="1"/>
  <c r="G23" i="1"/>
  <c r="I23" i="1" s="1"/>
  <c r="H22" i="1"/>
  <c r="G22" i="1"/>
  <c r="H21" i="1"/>
  <c r="G21" i="1"/>
  <c r="I21" i="1" s="1"/>
  <c r="C21" i="1"/>
  <c r="B21" i="1"/>
  <c r="D21" i="1" s="1"/>
  <c r="H20" i="1"/>
  <c r="G20" i="1"/>
  <c r="I20" i="1" s="1"/>
  <c r="C20" i="1"/>
  <c r="B20" i="1"/>
  <c r="D20" i="1" s="1"/>
  <c r="H19" i="1"/>
  <c r="G19" i="1"/>
  <c r="I19" i="1" s="1"/>
  <c r="C19" i="1"/>
  <c r="B19" i="1"/>
  <c r="D19" i="1" s="1"/>
  <c r="H18" i="1"/>
  <c r="G18" i="1"/>
  <c r="I18" i="1" s="1"/>
  <c r="C18" i="1"/>
  <c r="B18" i="1"/>
  <c r="D18" i="1" s="1"/>
  <c r="H17" i="1"/>
  <c r="G17" i="1"/>
  <c r="I17" i="1" s="1"/>
  <c r="C17" i="1"/>
  <c r="B17" i="1"/>
  <c r="D17" i="1" s="1"/>
  <c r="H16" i="1"/>
  <c r="G16" i="1"/>
  <c r="I16" i="1" s="1"/>
  <c r="C16" i="1"/>
  <c r="B16" i="1"/>
  <c r="D16" i="1" s="1"/>
  <c r="H15" i="1"/>
  <c r="G15" i="1"/>
  <c r="C15" i="1"/>
  <c r="B15" i="1"/>
  <c r="H14" i="1"/>
  <c r="G14" i="1"/>
  <c r="I14" i="1" s="1"/>
  <c r="C14" i="1"/>
  <c r="B14" i="1"/>
  <c r="H13" i="1"/>
  <c r="G13" i="1"/>
  <c r="I13" i="1" s="1"/>
  <c r="C13" i="1"/>
  <c r="B13" i="1"/>
  <c r="D13" i="1" s="1"/>
  <c r="H12" i="1"/>
  <c r="G12" i="1"/>
  <c r="I12" i="1" s="1"/>
  <c r="C12" i="1"/>
  <c r="B12" i="1"/>
  <c r="D12" i="1" s="1"/>
  <c r="H11" i="1"/>
  <c r="G11" i="1"/>
  <c r="I11" i="1" s="1"/>
  <c r="C11" i="1"/>
  <c r="B11" i="1"/>
  <c r="D11" i="1" s="1"/>
  <c r="H10" i="1"/>
  <c r="G10" i="1"/>
  <c r="I10" i="1" s="1"/>
  <c r="C10" i="1"/>
  <c r="B10" i="1"/>
  <c r="D10" i="1" s="1"/>
  <c r="B7" i="1"/>
  <c r="H6" i="1"/>
  <c r="H5" i="1"/>
  <c r="H4" i="1"/>
  <c r="E4" i="1"/>
  <c r="E3" i="1"/>
  <c r="E5" i="1" s="1"/>
  <c r="E6" i="1" s="1"/>
  <c r="I22" i="1" l="1"/>
  <c r="I15" i="1"/>
  <c r="D15" i="1"/>
  <c r="D14" i="1"/>
</calcChain>
</file>

<file path=xl/sharedStrings.xml><?xml version="1.0" encoding="utf-8"?>
<sst xmlns="http://schemas.openxmlformats.org/spreadsheetml/2006/main" count="160" uniqueCount="117">
  <si>
    <t>Verein</t>
  </si>
  <si>
    <t>Musterverein e. V.</t>
  </si>
  <si>
    <t>Einnahmen gesamt</t>
  </si>
  <si>
    <t>Kurzcheck</t>
  </si>
  <si>
    <t>Wert</t>
  </si>
  <si>
    <t>Geschäftsjahr</t>
  </si>
  <si>
    <t>Ausgaben gesamt</t>
  </si>
  <si>
    <t>Buchungen ohne Beleg-Nr.</t>
  </si>
  <si>
    <t>Anfangsbestand</t>
  </si>
  <si>
    <t>Jahresergebnis</t>
  </si>
  <si>
    <t>Buchungen mit Prüfhinweis</t>
  </si>
  <si>
    <t>Währung</t>
  </si>
  <si>
    <t>EUR</t>
  </si>
  <si>
    <t>Aktueller Kassenstand</t>
  </si>
  <si>
    <t>Letzter Kontostand</t>
  </si>
  <si>
    <t>Stand</t>
  </si>
  <si>
    <t>Monat</t>
  </si>
  <si>
    <t>Einnahmen</t>
  </si>
  <si>
    <t>Ausgaben</t>
  </si>
  <si>
    <t>Saldo</t>
  </si>
  <si>
    <t>Kategorie</t>
  </si>
  <si>
    <t>Netto</t>
  </si>
  <si>
    <t>Januar</t>
  </si>
  <si>
    <t>Mitgliedsbeiträge</t>
  </si>
  <si>
    <t>Februar</t>
  </si>
  <si>
    <t>Spenden</t>
  </si>
  <si>
    <t>März</t>
  </si>
  <si>
    <t>Zuschüsse</t>
  </si>
  <si>
    <t>April</t>
  </si>
  <si>
    <t>Sponsoring</t>
  </si>
  <si>
    <t>Mai</t>
  </si>
  <si>
    <t>Veranstaltungserlöse</t>
  </si>
  <si>
    <t>Juni</t>
  </si>
  <si>
    <t>Materialverkauf</t>
  </si>
  <si>
    <t>Juli</t>
  </si>
  <si>
    <t>Sonstige Einnahmen</t>
  </si>
  <si>
    <t>August</t>
  </si>
  <si>
    <t>Miete/Raum</t>
  </si>
  <si>
    <t>September</t>
  </si>
  <si>
    <t>Material &amp; Ausstattung</t>
  </si>
  <si>
    <t>Oktober</t>
  </si>
  <si>
    <t>Fahrtkosten</t>
  </si>
  <si>
    <t>November</t>
  </si>
  <si>
    <t>Bewirtung</t>
  </si>
  <si>
    <t>Dezember</t>
  </si>
  <si>
    <t>Bankgebühren</t>
  </si>
  <si>
    <t>Versicherungen</t>
  </si>
  <si>
    <t>Honorare</t>
  </si>
  <si>
    <t>Öffentlichkeitsarbeit</t>
  </si>
  <si>
    <t>Sonstige Ausgaben</t>
  </si>
  <si>
    <t>Hinweis</t>
  </si>
  <si>
    <t>Die Vorlage nutzt keine Makros und kann direkt in Excel, LibreOffice oder Google Sheets weiterbearbeitet werden.</t>
  </si>
  <si>
    <t>Tipp</t>
  </si>
  <si>
    <t>Passe Kategorien in „Listen“ an, bevor du viele Buchungen einträgst.</t>
  </si>
  <si>
    <t>Buchungsjournal: Einnahmen und Ausgaben</t>
  </si>
  <si>
    <t>Trage pro Zeile eine Buchung ein. Einnahmen und Ausgaben immer als positive Beträge erfassen; die Spalte „Prüfung“ meldet typische Eingabefehler.</t>
  </si>
  <si>
    <t>Datum</t>
  </si>
  <si>
    <t>Beleg-Nr.</t>
  </si>
  <si>
    <t>Beschreibung</t>
  </si>
  <si>
    <t>Bereich/Projekt</t>
  </si>
  <si>
    <t>Zahlungsart</t>
  </si>
  <si>
    <t>Einnahme</t>
  </si>
  <si>
    <t>Ausgabe</t>
  </si>
  <si>
    <t>Kontostand</t>
  </si>
  <si>
    <t>Prüfung</t>
  </si>
  <si>
    <t>MB-001</t>
  </si>
  <si>
    <t>Mitgliedsbeiträge Januar</t>
  </si>
  <si>
    <t>Mitglieder</t>
  </si>
  <si>
    <t>Bank</t>
  </si>
  <si>
    <t>SP-001</t>
  </si>
  <si>
    <t>Spende lokaler Betrieb</t>
  </si>
  <si>
    <t>Spenden/Sponsoring</t>
  </si>
  <si>
    <t>RE-001</t>
  </si>
  <si>
    <t>Miete Vereinsraum</t>
  </si>
  <si>
    <t>Allgemein</t>
  </si>
  <si>
    <t>MA-001</t>
  </si>
  <si>
    <t>Trainingsmaterial Jugend</t>
  </si>
  <si>
    <t>Jugend</t>
  </si>
  <si>
    <t>Karte</t>
  </si>
  <si>
    <t>VE-001</t>
  </si>
  <si>
    <t>Erlöse Kuchenverkauf</t>
  </si>
  <si>
    <t>Veranstaltungen</t>
  </si>
  <si>
    <t>Kasse</t>
  </si>
  <si>
    <t>BG-001</t>
  </si>
  <si>
    <t>Kontoführungsgebühr</t>
  </si>
  <si>
    <t>Verwaltung</t>
  </si>
  <si>
    <t>ZS-001</t>
  </si>
  <si>
    <t>Zuschuss Stadt</t>
  </si>
  <si>
    <t>FA-001</t>
  </si>
  <si>
    <t>Fahrtkosten Auswärtsspiel</t>
  </si>
  <si>
    <t>Sport/Training</t>
  </si>
  <si>
    <t>Buchungskategorien</t>
  </si>
  <si>
    <t>Zahlungsarten</t>
  </si>
  <si>
    <t>Bereiche / Projekte</t>
  </si>
  <si>
    <t>PayPal</t>
  </si>
  <si>
    <t>Lastschrift</t>
  </si>
  <si>
    <t>Überweisung</t>
  </si>
  <si>
    <t>Anleitung zur Vereinsvorlage</t>
  </si>
  <si>
    <t>1</t>
  </si>
  <si>
    <t>Übersicht ausfüllen</t>
  </si>
  <si>
    <t>Trage Vereinsname, Geschäftsjahr und Anfangsbestand ein. Diese Werte steuern die Auswertung.</t>
  </si>
  <si>
    <t>2</t>
  </si>
  <si>
    <t>Buchungen erfassen</t>
  </si>
  <si>
    <t>Nutze das Blatt „Buchungen“. Pro Zeile eine Buchung, mit Datum, Beleg, Beschreibung, Kategorie und Betrag.</t>
  </si>
  <si>
    <t>3</t>
  </si>
  <si>
    <t>Beträge richtig eintragen</t>
  </si>
  <si>
    <t>Einnahmen gehören in die grüne Spalte, Ausgaben in die orange Spalte. Beträge immer positiv eintragen.</t>
  </si>
  <si>
    <t>4</t>
  </si>
  <si>
    <t>Kategorien anpassen</t>
  </si>
  <si>
    <t>Im Blatt „Listen“ kannst du Kategorien, Zahlungsarten und Bereiche überschreiben oder erweitern.</t>
  </si>
  <si>
    <t>5</t>
  </si>
  <si>
    <t>Prüfung beachten</t>
  </si>
  <si>
    <t>Die Spalte „Prüfung“ meldet fehlende Beträge, negative Beträge oder Zeilen mit Einnahme und Ausgabe zugleich.</t>
  </si>
  <si>
    <t>6</t>
  </si>
  <si>
    <t>Vorlage weitergeben</t>
  </si>
  <si>
    <t>Die Datei enthält keine Makros und ist deshalb für einfache Downloadseiten gut geeignet.</t>
  </si>
  <si>
    <t>Vereinskassenbuch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</si>
</sst>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\€"/>
    <numFmt numFmtId="165" formatCode="yyyy\-mm\-dd"/>
  </numFmts>
  <fonts count="11" x14ac:knownFonts="1">
    <font>
      <sz val="11"/>
      <name val="Carlito"/>
    </font>
    <font>
      <b/>
      <sz val="11"/>
      <color rgb="FFFFFFFF"/>
      <name val="Carlito"/>
    </font>
    <font>
      <i/>
      <sz val="11"/>
      <color rgb="FF334155"/>
      <name val="Carlito"/>
    </font>
    <font>
      <b/>
      <sz val="11"/>
      <color rgb="FF1E3A8A"/>
      <name val="Carlito"/>
    </font>
    <font>
      <b/>
      <sz val="11"/>
      <color rgb="FF334155"/>
      <name val="Carlito"/>
    </font>
    <font>
      <b/>
      <sz val="12"/>
      <name val="Carlito"/>
    </font>
    <font>
      <b/>
      <sz val="11"/>
      <color rgb="FF92400E"/>
      <name val="Carlito"/>
    </font>
    <font>
      <b/>
      <sz val="16"/>
      <color rgb="FFFFFFFF"/>
      <name val="Carlito"/>
    </font>
    <font>
      <sz val="11"/>
      <name val="Carlito"/>
    </font>
    <font>
      <b/>
      <sz val="22"/>
      <color rgb="FFFFFFFF"/>
      <name val="Carlito"/>
      <family val="2"/>
    </font>
    <font>
      <sz val="22"/>
      <name val="Carlito"/>
      <family val="2"/>
    </font>
  </fonts>
  <fills count="18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F3F4F6"/>
      </patternFill>
    </fill>
    <fill>
      <patternFill patternType="solid">
        <fgColor rgb="FF0F172A"/>
      </patternFill>
    </fill>
    <fill>
      <patternFill patternType="solid">
        <fgColor rgb="FFE0F2FE"/>
      </patternFill>
    </fill>
    <fill>
      <patternFill patternType="solid">
        <fgColor rgb="FFDBEAFE"/>
      </patternFill>
    </fill>
    <fill>
      <patternFill patternType="solid">
        <fgColor rgb="FFFFFFFF"/>
      </patternFill>
    </fill>
    <fill>
      <patternFill patternType="solid">
        <fgColor rgb="FFF8FAFC"/>
      </patternFill>
    </fill>
    <fill>
      <patternFill patternType="solid">
        <fgColor rgb="FFDCFCE7"/>
      </patternFill>
    </fill>
    <fill>
      <patternFill patternType="solid">
        <fgColor rgb="FFFFEDD5"/>
      </patternFill>
    </fill>
    <fill>
      <patternFill patternType="solid">
        <fgColor rgb="FF334155"/>
      </patternFill>
    </fill>
    <fill>
      <patternFill patternType="solid">
        <fgColor rgb="FF1E40AF"/>
      </patternFill>
    </fill>
    <fill>
      <patternFill patternType="solid">
        <fgColor rgb="FFECFDF5"/>
      </patternFill>
    </fill>
    <fill>
      <patternFill patternType="solid">
        <fgColor rgb="FFFFF7ED"/>
      </patternFill>
    </fill>
    <fill>
      <patternFill patternType="solid">
        <fgColor rgb="FFEFF6FF"/>
      </patternFill>
    </fill>
    <fill>
      <patternFill patternType="solid">
        <fgColor rgb="FFFEF3C7"/>
      </patternFill>
    </fill>
    <fill>
      <patternFill patternType="solid">
        <fgColor rgb="FFFFFBEB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1" fillId="2" borderId="0" xfId="1" applyFont="1" applyFill="1" applyAlignment="1">
      <alignment horizontal="center"/>
    </xf>
    <xf numFmtId="0" fontId="0" fillId="3" borderId="1" xfId="1" applyFont="1" applyFill="1" applyBorder="1"/>
    <xf numFmtId="0" fontId="0" fillId="3" borderId="2" xfId="1" applyFont="1" applyFill="1" applyBorder="1"/>
    <xf numFmtId="0" fontId="0" fillId="3" borderId="3" xfId="1" applyFont="1" applyFill="1" applyBorder="1"/>
    <xf numFmtId="0" fontId="1" fillId="12" borderId="0" xfId="1" applyFont="1" applyFill="1" applyAlignment="1">
      <alignment horizontal="center" vertical="center"/>
    </xf>
    <xf numFmtId="0" fontId="0" fillId="0" borderId="0" xfId="1" applyFont="1" applyAlignment="1">
      <alignment vertical="center" wrapText="1"/>
    </xf>
    <xf numFmtId="0" fontId="3" fillId="6" borderId="4" xfId="1" applyFont="1" applyFill="1" applyBorder="1" applyAlignment="1">
      <alignment vertical="center" wrapText="1"/>
    </xf>
    <xf numFmtId="0" fontId="0" fillId="7" borderId="4" xfId="1" applyFont="1" applyFill="1" applyBorder="1" applyAlignment="1">
      <alignment vertical="center" wrapText="1"/>
    </xf>
    <xf numFmtId="0" fontId="4" fillId="8" borderId="4" xfId="1" applyFont="1" applyFill="1" applyBorder="1" applyAlignment="1">
      <alignment vertical="center" wrapText="1"/>
    </xf>
    <xf numFmtId="164" fontId="5" fillId="9" borderId="4" xfId="1" applyNumberFormat="1" applyFont="1" applyFill="1" applyBorder="1" applyAlignment="1">
      <alignment vertical="center" wrapText="1"/>
    </xf>
    <xf numFmtId="0" fontId="1" fillId="11" borderId="4" xfId="1" applyFont="1" applyFill="1" applyBorder="1" applyAlignment="1">
      <alignment vertical="center" wrapText="1"/>
    </xf>
    <xf numFmtId="0" fontId="3" fillId="6" borderId="5" xfId="1" applyFont="1" applyFill="1" applyBorder="1" applyAlignment="1">
      <alignment vertical="center" wrapText="1"/>
    </xf>
    <xf numFmtId="0" fontId="0" fillId="7" borderId="5" xfId="1" applyFont="1" applyFill="1" applyBorder="1" applyAlignment="1">
      <alignment vertical="center" wrapText="1"/>
    </xf>
    <xf numFmtId="0" fontId="4" fillId="8" borderId="5" xfId="1" applyFont="1" applyFill="1" applyBorder="1" applyAlignment="1">
      <alignment vertical="center" wrapText="1"/>
    </xf>
    <xf numFmtId="164" fontId="5" fillId="10" borderId="5" xfId="1" applyNumberFormat="1" applyFont="1" applyFill="1" applyBorder="1" applyAlignment="1">
      <alignment vertical="center" wrapText="1"/>
    </xf>
    <xf numFmtId="1" fontId="0" fillId="0" borderId="5" xfId="1" applyNumberFormat="1" applyFont="1" applyBorder="1" applyAlignment="1">
      <alignment vertical="center" wrapText="1"/>
    </xf>
    <xf numFmtId="164" fontId="0" fillId="7" borderId="5" xfId="1" applyNumberFormat="1" applyFont="1" applyFill="1" applyBorder="1" applyAlignment="1">
      <alignment vertical="center" wrapText="1"/>
    </xf>
    <xf numFmtId="164" fontId="5" fillId="6" borderId="5" xfId="1" applyNumberFormat="1" applyFont="1" applyFill="1" applyBorder="1" applyAlignment="1">
      <alignment vertical="center" wrapText="1"/>
    </xf>
    <xf numFmtId="164" fontId="0" fillId="0" borderId="5" xfId="1" applyNumberFormat="1" applyFont="1" applyBorder="1" applyAlignment="1">
      <alignment vertical="center" wrapText="1"/>
    </xf>
    <xf numFmtId="165" fontId="0" fillId="7" borderId="5" xfId="1" applyNumberFormat="1" applyFont="1" applyFill="1" applyBorder="1" applyAlignment="1">
      <alignment vertical="center" wrapText="1"/>
    </xf>
    <xf numFmtId="0" fontId="1" fillId="12" borderId="0" xfId="1" applyFont="1" applyFill="1" applyAlignment="1">
      <alignment horizontal="center" vertical="center" wrapText="1"/>
    </xf>
    <xf numFmtId="0" fontId="1" fillId="11" borderId="0" xfId="1" applyFont="1" applyFill="1" applyAlignment="1">
      <alignment vertical="center" wrapText="1"/>
    </xf>
    <xf numFmtId="164" fontId="0" fillId="13" borderId="1" xfId="1" applyNumberFormat="1" applyFont="1" applyFill="1" applyBorder="1" applyAlignment="1">
      <alignment vertical="center" wrapText="1"/>
    </xf>
    <xf numFmtId="164" fontId="0" fillId="14" borderId="1" xfId="1" applyNumberFormat="1" applyFont="1" applyFill="1" applyBorder="1" applyAlignment="1">
      <alignment vertical="center" wrapText="1"/>
    </xf>
    <xf numFmtId="164" fontId="0" fillId="15" borderId="1" xfId="1" applyNumberFormat="1" applyFont="1" applyFill="1" applyBorder="1" applyAlignment="1">
      <alignment vertical="center" wrapText="1"/>
    </xf>
    <xf numFmtId="0" fontId="0" fillId="8" borderId="1" xfId="1" applyFont="1" applyFill="1" applyBorder="1" applyAlignment="1">
      <alignment vertical="center" wrapText="1"/>
    </xf>
    <xf numFmtId="164" fontId="0" fillId="13" borderId="2" xfId="1" applyNumberFormat="1" applyFont="1" applyFill="1" applyBorder="1" applyAlignment="1">
      <alignment vertical="center" wrapText="1"/>
    </xf>
    <xf numFmtId="164" fontId="0" fillId="14" borderId="2" xfId="1" applyNumberFormat="1" applyFont="1" applyFill="1" applyBorder="1" applyAlignment="1">
      <alignment vertical="center" wrapText="1"/>
    </xf>
    <xf numFmtId="164" fontId="0" fillId="15" borderId="2" xfId="1" applyNumberFormat="1" applyFont="1" applyFill="1" applyBorder="1" applyAlignment="1">
      <alignment vertical="center" wrapText="1"/>
    </xf>
    <xf numFmtId="0" fontId="0" fillId="8" borderId="2" xfId="1" applyFont="1" applyFill="1" applyBorder="1" applyAlignment="1">
      <alignment vertical="center" wrapText="1"/>
    </xf>
    <xf numFmtId="164" fontId="0" fillId="13" borderId="3" xfId="1" applyNumberFormat="1" applyFont="1" applyFill="1" applyBorder="1" applyAlignment="1">
      <alignment vertical="center" wrapText="1"/>
    </xf>
    <xf numFmtId="164" fontId="0" fillId="14" borderId="3" xfId="1" applyNumberFormat="1" applyFont="1" applyFill="1" applyBorder="1" applyAlignment="1">
      <alignment vertical="center" wrapText="1"/>
    </xf>
    <xf numFmtId="164" fontId="0" fillId="15" borderId="3" xfId="1" applyNumberFormat="1" applyFont="1" applyFill="1" applyBorder="1" applyAlignment="1">
      <alignment vertical="center" wrapText="1"/>
    </xf>
    <xf numFmtId="0" fontId="0" fillId="8" borderId="3" xfId="1" applyFont="1" applyFill="1" applyBorder="1" applyAlignment="1">
      <alignment vertical="center" wrapText="1"/>
    </xf>
    <xf numFmtId="0" fontId="6" fillId="16" borderId="0" xfId="1" applyFont="1" applyFill="1" applyAlignment="1">
      <alignment vertical="center" wrapText="1"/>
    </xf>
    <xf numFmtId="165" fontId="0" fillId="8" borderId="1" xfId="1" applyNumberFormat="1" applyFont="1" applyFill="1" applyBorder="1" applyAlignment="1">
      <alignment vertical="center" wrapText="1"/>
    </xf>
    <xf numFmtId="165" fontId="0" fillId="8" borderId="2" xfId="1" applyNumberFormat="1" applyFont="1" applyFill="1" applyBorder="1" applyAlignment="1">
      <alignment vertical="center" wrapText="1"/>
    </xf>
    <xf numFmtId="165" fontId="0" fillId="8" borderId="3" xfId="1" applyNumberFormat="1" applyFont="1" applyFill="1" applyBorder="1" applyAlignment="1">
      <alignment vertical="center" wrapText="1"/>
    </xf>
    <xf numFmtId="0" fontId="0" fillId="0" borderId="0" xfId="1" applyFont="1" applyAlignment="1">
      <alignment wrapText="1"/>
    </xf>
    <xf numFmtId="0" fontId="3" fillId="6" borderId="1" xfId="1" applyFont="1" applyFill="1" applyBorder="1" applyAlignment="1">
      <alignment wrapText="1"/>
    </xf>
    <xf numFmtId="0" fontId="4" fillId="8" borderId="1" xfId="1" applyFont="1" applyFill="1" applyBorder="1" applyAlignment="1">
      <alignment wrapText="1"/>
    </xf>
    <xf numFmtId="0" fontId="0" fillId="7" borderId="1" xfId="1" applyFont="1" applyFill="1" applyBorder="1" applyAlignment="1">
      <alignment wrapText="1"/>
    </xf>
    <xf numFmtId="0" fontId="3" fillId="6" borderId="2" xfId="1" applyFont="1" applyFill="1" applyBorder="1" applyAlignment="1">
      <alignment wrapText="1"/>
    </xf>
    <xf numFmtId="0" fontId="4" fillId="8" borderId="2" xfId="1" applyFont="1" applyFill="1" applyBorder="1" applyAlignment="1">
      <alignment wrapText="1"/>
    </xf>
    <xf numFmtId="0" fontId="0" fillId="7" borderId="2" xfId="1" applyFont="1" applyFill="1" applyBorder="1" applyAlignment="1">
      <alignment wrapText="1"/>
    </xf>
    <xf numFmtId="0" fontId="3" fillId="6" borderId="3" xfId="1" applyFont="1" applyFill="1" applyBorder="1" applyAlignment="1">
      <alignment wrapText="1"/>
    </xf>
    <xf numFmtId="0" fontId="4" fillId="8" borderId="3" xfId="1" applyFont="1" applyFill="1" applyBorder="1" applyAlignment="1">
      <alignment wrapText="1"/>
    </xf>
    <xf numFmtId="0" fontId="0" fillId="7" borderId="3" xfId="1" applyFont="1" applyFill="1" applyBorder="1" applyAlignment="1">
      <alignment wrapText="1"/>
    </xf>
    <xf numFmtId="49" fontId="0" fillId="8" borderId="1" xfId="1" applyNumberFormat="1" applyFont="1" applyFill="1" applyBorder="1" applyAlignment="1">
      <alignment vertical="center" wrapText="1"/>
    </xf>
    <xf numFmtId="49" fontId="0" fillId="8" borderId="2" xfId="1" applyNumberFormat="1" applyFont="1" applyFill="1" applyBorder="1" applyAlignment="1">
      <alignment vertical="center" wrapText="1"/>
    </xf>
    <xf numFmtId="49" fontId="0" fillId="8" borderId="3" xfId="1" applyNumberFormat="1" applyFont="1" applyFill="1" applyBorder="1" applyAlignment="1">
      <alignment vertical="center" wrapText="1"/>
    </xf>
    <xf numFmtId="0" fontId="0" fillId="17" borderId="0" xfId="1" applyFont="1" applyFill="1" applyAlignment="1">
      <alignment vertical="center" wrapText="1"/>
    </xf>
    <xf numFmtId="0" fontId="7" fillId="4" borderId="0" xfId="1" applyFont="1" applyFill="1" applyAlignment="1">
      <alignment horizontal="center"/>
    </xf>
    <xf numFmtId="0" fontId="0" fillId="0" borderId="0" xfId="0"/>
    <xf numFmtId="0" fontId="2" fillId="5" borderId="0" xfId="1" applyFont="1" applyFill="1" applyAlignment="1">
      <alignment horizontal="center"/>
    </xf>
    <xf numFmtId="0" fontId="7" fillId="4" borderId="0" xfId="1" applyFont="1" applyFill="1" applyAlignment="1">
      <alignment horizontal="center" wrapText="1"/>
    </xf>
    <xf numFmtId="0" fontId="0" fillId="0" borderId="0" xfId="1" applyFont="1" applyAlignment="1">
      <alignment wrapText="1"/>
    </xf>
    <xf numFmtId="0" fontId="9" fillId="4" borderId="0" xfId="1" applyFont="1" applyFill="1" applyAlignment="1">
      <alignment horizontal="center" vertical="center" wrapText="1"/>
    </xf>
    <xf numFmtId="0" fontId="10" fillId="0" borderId="0" xfId="1" applyFont="1" applyAlignment="1">
      <alignment vertical="center" wrapText="1"/>
    </xf>
  </cellXfs>
  <cellStyles count="2">
    <cellStyle name="Normal" xfId="1" xr:uid="{00000000-0005-0000-0000-000000000000}"/>
    <cellStyle name="Standard" xfId="0" builtinId="0"/>
  </cellStyles>
  <dxfs count="3">
    <dxf>
      <font>
        <b/>
        <color rgb="FF991B1B"/>
      </font>
      <fill>
        <patternFill patternType="solid">
          <bgColor rgb="FFFEE2E2"/>
        </patternFill>
      </fill>
    </dxf>
    <dxf>
      <font>
        <color rgb="FF1E3A8A"/>
      </font>
      <fill>
        <patternFill patternType="solid">
          <bgColor rgb="FFEFF6FF"/>
        </patternFill>
      </fill>
    </dxf>
    <dxf>
      <font>
        <b/>
        <color rgb="FF991B1B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Einnahmen</c:v>
          </c:tx>
          <c:invertIfNegative val="1"/>
          <c:cat>
            <c:strRef>
              <c:f>Übersicht!$A$10:$A$21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Übersicht!$B$10:$B$21</c:f>
              <c:numCache>
                <c:formatCode>#,##0.00\ \€</c:formatCode>
                <c:ptCount val="12"/>
                <c:pt idx="0">
                  <c:v>1550</c:v>
                </c:pt>
                <c:pt idx="1">
                  <c:v>420</c:v>
                </c:pt>
                <c:pt idx="2">
                  <c:v>900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6-454F-B79B-17611B23CAA3}"/>
            </c:ext>
          </c:extLst>
        </c:ser>
        <c:ser>
          <c:idx val="1"/>
          <c:order val="1"/>
          <c:tx>
            <c:v>Ausgaben</c:v>
          </c:tx>
          <c:invertIfNegative val="1"/>
          <c:cat>
            <c:strRef>
              <c:f>Übersicht!$A$10:$A$21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Übersicht!$C$10:$C$21</c:f>
              <c:numCache>
                <c:formatCode>#,##0.00\ \€</c:formatCode>
                <c:ptCount val="12"/>
                <c:pt idx="0">
                  <c:v>420</c:v>
                </c:pt>
                <c:pt idx="1">
                  <c:v>197.5</c:v>
                </c:pt>
                <c:pt idx="2">
                  <c:v>160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6-454F-B79B-17611B23C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legend>
      <c:legendPos val="b"/>
      <c:overlay val="0"/>
    </c:legend>
    <c:plotVisOnly val="1"/>
    <c:dispBlanksAs val="zero"/>
    <c:showDLblsOverMax val="1"/>
  </c:chart>
  <c:spPr>
    <a:solidFill>
      <a:schemeClr val="accent6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chungenTabelle" displayName="BuchungenTabelle" ref="A4:J304">
  <tableColumns count="10">
    <tableColumn id="1" xr3:uid="{00000000-0010-0000-0000-000001000000}" name="Datum"/>
    <tableColumn id="2" xr3:uid="{00000000-0010-0000-0000-000002000000}" name="Beleg-Nr."/>
    <tableColumn id="3" xr3:uid="{00000000-0010-0000-0000-000003000000}" name="Beschreibung"/>
    <tableColumn id="4" xr3:uid="{00000000-0010-0000-0000-000004000000}" name="Bereich/Projekt"/>
    <tableColumn id="5" xr3:uid="{00000000-0010-0000-0000-000005000000}" name="Kategorie"/>
    <tableColumn id="6" xr3:uid="{00000000-0010-0000-0000-000006000000}" name="Zahlungsart"/>
    <tableColumn id="7" xr3:uid="{00000000-0010-0000-0000-000007000000}" name="Einnahme"/>
    <tableColumn id="8" xr3:uid="{00000000-0010-0000-0000-000008000000}" name="Ausgabe"/>
    <tableColumn id="9" xr3:uid="{00000000-0010-0000-0000-000009000000}" name="Kontostand"/>
    <tableColumn id="10" xr3:uid="{00000000-0010-0000-0000-00000A000000}" name="Prüf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="90" zoomScaleNormal="90" workbookViewId="0">
      <selection activeCell="N17" sqref="N17"/>
    </sheetView>
  </sheetViews>
  <sheetFormatPr baseColWidth="10" defaultColWidth="9" defaultRowHeight="15" x14ac:dyDescent="0.25"/>
  <cols>
    <col min="1" max="1" width="14" customWidth="1"/>
    <col min="2" max="4" width="16" customWidth="1"/>
    <col min="5" max="5" width="18" customWidth="1"/>
    <col min="6" max="6" width="24" customWidth="1"/>
    <col min="7" max="9" width="15" customWidth="1"/>
  </cols>
  <sheetData>
    <row r="1" spans="1:9" ht="28.5" x14ac:dyDescent="0.25">
      <c r="A1" s="58" t="s">
        <v>116</v>
      </c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6"/>
      <c r="B2" s="6"/>
      <c r="C2" s="6"/>
      <c r="D2" s="6"/>
      <c r="E2" s="6"/>
      <c r="F2" s="6"/>
      <c r="G2" s="6"/>
      <c r="H2" s="6"/>
      <c r="I2" s="6"/>
    </row>
    <row r="3" spans="1:9" ht="15.75" x14ac:dyDescent="0.25">
      <c r="A3" s="7" t="s">
        <v>0</v>
      </c>
      <c r="B3" s="8" t="s">
        <v>1</v>
      </c>
      <c r="C3" s="6"/>
      <c r="D3" s="9" t="s">
        <v>2</v>
      </c>
      <c r="E3" s="10">
        <f>SUM(Buchungen!$G$5:$G$304)</f>
        <v>2870</v>
      </c>
      <c r="F3" s="6"/>
      <c r="G3" s="11" t="s">
        <v>3</v>
      </c>
      <c r="H3" s="11" t="s">
        <v>4</v>
      </c>
      <c r="I3" s="6"/>
    </row>
    <row r="4" spans="1:9" ht="30" x14ac:dyDescent="0.25">
      <c r="A4" s="12" t="s">
        <v>5</v>
      </c>
      <c r="B4" s="13">
        <v>2026</v>
      </c>
      <c r="C4" s="6"/>
      <c r="D4" s="14" t="s">
        <v>6</v>
      </c>
      <c r="E4" s="15">
        <f>SUM(Buchungen!$H$5:$H$304)</f>
        <v>777.5</v>
      </c>
      <c r="F4" s="6"/>
      <c r="G4" s="14" t="s">
        <v>7</v>
      </c>
      <c r="H4" s="16">
        <f>COUNTIFS(Buchungen!$A$5:$A$304,"&lt;&gt;",Buchungen!$B$5:$B$304,"")</f>
        <v>0</v>
      </c>
      <c r="I4" s="6"/>
    </row>
    <row r="5" spans="1:9" ht="30" x14ac:dyDescent="0.25">
      <c r="A5" s="12" t="s">
        <v>8</v>
      </c>
      <c r="B5" s="17">
        <v>0</v>
      </c>
      <c r="C5" s="6"/>
      <c r="D5" s="14" t="s">
        <v>9</v>
      </c>
      <c r="E5" s="18">
        <f>E3-E4</f>
        <v>2092.5</v>
      </c>
      <c r="F5" s="6"/>
      <c r="G5" s="14" t="s">
        <v>10</v>
      </c>
      <c r="H5" s="16">
        <f>COUNTIFS(Buchungen!$A$5:$A$304,"&lt;&gt;",Buchungen!$J$5:$J$304,"&lt;&gt;OK")</f>
        <v>0</v>
      </c>
      <c r="I5" s="6"/>
    </row>
    <row r="6" spans="1:9" ht="30" x14ac:dyDescent="0.25">
      <c r="A6" s="12" t="s">
        <v>11</v>
      </c>
      <c r="B6" s="13" t="s">
        <v>12</v>
      </c>
      <c r="C6" s="6"/>
      <c r="D6" s="14" t="s">
        <v>13</v>
      </c>
      <c r="E6" s="18">
        <f>$B$5+E5</f>
        <v>2092.5</v>
      </c>
      <c r="F6" s="6"/>
      <c r="G6" s="14" t="s">
        <v>14</v>
      </c>
      <c r="H6" s="19">
        <f>IFERROR(LOOKUP(2,1/(Buchungen!$I$5:$I$304&lt;&gt;""),Buchungen!$I$5:$I$304),$B$5)</f>
        <v>2092.5</v>
      </c>
      <c r="I6" s="6"/>
    </row>
    <row r="7" spans="1:9" x14ac:dyDescent="0.25">
      <c r="A7" s="12" t="s">
        <v>15</v>
      </c>
      <c r="B7" s="20">
        <f ca="1">TODAY()</f>
        <v>46150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x14ac:dyDescent="0.25">
      <c r="A9" s="21" t="s">
        <v>16</v>
      </c>
      <c r="B9" s="21" t="s">
        <v>17</v>
      </c>
      <c r="C9" s="21" t="s">
        <v>18</v>
      </c>
      <c r="D9" s="21" t="s">
        <v>19</v>
      </c>
      <c r="E9" s="6"/>
      <c r="F9" s="22" t="s">
        <v>20</v>
      </c>
      <c r="G9" s="22" t="s">
        <v>17</v>
      </c>
      <c r="H9" s="22" t="s">
        <v>18</v>
      </c>
      <c r="I9" s="22" t="s">
        <v>21</v>
      </c>
    </row>
    <row r="10" spans="1:9" x14ac:dyDescent="0.25">
      <c r="A10" s="49" t="s">
        <v>22</v>
      </c>
      <c r="B10" s="23">
        <f>SUMIFS(Buchungen!$G$5:$G$304,Buchungen!$A$5:$A$304,"&gt;="&amp;DATE($B$4,1,1),Buchungen!$A$5:$A$304,"&lt;"&amp;EDATE(DATE($B$4,1,1),1))</f>
        <v>1550</v>
      </c>
      <c r="C10" s="24">
        <f>SUMIFS(Buchungen!$H$5:$H$304,Buchungen!$A$5:$A$304,"&gt;="&amp;DATE($B$4,1,1),Buchungen!$A$5:$A$304,"&lt;"&amp;EDATE(DATE($B$4,1,1),1))</f>
        <v>420</v>
      </c>
      <c r="D10" s="25">
        <f t="shared" ref="D10:D21" si="0">B10-C10</f>
        <v>1130</v>
      </c>
      <c r="E10" s="6"/>
      <c r="F10" s="26" t="s">
        <v>23</v>
      </c>
      <c r="G10" s="23">
        <f>SUMIFS(Buchungen!$G$5:$G$304,Buchungen!$E$5:$E$304,F10)</f>
        <v>1250</v>
      </c>
      <c r="H10" s="24">
        <f>SUMIFS(Buchungen!$H$5:$H$304,Buchungen!$E$5:$E$304,F10)</f>
        <v>0</v>
      </c>
      <c r="I10" s="25">
        <f t="shared" ref="I10:I25" si="1">G10-H10</f>
        <v>1250</v>
      </c>
    </row>
    <row r="11" spans="1:9" x14ac:dyDescent="0.25">
      <c r="A11" s="50" t="s">
        <v>24</v>
      </c>
      <c r="B11" s="27">
        <f>SUMIFS(Buchungen!$G$5:$G$304,Buchungen!$A$5:$A$304,"&gt;="&amp;DATE($B$4,2,1),Buchungen!$A$5:$A$304,"&lt;"&amp;EDATE(DATE($B$4,2,1),1))</f>
        <v>420</v>
      </c>
      <c r="C11" s="28">
        <f>SUMIFS(Buchungen!$H$5:$H$304,Buchungen!$A$5:$A$304,"&gt;="&amp;DATE($B$4,2,1),Buchungen!$A$5:$A$304,"&lt;"&amp;EDATE(DATE($B$4,2,1),1))</f>
        <v>197.5</v>
      </c>
      <c r="D11" s="29">
        <f t="shared" si="0"/>
        <v>222.5</v>
      </c>
      <c r="E11" s="6"/>
      <c r="F11" s="30" t="s">
        <v>25</v>
      </c>
      <c r="G11" s="27">
        <f>SUMIFS(Buchungen!$G$5:$G$304,Buchungen!$E$5:$E$304,F11)</f>
        <v>300</v>
      </c>
      <c r="H11" s="28">
        <f>SUMIFS(Buchungen!$H$5:$H$304,Buchungen!$E$5:$E$304,F11)</f>
        <v>0</v>
      </c>
      <c r="I11" s="29">
        <f t="shared" si="1"/>
        <v>300</v>
      </c>
    </row>
    <row r="12" spans="1:9" x14ac:dyDescent="0.25">
      <c r="A12" s="50" t="s">
        <v>26</v>
      </c>
      <c r="B12" s="27">
        <f>SUMIFS(Buchungen!$G$5:$G$304,Buchungen!$A$5:$A$304,"&gt;="&amp;DATE($B$4,3,1),Buchungen!$A$5:$A$304,"&lt;"&amp;EDATE(DATE($B$4,3,1),1))</f>
        <v>900</v>
      </c>
      <c r="C12" s="28">
        <f>SUMIFS(Buchungen!$H$5:$H$304,Buchungen!$A$5:$A$304,"&gt;="&amp;DATE($B$4,3,1),Buchungen!$A$5:$A$304,"&lt;"&amp;EDATE(DATE($B$4,3,1),1))</f>
        <v>160</v>
      </c>
      <c r="D12" s="29">
        <f t="shared" si="0"/>
        <v>740</v>
      </c>
      <c r="E12" s="6"/>
      <c r="F12" s="30" t="s">
        <v>27</v>
      </c>
      <c r="G12" s="27">
        <f>SUMIFS(Buchungen!$G$5:$G$304,Buchungen!$E$5:$E$304,F12)</f>
        <v>900</v>
      </c>
      <c r="H12" s="28">
        <f>SUMIFS(Buchungen!$H$5:$H$304,Buchungen!$E$5:$E$304,F12)</f>
        <v>0</v>
      </c>
      <c r="I12" s="29">
        <f t="shared" si="1"/>
        <v>900</v>
      </c>
    </row>
    <row r="13" spans="1:9" x14ac:dyDescent="0.25">
      <c r="A13" s="50" t="s">
        <v>28</v>
      </c>
      <c r="B13" s="27">
        <f>SUMIFS(Buchungen!$G$5:$G$304,Buchungen!$A$5:$A$304,"&gt;="&amp;DATE($B$4,4,1),Buchungen!$A$5:$A$304,"&lt;"&amp;EDATE(DATE($B$4,4,1),1))</f>
        <v>0</v>
      </c>
      <c r="C13" s="28">
        <f>SUMIFS(Buchungen!$H$5:$H$304,Buchungen!$A$5:$A$304,"&gt;="&amp;DATE($B$4,4,1),Buchungen!$A$5:$A$304,"&lt;"&amp;EDATE(DATE($B$4,4,1),1))</f>
        <v>0</v>
      </c>
      <c r="D13" s="29">
        <f t="shared" si="0"/>
        <v>0</v>
      </c>
      <c r="E13" s="6"/>
      <c r="F13" s="30" t="s">
        <v>29</v>
      </c>
      <c r="G13" s="27">
        <f>SUMIFS(Buchungen!$G$5:$G$304,Buchungen!$E$5:$E$304,F13)</f>
        <v>0</v>
      </c>
      <c r="H13" s="28">
        <f>SUMIFS(Buchungen!$H$5:$H$304,Buchungen!$E$5:$E$304,F13)</f>
        <v>0</v>
      </c>
      <c r="I13" s="29">
        <f t="shared" si="1"/>
        <v>0</v>
      </c>
    </row>
    <row r="14" spans="1:9" x14ac:dyDescent="0.25">
      <c r="A14" s="50" t="s">
        <v>30</v>
      </c>
      <c r="B14" s="27">
        <f>SUMIFS(Buchungen!$G$5:$G$304,Buchungen!$A$5:$A$304,"&gt;="&amp;DATE($B$4,5,1),Buchungen!$A$5:$A$304,"&lt;"&amp;EDATE(DATE($B$4,5,1),1))</f>
        <v>0</v>
      </c>
      <c r="C14" s="28">
        <f>SUMIFS(Buchungen!$H$5:$H$304,Buchungen!$A$5:$A$304,"&gt;="&amp;DATE($B$4,5,1),Buchungen!$A$5:$A$304,"&lt;"&amp;EDATE(DATE($B$4,5,1),1))</f>
        <v>0</v>
      </c>
      <c r="D14" s="29">
        <f t="shared" si="0"/>
        <v>0</v>
      </c>
      <c r="E14" s="6"/>
      <c r="F14" s="30" t="s">
        <v>31</v>
      </c>
      <c r="G14" s="27">
        <f>SUMIFS(Buchungen!$G$5:$G$304,Buchungen!$E$5:$E$304,F14)</f>
        <v>420</v>
      </c>
      <c r="H14" s="28">
        <f>SUMIFS(Buchungen!$H$5:$H$304,Buchungen!$E$5:$E$304,F14)</f>
        <v>0</v>
      </c>
      <c r="I14" s="29">
        <f t="shared" si="1"/>
        <v>420</v>
      </c>
    </row>
    <row r="15" spans="1:9" x14ac:dyDescent="0.25">
      <c r="A15" s="50" t="s">
        <v>32</v>
      </c>
      <c r="B15" s="27">
        <f>SUMIFS(Buchungen!$G$5:$G$304,Buchungen!$A$5:$A$304,"&gt;="&amp;DATE($B$4,6,1),Buchungen!$A$5:$A$304,"&lt;"&amp;EDATE(DATE($B$4,6,1),1))</f>
        <v>0</v>
      </c>
      <c r="C15" s="28">
        <f>SUMIFS(Buchungen!$H$5:$H$304,Buchungen!$A$5:$A$304,"&gt;="&amp;DATE($B$4,6,1),Buchungen!$A$5:$A$304,"&lt;"&amp;EDATE(DATE($B$4,6,1),1))</f>
        <v>0</v>
      </c>
      <c r="D15" s="29">
        <f t="shared" si="0"/>
        <v>0</v>
      </c>
      <c r="E15" s="6"/>
      <c r="F15" s="30" t="s">
        <v>33</v>
      </c>
      <c r="G15" s="27">
        <f>SUMIFS(Buchungen!$G$5:$G$304,Buchungen!$E$5:$E$304,F15)</f>
        <v>0</v>
      </c>
      <c r="H15" s="28">
        <f>SUMIFS(Buchungen!$H$5:$H$304,Buchungen!$E$5:$E$304,F15)</f>
        <v>0</v>
      </c>
      <c r="I15" s="29">
        <f t="shared" si="1"/>
        <v>0</v>
      </c>
    </row>
    <row r="16" spans="1:9" x14ac:dyDescent="0.25">
      <c r="A16" s="50" t="s">
        <v>34</v>
      </c>
      <c r="B16" s="27">
        <f>SUMIFS(Buchungen!$G$5:$G$304,Buchungen!$A$5:$A$304,"&gt;="&amp;DATE($B$4,7,1),Buchungen!$A$5:$A$304,"&lt;"&amp;EDATE(DATE($B$4,7,1),1))</f>
        <v>0</v>
      </c>
      <c r="C16" s="28">
        <f>SUMIFS(Buchungen!$H$5:$H$304,Buchungen!$A$5:$A$304,"&gt;="&amp;DATE($B$4,7,1),Buchungen!$A$5:$A$304,"&lt;"&amp;EDATE(DATE($B$4,7,1),1))</f>
        <v>0</v>
      </c>
      <c r="D16" s="29">
        <f t="shared" si="0"/>
        <v>0</v>
      </c>
      <c r="E16" s="6"/>
      <c r="F16" s="30" t="s">
        <v>35</v>
      </c>
      <c r="G16" s="27">
        <f>SUMIFS(Buchungen!$G$5:$G$304,Buchungen!$E$5:$E$304,F16)</f>
        <v>0</v>
      </c>
      <c r="H16" s="28">
        <f>SUMIFS(Buchungen!$H$5:$H$304,Buchungen!$E$5:$E$304,F16)</f>
        <v>0</v>
      </c>
      <c r="I16" s="29">
        <f t="shared" si="1"/>
        <v>0</v>
      </c>
    </row>
    <row r="17" spans="1:9" x14ac:dyDescent="0.25">
      <c r="A17" s="50" t="s">
        <v>36</v>
      </c>
      <c r="B17" s="27">
        <f>SUMIFS(Buchungen!$G$5:$G$304,Buchungen!$A$5:$A$304,"&gt;="&amp;DATE($B$4,8,1),Buchungen!$A$5:$A$304,"&lt;"&amp;EDATE(DATE($B$4,8,1),1))</f>
        <v>0</v>
      </c>
      <c r="C17" s="28">
        <f>SUMIFS(Buchungen!$H$5:$H$304,Buchungen!$A$5:$A$304,"&gt;="&amp;DATE($B$4,8,1),Buchungen!$A$5:$A$304,"&lt;"&amp;EDATE(DATE($B$4,8,1),1))</f>
        <v>0</v>
      </c>
      <c r="D17" s="29">
        <f t="shared" si="0"/>
        <v>0</v>
      </c>
      <c r="E17" s="6"/>
      <c r="F17" s="30" t="s">
        <v>37</v>
      </c>
      <c r="G17" s="27">
        <f>SUMIFS(Buchungen!$G$5:$G$304,Buchungen!$E$5:$E$304,F17)</f>
        <v>0</v>
      </c>
      <c r="H17" s="28">
        <f>SUMIFS(Buchungen!$H$5:$H$304,Buchungen!$E$5:$E$304,F17)</f>
        <v>420</v>
      </c>
      <c r="I17" s="29">
        <f t="shared" si="1"/>
        <v>-420</v>
      </c>
    </row>
    <row r="18" spans="1:9" x14ac:dyDescent="0.25">
      <c r="A18" s="50" t="s">
        <v>38</v>
      </c>
      <c r="B18" s="27">
        <f>SUMIFS(Buchungen!$G$5:$G$304,Buchungen!$A$5:$A$304,"&gt;="&amp;DATE($B$4,9,1),Buchungen!$A$5:$A$304,"&lt;"&amp;EDATE(DATE($B$4,9,1),1))</f>
        <v>0</v>
      </c>
      <c r="C18" s="28">
        <f>SUMIFS(Buchungen!$H$5:$H$304,Buchungen!$A$5:$A$304,"&gt;="&amp;DATE($B$4,9,1),Buchungen!$A$5:$A$304,"&lt;"&amp;EDATE(DATE($B$4,9,1),1))</f>
        <v>0</v>
      </c>
      <c r="D18" s="29">
        <f t="shared" si="0"/>
        <v>0</v>
      </c>
      <c r="E18" s="6"/>
      <c r="F18" s="30" t="s">
        <v>39</v>
      </c>
      <c r="G18" s="27">
        <f>SUMIFS(Buchungen!$G$5:$G$304,Buchungen!$E$5:$E$304,F18)</f>
        <v>0</v>
      </c>
      <c r="H18" s="28">
        <f>SUMIFS(Buchungen!$H$5:$H$304,Buchungen!$E$5:$E$304,F18)</f>
        <v>185.5</v>
      </c>
      <c r="I18" s="29">
        <f t="shared" si="1"/>
        <v>-185.5</v>
      </c>
    </row>
    <row r="19" spans="1:9" x14ac:dyDescent="0.25">
      <c r="A19" s="50" t="s">
        <v>40</v>
      </c>
      <c r="B19" s="27">
        <f>SUMIFS(Buchungen!$G$5:$G$304,Buchungen!$A$5:$A$304,"&gt;="&amp;DATE($B$4,10,1),Buchungen!$A$5:$A$304,"&lt;"&amp;EDATE(DATE($B$4,10,1),1))</f>
        <v>0</v>
      </c>
      <c r="C19" s="28">
        <f>SUMIFS(Buchungen!$H$5:$H$304,Buchungen!$A$5:$A$304,"&gt;="&amp;DATE($B$4,10,1),Buchungen!$A$5:$A$304,"&lt;"&amp;EDATE(DATE($B$4,10,1),1))</f>
        <v>0</v>
      </c>
      <c r="D19" s="29">
        <f t="shared" si="0"/>
        <v>0</v>
      </c>
      <c r="E19" s="6"/>
      <c r="F19" s="30" t="s">
        <v>41</v>
      </c>
      <c r="G19" s="27">
        <f>SUMIFS(Buchungen!$G$5:$G$304,Buchungen!$E$5:$E$304,F19)</f>
        <v>0</v>
      </c>
      <c r="H19" s="28">
        <f>SUMIFS(Buchungen!$H$5:$H$304,Buchungen!$E$5:$E$304,F19)</f>
        <v>160</v>
      </c>
      <c r="I19" s="29">
        <f t="shared" si="1"/>
        <v>-160</v>
      </c>
    </row>
    <row r="20" spans="1:9" x14ac:dyDescent="0.25">
      <c r="A20" s="50" t="s">
        <v>42</v>
      </c>
      <c r="B20" s="27">
        <f>SUMIFS(Buchungen!$G$5:$G$304,Buchungen!$A$5:$A$304,"&gt;="&amp;DATE($B$4,11,1),Buchungen!$A$5:$A$304,"&lt;"&amp;EDATE(DATE($B$4,11,1),1))</f>
        <v>0</v>
      </c>
      <c r="C20" s="28">
        <f>SUMIFS(Buchungen!$H$5:$H$304,Buchungen!$A$5:$A$304,"&gt;="&amp;DATE($B$4,11,1),Buchungen!$A$5:$A$304,"&lt;"&amp;EDATE(DATE($B$4,11,1),1))</f>
        <v>0</v>
      </c>
      <c r="D20" s="29">
        <f t="shared" si="0"/>
        <v>0</v>
      </c>
      <c r="E20" s="6"/>
      <c r="F20" s="30" t="s">
        <v>43</v>
      </c>
      <c r="G20" s="27">
        <f>SUMIFS(Buchungen!$G$5:$G$304,Buchungen!$E$5:$E$304,F20)</f>
        <v>0</v>
      </c>
      <c r="H20" s="28">
        <f>SUMIFS(Buchungen!$H$5:$H$304,Buchungen!$E$5:$E$304,F20)</f>
        <v>0</v>
      </c>
      <c r="I20" s="29">
        <f t="shared" si="1"/>
        <v>0</v>
      </c>
    </row>
    <row r="21" spans="1:9" x14ac:dyDescent="0.25">
      <c r="A21" s="51" t="s">
        <v>44</v>
      </c>
      <c r="B21" s="31">
        <f>SUMIFS(Buchungen!$G$5:$G$304,Buchungen!$A$5:$A$304,"&gt;="&amp;DATE($B$4,12,1),Buchungen!$A$5:$A$304,"&lt;"&amp;EDATE(DATE($B$4,12,1),1))</f>
        <v>0</v>
      </c>
      <c r="C21" s="32">
        <f>SUMIFS(Buchungen!$H$5:$H$304,Buchungen!$A$5:$A$304,"&gt;="&amp;DATE($B$4,12,1),Buchungen!$A$5:$A$304,"&lt;"&amp;EDATE(DATE($B$4,12,1),1))</f>
        <v>0</v>
      </c>
      <c r="D21" s="33">
        <f t="shared" si="0"/>
        <v>0</v>
      </c>
      <c r="E21" s="6"/>
      <c r="F21" s="30" t="s">
        <v>45</v>
      </c>
      <c r="G21" s="27">
        <f>SUMIFS(Buchungen!$G$5:$G$304,Buchungen!$E$5:$E$304,F21)</f>
        <v>0</v>
      </c>
      <c r="H21" s="28">
        <f>SUMIFS(Buchungen!$H$5:$H$304,Buchungen!$E$5:$E$304,F21)</f>
        <v>12</v>
      </c>
      <c r="I21" s="29">
        <f t="shared" si="1"/>
        <v>-12</v>
      </c>
    </row>
    <row r="22" spans="1:9" x14ac:dyDescent="0.25">
      <c r="A22" s="6"/>
      <c r="B22" s="6"/>
      <c r="C22" s="6"/>
      <c r="D22" s="6"/>
      <c r="E22" s="6"/>
      <c r="F22" s="30" t="s">
        <v>46</v>
      </c>
      <c r="G22" s="27">
        <f>SUMIFS(Buchungen!$G$5:$G$304,Buchungen!$E$5:$E$304,F22)</f>
        <v>0</v>
      </c>
      <c r="H22" s="28">
        <f>SUMIFS(Buchungen!$H$5:$H$304,Buchungen!$E$5:$E$304,F22)</f>
        <v>0</v>
      </c>
      <c r="I22" s="29">
        <f t="shared" si="1"/>
        <v>0</v>
      </c>
    </row>
    <row r="23" spans="1:9" x14ac:dyDescent="0.25">
      <c r="A23" s="6"/>
      <c r="B23" s="6"/>
      <c r="C23" s="6"/>
      <c r="D23" s="6"/>
      <c r="E23" s="6"/>
      <c r="F23" s="30" t="s">
        <v>47</v>
      </c>
      <c r="G23" s="27">
        <f>SUMIFS(Buchungen!$G$5:$G$304,Buchungen!$E$5:$E$304,F23)</f>
        <v>0</v>
      </c>
      <c r="H23" s="28">
        <f>SUMIFS(Buchungen!$H$5:$H$304,Buchungen!$E$5:$E$304,F23)</f>
        <v>0</v>
      </c>
      <c r="I23" s="29">
        <f t="shared" si="1"/>
        <v>0</v>
      </c>
    </row>
    <row r="24" spans="1:9" x14ac:dyDescent="0.25">
      <c r="A24" s="6"/>
      <c r="B24" s="6"/>
      <c r="C24" s="6"/>
      <c r="D24" s="6"/>
      <c r="E24" s="6"/>
      <c r="F24" s="30" t="s">
        <v>48</v>
      </c>
      <c r="G24" s="27">
        <f>SUMIFS(Buchungen!$G$5:$G$304,Buchungen!$E$5:$E$304,F24)</f>
        <v>0</v>
      </c>
      <c r="H24" s="28">
        <f>SUMIFS(Buchungen!$H$5:$H$304,Buchungen!$E$5:$E$304,F24)</f>
        <v>0</v>
      </c>
      <c r="I24" s="29">
        <f t="shared" si="1"/>
        <v>0</v>
      </c>
    </row>
    <row r="25" spans="1:9" x14ac:dyDescent="0.25">
      <c r="A25" s="6"/>
      <c r="B25" s="6"/>
      <c r="C25" s="6"/>
      <c r="D25" s="6"/>
      <c r="E25" s="6"/>
      <c r="F25" s="34" t="s">
        <v>49</v>
      </c>
      <c r="G25" s="31">
        <f>SUMIFS(Buchungen!$G$5:$G$304,Buchungen!$E$5:$E$304,F25)</f>
        <v>0</v>
      </c>
      <c r="H25" s="32">
        <f>SUMIFS(Buchungen!$H$5:$H$304,Buchungen!$E$5:$E$304,F25)</f>
        <v>0</v>
      </c>
      <c r="I25" s="33">
        <f t="shared" si="1"/>
        <v>0</v>
      </c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35" t="s">
        <v>50</v>
      </c>
      <c r="G27" s="52" t="s">
        <v>51</v>
      </c>
      <c r="H27" s="52"/>
      <c r="I27" s="52"/>
    </row>
    <row r="28" spans="1:9" x14ac:dyDescent="0.25">
      <c r="A28" s="6"/>
      <c r="B28" s="6"/>
      <c r="C28" s="6"/>
      <c r="D28" s="6"/>
      <c r="E28" s="6"/>
      <c r="F28" s="35" t="s">
        <v>52</v>
      </c>
      <c r="G28" s="52" t="s">
        <v>53</v>
      </c>
      <c r="H28" s="52"/>
      <c r="I28" s="52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</sheetData>
  <mergeCells count="3">
    <mergeCell ref="A1:I1"/>
    <mergeCell ref="G27:I27"/>
    <mergeCell ref="G28:I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4"/>
  <sheetViews>
    <sheetView workbookViewId="0"/>
  </sheetViews>
  <sheetFormatPr baseColWidth="10" defaultColWidth="9" defaultRowHeight="15" x14ac:dyDescent="0.25"/>
  <cols>
    <col min="1" max="1" width="12" customWidth="1"/>
    <col min="2" max="2" width="13" customWidth="1"/>
    <col min="3" max="3" width="32" customWidth="1"/>
    <col min="4" max="4" width="21" customWidth="1"/>
    <col min="5" max="5" width="23" customWidth="1"/>
    <col min="6" max="6" width="14" customWidth="1"/>
    <col min="7" max="9" width="13" customWidth="1"/>
    <col min="10" max="10" width="30" customWidth="1"/>
  </cols>
  <sheetData>
    <row r="1" spans="1:10" ht="27.95" customHeight="1" x14ac:dyDescent="0.35">
      <c r="A1" s="53" t="s">
        <v>54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x14ac:dyDescent="0.25">
      <c r="A2" s="55" t="s">
        <v>55</v>
      </c>
      <c r="B2" s="54"/>
      <c r="C2" s="54"/>
      <c r="D2" s="54"/>
      <c r="E2" s="54"/>
      <c r="F2" s="54"/>
      <c r="G2" s="54"/>
      <c r="H2" s="54"/>
      <c r="I2" s="54"/>
      <c r="J2" s="54"/>
    </row>
    <row r="4" spans="1:10" ht="21.95" customHeight="1" x14ac:dyDescent="0.25">
      <c r="A4" s="5" t="s">
        <v>56</v>
      </c>
      <c r="B4" s="5" t="s">
        <v>57</v>
      </c>
      <c r="C4" s="5" t="s">
        <v>58</v>
      </c>
      <c r="D4" s="5" t="s">
        <v>59</v>
      </c>
      <c r="E4" s="5" t="s">
        <v>20</v>
      </c>
      <c r="F4" s="5" t="s">
        <v>60</v>
      </c>
      <c r="G4" s="5" t="s">
        <v>61</v>
      </c>
      <c r="H4" s="5" t="s">
        <v>62</v>
      </c>
      <c r="I4" s="5" t="s">
        <v>63</v>
      </c>
      <c r="J4" s="5" t="s">
        <v>64</v>
      </c>
    </row>
    <row r="5" spans="1:10" x14ac:dyDescent="0.25">
      <c r="A5" s="36">
        <v>46027</v>
      </c>
      <c r="B5" s="26" t="s">
        <v>65</v>
      </c>
      <c r="C5" s="26" t="s">
        <v>66</v>
      </c>
      <c r="D5" s="26" t="s">
        <v>67</v>
      </c>
      <c r="E5" s="26" t="s">
        <v>23</v>
      </c>
      <c r="F5" s="26" t="s">
        <v>68</v>
      </c>
      <c r="G5" s="23">
        <v>1250</v>
      </c>
      <c r="H5" s="24">
        <v>0</v>
      </c>
      <c r="I5" s="25">
        <f>IF(A5="","",Übersicht!$B$5+SUM($G$5:G5)-SUM($H$5:H5))</f>
        <v>1250</v>
      </c>
      <c r="J5" s="26" t="str">
        <f t="shared" ref="J5:J68" si="0">IF(A5="","",IF(OR(G5&lt;0,H5&lt;0),"Betrag darf nicht negativ sein",IF(AND(G5&gt;0,H5&gt;0),"Nur Einnahme oder Ausgabe nutzen",IF(AND(G5=0,H5=0),"Betrag fehlt","OK"))))</f>
        <v>OK</v>
      </c>
    </row>
    <row r="6" spans="1:10" x14ac:dyDescent="0.25">
      <c r="A6" s="37">
        <v>46034</v>
      </c>
      <c r="B6" s="30" t="s">
        <v>69</v>
      </c>
      <c r="C6" s="30" t="s">
        <v>70</v>
      </c>
      <c r="D6" s="30" t="s">
        <v>71</v>
      </c>
      <c r="E6" s="30" t="s">
        <v>25</v>
      </c>
      <c r="F6" s="30" t="s">
        <v>68</v>
      </c>
      <c r="G6" s="27">
        <v>300</v>
      </c>
      <c r="H6" s="28">
        <v>0</v>
      </c>
      <c r="I6" s="29">
        <f>IF(A6="","",Übersicht!$B$5+SUM($G$5:G6)-SUM($H$5:H6))</f>
        <v>1550</v>
      </c>
      <c r="J6" s="30" t="str">
        <f t="shared" si="0"/>
        <v>OK</v>
      </c>
    </row>
    <row r="7" spans="1:10" x14ac:dyDescent="0.25">
      <c r="A7" s="37">
        <v>46042</v>
      </c>
      <c r="B7" s="30" t="s">
        <v>72</v>
      </c>
      <c r="C7" s="30" t="s">
        <v>73</v>
      </c>
      <c r="D7" s="30" t="s">
        <v>74</v>
      </c>
      <c r="E7" s="30" t="s">
        <v>37</v>
      </c>
      <c r="F7" s="30" t="s">
        <v>68</v>
      </c>
      <c r="G7" s="27">
        <v>0</v>
      </c>
      <c r="H7" s="28">
        <v>420</v>
      </c>
      <c r="I7" s="29">
        <f>IF(A7="","",Übersicht!$B$5+SUM($G$5:G7)-SUM($H$5:H7))</f>
        <v>1130</v>
      </c>
      <c r="J7" s="30" t="str">
        <f t="shared" si="0"/>
        <v>OK</v>
      </c>
    </row>
    <row r="8" spans="1:10" x14ac:dyDescent="0.25">
      <c r="A8" s="37">
        <v>46056</v>
      </c>
      <c r="B8" s="30" t="s">
        <v>75</v>
      </c>
      <c r="C8" s="30" t="s">
        <v>76</v>
      </c>
      <c r="D8" s="30" t="s">
        <v>77</v>
      </c>
      <c r="E8" s="30" t="s">
        <v>39</v>
      </c>
      <c r="F8" s="30" t="s">
        <v>78</v>
      </c>
      <c r="G8" s="27">
        <v>0</v>
      </c>
      <c r="H8" s="28">
        <v>185.5</v>
      </c>
      <c r="I8" s="29">
        <f>IF(A8="","",Übersicht!$B$5+SUM($G$5:G8)-SUM($H$5:H8))</f>
        <v>944.5</v>
      </c>
      <c r="J8" s="30" t="str">
        <f t="shared" si="0"/>
        <v>OK</v>
      </c>
    </row>
    <row r="9" spans="1:10" x14ac:dyDescent="0.25">
      <c r="A9" s="37">
        <v>46067</v>
      </c>
      <c r="B9" s="30" t="s">
        <v>79</v>
      </c>
      <c r="C9" s="30" t="s">
        <v>80</v>
      </c>
      <c r="D9" s="30" t="s">
        <v>81</v>
      </c>
      <c r="E9" s="30" t="s">
        <v>31</v>
      </c>
      <c r="F9" s="30" t="s">
        <v>82</v>
      </c>
      <c r="G9" s="27">
        <v>420</v>
      </c>
      <c r="H9" s="28">
        <v>0</v>
      </c>
      <c r="I9" s="29">
        <f>IF(A9="","",Übersicht!$B$5+SUM($G$5:G9)-SUM($H$5:H9))</f>
        <v>1364.5</v>
      </c>
      <c r="J9" s="30" t="str">
        <f t="shared" si="0"/>
        <v>OK</v>
      </c>
    </row>
    <row r="10" spans="1:10" x14ac:dyDescent="0.25">
      <c r="A10" s="37">
        <v>46071</v>
      </c>
      <c r="B10" s="30" t="s">
        <v>83</v>
      </c>
      <c r="C10" s="30" t="s">
        <v>84</v>
      </c>
      <c r="D10" s="30" t="s">
        <v>85</v>
      </c>
      <c r="E10" s="30" t="s">
        <v>45</v>
      </c>
      <c r="F10" s="30" t="s">
        <v>68</v>
      </c>
      <c r="G10" s="27">
        <v>0</v>
      </c>
      <c r="H10" s="28">
        <v>12</v>
      </c>
      <c r="I10" s="29">
        <f>IF(A10="","",Übersicht!$B$5+SUM($G$5:G10)-SUM($H$5:H10))</f>
        <v>1352.5</v>
      </c>
      <c r="J10" s="30" t="str">
        <f t="shared" si="0"/>
        <v>OK</v>
      </c>
    </row>
    <row r="11" spans="1:10" x14ac:dyDescent="0.25">
      <c r="A11" s="37">
        <v>46083</v>
      </c>
      <c r="B11" s="30" t="s">
        <v>86</v>
      </c>
      <c r="C11" s="30" t="s">
        <v>87</v>
      </c>
      <c r="D11" s="30" t="s">
        <v>74</v>
      </c>
      <c r="E11" s="30" t="s">
        <v>27</v>
      </c>
      <c r="F11" s="30" t="s">
        <v>68</v>
      </c>
      <c r="G11" s="27">
        <v>900</v>
      </c>
      <c r="H11" s="28">
        <v>0</v>
      </c>
      <c r="I11" s="29">
        <f>IF(A11="","",Übersicht!$B$5+SUM($G$5:G11)-SUM($H$5:H11))</f>
        <v>2252.5</v>
      </c>
      <c r="J11" s="30" t="str">
        <f t="shared" si="0"/>
        <v>OK</v>
      </c>
    </row>
    <row r="12" spans="1:10" x14ac:dyDescent="0.25">
      <c r="A12" s="37">
        <v>46096</v>
      </c>
      <c r="B12" s="30" t="s">
        <v>88</v>
      </c>
      <c r="C12" s="30" t="s">
        <v>89</v>
      </c>
      <c r="D12" s="30" t="s">
        <v>90</v>
      </c>
      <c r="E12" s="30" t="s">
        <v>41</v>
      </c>
      <c r="F12" s="30" t="s">
        <v>68</v>
      </c>
      <c r="G12" s="27">
        <v>0</v>
      </c>
      <c r="H12" s="28">
        <v>160</v>
      </c>
      <c r="I12" s="29">
        <f>IF(A12="","",Übersicht!$B$5+SUM($G$5:G12)-SUM($H$5:H12))</f>
        <v>2092.5</v>
      </c>
      <c r="J12" s="30" t="str">
        <f t="shared" si="0"/>
        <v>OK</v>
      </c>
    </row>
    <row r="13" spans="1:10" x14ac:dyDescent="0.25">
      <c r="A13" s="37"/>
      <c r="B13" s="30"/>
      <c r="C13" s="30"/>
      <c r="D13" s="30"/>
      <c r="E13" s="30"/>
      <c r="F13" s="30"/>
      <c r="G13" s="27"/>
      <c r="H13" s="28"/>
      <c r="I13" s="29" t="str">
        <f>IF(A13="","",Übersicht!$B$5+SUM($G$5:G13)-SUM($H$5:H13))</f>
        <v/>
      </c>
      <c r="J13" s="30" t="str">
        <f t="shared" si="0"/>
        <v/>
      </c>
    </row>
    <row r="14" spans="1:10" x14ac:dyDescent="0.25">
      <c r="A14" s="37"/>
      <c r="B14" s="30"/>
      <c r="C14" s="30"/>
      <c r="D14" s="30"/>
      <c r="E14" s="30"/>
      <c r="F14" s="30"/>
      <c r="G14" s="27"/>
      <c r="H14" s="28"/>
      <c r="I14" s="29" t="str">
        <f>IF(A14="","",Übersicht!$B$5+SUM($G$5:G14)-SUM($H$5:H14))</f>
        <v/>
      </c>
      <c r="J14" s="30" t="str">
        <f t="shared" si="0"/>
        <v/>
      </c>
    </row>
    <row r="15" spans="1:10" x14ac:dyDescent="0.25">
      <c r="A15" s="37"/>
      <c r="B15" s="30"/>
      <c r="C15" s="30"/>
      <c r="D15" s="30"/>
      <c r="E15" s="30"/>
      <c r="F15" s="30"/>
      <c r="G15" s="27"/>
      <c r="H15" s="28"/>
      <c r="I15" s="29" t="str">
        <f>IF(A15="","",Übersicht!$B$5+SUM($G$5:G15)-SUM($H$5:H15))</f>
        <v/>
      </c>
      <c r="J15" s="30" t="str">
        <f t="shared" si="0"/>
        <v/>
      </c>
    </row>
    <row r="16" spans="1:10" x14ac:dyDescent="0.25">
      <c r="A16" s="37"/>
      <c r="B16" s="30"/>
      <c r="C16" s="30"/>
      <c r="D16" s="30"/>
      <c r="E16" s="30"/>
      <c r="F16" s="30"/>
      <c r="G16" s="27"/>
      <c r="H16" s="28"/>
      <c r="I16" s="29" t="str">
        <f>IF(A16="","",Übersicht!$B$5+SUM($G$5:G16)-SUM($H$5:H16))</f>
        <v/>
      </c>
      <c r="J16" s="30" t="str">
        <f t="shared" si="0"/>
        <v/>
      </c>
    </row>
    <row r="17" spans="1:10" x14ac:dyDescent="0.25">
      <c r="A17" s="37"/>
      <c r="B17" s="30"/>
      <c r="C17" s="30"/>
      <c r="D17" s="30"/>
      <c r="E17" s="30"/>
      <c r="F17" s="30"/>
      <c r="G17" s="27"/>
      <c r="H17" s="28"/>
      <c r="I17" s="29" t="str">
        <f>IF(A17="","",Übersicht!$B$5+SUM($G$5:G17)-SUM($H$5:H17))</f>
        <v/>
      </c>
      <c r="J17" s="30" t="str">
        <f t="shared" si="0"/>
        <v/>
      </c>
    </row>
    <row r="18" spans="1:10" x14ac:dyDescent="0.25">
      <c r="A18" s="37"/>
      <c r="B18" s="30"/>
      <c r="C18" s="30"/>
      <c r="D18" s="30"/>
      <c r="E18" s="30"/>
      <c r="F18" s="30"/>
      <c r="G18" s="27"/>
      <c r="H18" s="28"/>
      <c r="I18" s="29" t="str">
        <f>IF(A18="","",Übersicht!$B$5+SUM($G$5:G18)-SUM($H$5:H18))</f>
        <v/>
      </c>
      <c r="J18" s="30" t="str">
        <f t="shared" si="0"/>
        <v/>
      </c>
    </row>
    <row r="19" spans="1:10" x14ac:dyDescent="0.25">
      <c r="A19" s="37"/>
      <c r="B19" s="30"/>
      <c r="C19" s="30"/>
      <c r="D19" s="30"/>
      <c r="E19" s="30"/>
      <c r="F19" s="30"/>
      <c r="G19" s="27"/>
      <c r="H19" s="28"/>
      <c r="I19" s="29" t="str">
        <f>IF(A19="","",Übersicht!$B$5+SUM($G$5:G19)-SUM($H$5:H19))</f>
        <v/>
      </c>
      <c r="J19" s="30" t="str">
        <f t="shared" si="0"/>
        <v/>
      </c>
    </row>
    <row r="20" spans="1:10" x14ac:dyDescent="0.25">
      <c r="A20" s="37"/>
      <c r="B20" s="30"/>
      <c r="C20" s="30"/>
      <c r="D20" s="30"/>
      <c r="E20" s="30"/>
      <c r="F20" s="30"/>
      <c r="G20" s="27"/>
      <c r="H20" s="28"/>
      <c r="I20" s="29" t="str">
        <f>IF(A20="","",Übersicht!$B$5+SUM($G$5:G20)-SUM($H$5:H20))</f>
        <v/>
      </c>
      <c r="J20" s="30" t="str">
        <f t="shared" si="0"/>
        <v/>
      </c>
    </row>
    <row r="21" spans="1:10" x14ac:dyDescent="0.25">
      <c r="A21" s="37"/>
      <c r="B21" s="30"/>
      <c r="C21" s="30"/>
      <c r="D21" s="30"/>
      <c r="E21" s="30"/>
      <c r="F21" s="30"/>
      <c r="G21" s="27"/>
      <c r="H21" s="28"/>
      <c r="I21" s="29" t="str">
        <f>IF(A21="","",Übersicht!$B$5+SUM($G$5:G21)-SUM($H$5:H21))</f>
        <v/>
      </c>
      <c r="J21" s="30" t="str">
        <f t="shared" si="0"/>
        <v/>
      </c>
    </row>
    <row r="22" spans="1:10" x14ac:dyDescent="0.25">
      <c r="A22" s="37"/>
      <c r="B22" s="30"/>
      <c r="C22" s="30"/>
      <c r="D22" s="30"/>
      <c r="E22" s="30"/>
      <c r="F22" s="30"/>
      <c r="G22" s="27"/>
      <c r="H22" s="28"/>
      <c r="I22" s="29" t="str">
        <f>IF(A22="","",Übersicht!$B$5+SUM($G$5:G22)-SUM($H$5:H22))</f>
        <v/>
      </c>
      <c r="J22" s="30" t="str">
        <f t="shared" si="0"/>
        <v/>
      </c>
    </row>
    <row r="23" spans="1:10" x14ac:dyDescent="0.25">
      <c r="A23" s="37"/>
      <c r="B23" s="30"/>
      <c r="C23" s="30"/>
      <c r="D23" s="30"/>
      <c r="E23" s="30"/>
      <c r="F23" s="30"/>
      <c r="G23" s="27"/>
      <c r="H23" s="28"/>
      <c r="I23" s="29" t="str">
        <f>IF(A23="","",Übersicht!$B$5+SUM($G$5:G23)-SUM($H$5:H23))</f>
        <v/>
      </c>
      <c r="J23" s="30" t="str">
        <f t="shared" si="0"/>
        <v/>
      </c>
    </row>
    <row r="24" spans="1:10" x14ac:dyDescent="0.25">
      <c r="A24" s="37"/>
      <c r="B24" s="30"/>
      <c r="C24" s="30"/>
      <c r="D24" s="30"/>
      <c r="E24" s="30"/>
      <c r="F24" s="30"/>
      <c r="G24" s="27"/>
      <c r="H24" s="28"/>
      <c r="I24" s="29" t="str">
        <f>IF(A24="","",Übersicht!$B$5+SUM($G$5:G24)-SUM($H$5:H24))</f>
        <v/>
      </c>
      <c r="J24" s="30" t="str">
        <f t="shared" si="0"/>
        <v/>
      </c>
    </row>
    <row r="25" spans="1:10" x14ac:dyDescent="0.25">
      <c r="A25" s="37"/>
      <c r="B25" s="30"/>
      <c r="C25" s="30"/>
      <c r="D25" s="30"/>
      <c r="E25" s="30"/>
      <c r="F25" s="30"/>
      <c r="G25" s="27"/>
      <c r="H25" s="28"/>
      <c r="I25" s="29" t="str">
        <f>IF(A25="","",Übersicht!$B$5+SUM($G$5:G25)-SUM($H$5:H25))</f>
        <v/>
      </c>
      <c r="J25" s="30" t="str">
        <f t="shared" si="0"/>
        <v/>
      </c>
    </row>
    <row r="26" spans="1:10" x14ac:dyDescent="0.25">
      <c r="A26" s="37"/>
      <c r="B26" s="30"/>
      <c r="C26" s="30"/>
      <c r="D26" s="30"/>
      <c r="E26" s="30"/>
      <c r="F26" s="30"/>
      <c r="G26" s="27"/>
      <c r="H26" s="28"/>
      <c r="I26" s="29" t="str">
        <f>IF(A26="","",Übersicht!$B$5+SUM($G$5:G26)-SUM($H$5:H26))</f>
        <v/>
      </c>
      <c r="J26" s="30" t="str">
        <f t="shared" si="0"/>
        <v/>
      </c>
    </row>
    <row r="27" spans="1:10" x14ac:dyDescent="0.25">
      <c r="A27" s="37"/>
      <c r="B27" s="30"/>
      <c r="C27" s="30"/>
      <c r="D27" s="30"/>
      <c r="E27" s="30"/>
      <c r="F27" s="30"/>
      <c r="G27" s="27"/>
      <c r="H27" s="28"/>
      <c r="I27" s="29" t="str">
        <f>IF(A27="","",Übersicht!$B$5+SUM($G$5:G27)-SUM($H$5:H27))</f>
        <v/>
      </c>
      <c r="J27" s="30" t="str">
        <f t="shared" si="0"/>
        <v/>
      </c>
    </row>
    <row r="28" spans="1:10" x14ac:dyDescent="0.25">
      <c r="A28" s="37"/>
      <c r="B28" s="30"/>
      <c r="C28" s="30"/>
      <c r="D28" s="30"/>
      <c r="E28" s="30"/>
      <c r="F28" s="30"/>
      <c r="G28" s="27"/>
      <c r="H28" s="28"/>
      <c r="I28" s="29" t="str">
        <f>IF(A28="","",Übersicht!$B$5+SUM($G$5:G28)-SUM($H$5:H28))</f>
        <v/>
      </c>
      <c r="J28" s="30" t="str">
        <f t="shared" si="0"/>
        <v/>
      </c>
    </row>
    <row r="29" spans="1:10" x14ac:dyDescent="0.25">
      <c r="A29" s="37"/>
      <c r="B29" s="30"/>
      <c r="C29" s="30"/>
      <c r="D29" s="30"/>
      <c r="E29" s="30"/>
      <c r="F29" s="30"/>
      <c r="G29" s="27"/>
      <c r="H29" s="28"/>
      <c r="I29" s="29" t="str">
        <f>IF(A29="","",Übersicht!$B$5+SUM($G$5:G29)-SUM($H$5:H29))</f>
        <v/>
      </c>
      <c r="J29" s="30" t="str">
        <f t="shared" si="0"/>
        <v/>
      </c>
    </row>
    <row r="30" spans="1:10" x14ac:dyDescent="0.25">
      <c r="A30" s="37"/>
      <c r="B30" s="30"/>
      <c r="C30" s="30"/>
      <c r="D30" s="30"/>
      <c r="E30" s="30"/>
      <c r="F30" s="30"/>
      <c r="G30" s="27"/>
      <c r="H30" s="28"/>
      <c r="I30" s="29" t="str">
        <f>IF(A30="","",Übersicht!$B$5+SUM($G$5:G30)-SUM($H$5:H30))</f>
        <v/>
      </c>
      <c r="J30" s="30" t="str">
        <f t="shared" si="0"/>
        <v/>
      </c>
    </row>
    <row r="31" spans="1:10" x14ac:dyDescent="0.25">
      <c r="A31" s="37"/>
      <c r="B31" s="30"/>
      <c r="C31" s="30"/>
      <c r="D31" s="30"/>
      <c r="E31" s="30"/>
      <c r="F31" s="30"/>
      <c r="G31" s="27"/>
      <c r="H31" s="28"/>
      <c r="I31" s="29" t="str">
        <f>IF(A31="","",Übersicht!$B$5+SUM($G$5:G31)-SUM($H$5:H31))</f>
        <v/>
      </c>
      <c r="J31" s="30" t="str">
        <f t="shared" si="0"/>
        <v/>
      </c>
    </row>
    <row r="32" spans="1:10" x14ac:dyDescent="0.25">
      <c r="A32" s="37"/>
      <c r="B32" s="30"/>
      <c r="C32" s="30"/>
      <c r="D32" s="30"/>
      <c r="E32" s="30"/>
      <c r="F32" s="30"/>
      <c r="G32" s="27"/>
      <c r="H32" s="28"/>
      <c r="I32" s="29" t="str">
        <f>IF(A32="","",Übersicht!$B$5+SUM($G$5:G32)-SUM($H$5:H32))</f>
        <v/>
      </c>
      <c r="J32" s="30" t="str">
        <f t="shared" si="0"/>
        <v/>
      </c>
    </row>
    <row r="33" spans="1:10" x14ac:dyDescent="0.25">
      <c r="A33" s="37"/>
      <c r="B33" s="30"/>
      <c r="C33" s="30"/>
      <c r="D33" s="30"/>
      <c r="E33" s="30"/>
      <c r="F33" s="30"/>
      <c r="G33" s="27"/>
      <c r="H33" s="28"/>
      <c r="I33" s="29" t="str">
        <f>IF(A33="","",Übersicht!$B$5+SUM($G$5:G33)-SUM($H$5:H33))</f>
        <v/>
      </c>
      <c r="J33" s="30" t="str">
        <f t="shared" si="0"/>
        <v/>
      </c>
    </row>
    <row r="34" spans="1:10" x14ac:dyDescent="0.25">
      <c r="A34" s="37"/>
      <c r="B34" s="30"/>
      <c r="C34" s="30"/>
      <c r="D34" s="30"/>
      <c r="E34" s="30"/>
      <c r="F34" s="30"/>
      <c r="G34" s="27"/>
      <c r="H34" s="28"/>
      <c r="I34" s="29" t="str">
        <f>IF(A34="","",Übersicht!$B$5+SUM($G$5:G34)-SUM($H$5:H34))</f>
        <v/>
      </c>
      <c r="J34" s="30" t="str">
        <f t="shared" si="0"/>
        <v/>
      </c>
    </row>
    <row r="35" spans="1:10" x14ac:dyDescent="0.25">
      <c r="A35" s="37"/>
      <c r="B35" s="30"/>
      <c r="C35" s="30"/>
      <c r="D35" s="30"/>
      <c r="E35" s="30"/>
      <c r="F35" s="30"/>
      <c r="G35" s="27"/>
      <c r="H35" s="28"/>
      <c r="I35" s="29" t="str">
        <f>IF(A35="","",Übersicht!$B$5+SUM($G$5:G35)-SUM($H$5:H35))</f>
        <v/>
      </c>
      <c r="J35" s="30" t="str">
        <f t="shared" si="0"/>
        <v/>
      </c>
    </row>
    <row r="36" spans="1:10" x14ac:dyDescent="0.25">
      <c r="A36" s="37"/>
      <c r="B36" s="30"/>
      <c r="C36" s="30"/>
      <c r="D36" s="30"/>
      <c r="E36" s="30"/>
      <c r="F36" s="30"/>
      <c r="G36" s="27"/>
      <c r="H36" s="28"/>
      <c r="I36" s="29" t="str">
        <f>IF(A36="","",Übersicht!$B$5+SUM($G$5:G36)-SUM($H$5:H36))</f>
        <v/>
      </c>
      <c r="J36" s="30" t="str">
        <f t="shared" si="0"/>
        <v/>
      </c>
    </row>
    <row r="37" spans="1:10" x14ac:dyDescent="0.25">
      <c r="A37" s="37"/>
      <c r="B37" s="30"/>
      <c r="C37" s="30"/>
      <c r="D37" s="30"/>
      <c r="E37" s="30"/>
      <c r="F37" s="30"/>
      <c r="G37" s="27"/>
      <c r="H37" s="28"/>
      <c r="I37" s="29" t="str">
        <f>IF(A37="","",Übersicht!$B$5+SUM($G$5:G37)-SUM($H$5:H37))</f>
        <v/>
      </c>
      <c r="J37" s="30" t="str">
        <f t="shared" si="0"/>
        <v/>
      </c>
    </row>
    <row r="38" spans="1:10" x14ac:dyDescent="0.25">
      <c r="A38" s="37"/>
      <c r="B38" s="30"/>
      <c r="C38" s="30"/>
      <c r="D38" s="30"/>
      <c r="E38" s="30"/>
      <c r="F38" s="30"/>
      <c r="G38" s="27"/>
      <c r="H38" s="28"/>
      <c r="I38" s="29" t="str">
        <f>IF(A38="","",Übersicht!$B$5+SUM($G$5:G38)-SUM($H$5:H38))</f>
        <v/>
      </c>
      <c r="J38" s="30" t="str">
        <f t="shared" si="0"/>
        <v/>
      </c>
    </row>
    <row r="39" spans="1:10" x14ac:dyDescent="0.25">
      <c r="A39" s="37"/>
      <c r="B39" s="30"/>
      <c r="C39" s="30"/>
      <c r="D39" s="30"/>
      <c r="E39" s="30"/>
      <c r="F39" s="30"/>
      <c r="G39" s="27"/>
      <c r="H39" s="28"/>
      <c r="I39" s="29" t="str">
        <f>IF(A39="","",Übersicht!$B$5+SUM($G$5:G39)-SUM($H$5:H39))</f>
        <v/>
      </c>
      <c r="J39" s="30" t="str">
        <f t="shared" si="0"/>
        <v/>
      </c>
    </row>
    <row r="40" spans="1:10" x14ac:dyDescent="0.25">
      <c r="A40" s="37"/>
      <c r="B40" s="30"/>
      <c r="C40" s="30"/>
      <c r="D40" s="30"/>
      <c r="E40" s="30"/>
      <c r="F40" s="30"/>
      <c r="G40" s="27"/>
      <c r="H40" s="28"/>
      <c r="I40" s="29" t="str">
        <f>IF(A40="","",Übersicht!$B$5+SUM($G$5:G40)-SUM($H$5:H40))</f>
        <v/>
      </c>
      <c r="J40" s="30" t="str">
        <f t="shared" si="0"/>
        <v/>
      </c>
    </row>
    <row r="41" spans="1:10" x14ac:dyDescent="0.25">
      <c r="A41" s="37"/>
      <c r="B41" s="30"/>
      <c r="C41" s="30"/>
      <c r="D41" s="30"/>
      <c r="E41" s="30"/>
      <c r="F41" s="30"/>
      <c r="G41" s="27"/>
      <c r="H41" s="28"/>
      <c r="I41" s="29" t="str">
        <f>IF(A41="","",Übersicht!$B$5+SUM($G$5:G41)-SUM($H$5:H41))</f>
        <v/>
      </c>
      <c r="J41" s="30" t="str">
        <f t="shared" si="0"/>
        <v/>
      </c>
    </row>
    <row r="42" spans="1:10" x14ac:dyDescent="0.25">
      <c r="A42" s="37"/>
      <c r="B42" s="30"/>
      <c r="C42" s="30"/>
      <c r="D42" s="30"/>
      <c r="E42" s="30"/>
      <c r="F42" s="30"/>
      <c r="G42" s="27"/>
      <c r="H42" s="28"/>
      <c r="I42" s="29" t="str">
        <f>IF(A42="","",Übersicht!$B$5+SUM($G$5:G42)-SUM($H$5:H42))</f>
        <v/>
      </c>
      <c r="J42" s="30" t="str">
        <f t="shared" si="0"/>
        <v/>
      </c>
    </row>
    <row r="43" spans="1:10" x14ac:dyDescent="0.25">
      <c r="A43" s="37"/>
      <c r="B43" s="30"/>
      <c r="C43" s="30"/>
      <c r="D43" s="30"/>
      <c r="E43" s="30"/>
      <c r="F43" s="30"/>
      <c r="G43" s="27"/>
      <c r="H43" s="28"/>
      <c r="I43" s="29" t="str">
        <f>IF(A43="","",Übersicht!$B$5+SUM($G$5:G43)-SUM($H$5:H43))</f>
        <v/>
      </c>
      <c r="J43" s="30" t="str">
        <f t="shared" si="0"/>
        <v/>
      </c>
    </row>
    <row r="44" spans="1:10" x14ac:dyDescent="0.25">
      <c r="A44" s="37"/>
      <c r="B44" s="30"/>
      <c r="C44" s="30"/>
      <c r="D44" s="30"/>
      <c r="E44" s="30"/>
      <c r="F44" s="30"/>
      <c r="G44" s="27"/>
      <c r="H44" s="28"/>
      <c r="I44" s="29" t="str">
        <f>IF(A44="","",Übersicht!$B$5+SUM($G$5:G44)-SUM($H$5:H44))</f>
        <v/>
      </c>
      <c r="J44" s="30" t="str">
        <f t="shared" si="0"/>
        <v/>
      </c>
    </row>
    <row r="45" spans="1:10" x14ac:dyDescent="0.25">
      <c r="A45" s="37"/>
      <c r="B45" s="30"/>
      <c r="C45" s="30"/>
      <c r="D45" s="30"/>
      <c r="E45" s="30"/>
      <c r="F45" s="30"/>
      <c r="G45" s="27"/>
      <c r="H45" s="28"/>
      <c r="I45" s="29" t="str">
        <f>IF(A45="","",Übersicht!$B$5+SUM($G$5:G45)-SUM($H$5:H45))</f>
        <v/>
      </c>
      <c r="J45" s="30" t="str">
        <f t="shared" si="0"/>
        <v/>
      </c>
    </row>
    <row r="46" spans="1:10" x14ac:dyDescent="0.25">
      <c r="A46" s="37"/>
      <c r="B46" s="30"/>
      <c r="C46" s="30"/>
      <c r="D46" s="30"/>
      <c r="E46" s="30"/>
      <c r="F46" s="30"/>
      <c r="G46" s="27"/>
      <c r="H46" s="28"/>
      <c r="I46" s="29" t="str">
        <f>IF(A46="","",Übersicht!$B$5+SUM($G$5:G46)-SUM($H$5:H46))</f>
        <v/>
      </c>
      <c r="J46" s="30" t="str">
        <f t="shared" si="0"/>
        <v/>
      </c>
    </row>
    <row r="47" spans="1:10" x14ac:dyDescent="0.25">
      <c r="A47" s="37"/>
      <c r="B47" s="30"/>
      <c r="C47" s="30"/>
      <c r="D47" s="30"/>
      <c r="E47" s="30"/>
      <c r="F47" s="30"/>
      <c r="G47" s="27"/>
      <c r="H47" s="28"/>
      <c r="I47" s="29" t="str">
        <f>IF(A47="","",Übersicht!$B$5+SUM($G$5:G47)-SUM($H$5:H47))</f>
        <v/>
      </c>
      <c r="J47" s="30" t="str">
        <f t="shared" si="0"/>
        <v/>
      </c>
    </row>
    <row r="48" spans="1:10" x14ac:dyDescent="0.25">
      <c r="A48" s="37"/>
      <c r="B48" s="30"/>
      <c r="C48" s="30"/>
      <c r="D48" s="30"/>
      <c r="E48" s="30"/>
      <c r="F48" s="30"/>
      <c r="G48" s="27"/>
      <c r="H48" s="28"/>
      <c r="I48" s="29" t="str">
        <f>IF(A48="","",Übersicht!$B$5+SUM($G$5:G48)-SUM($H$5:H48))</f>
        <v/>
      </c>
      <c r="J48" s="30" t="str">
        <f t="shared" si="0"/>
        <v/>
      </c>
    </row>
    <row r="49" spans="1:10" x14ac:dyDescent="0.25">
      <c r="A49" s="37"/>
      <c r="B49" s="30"/>
      <c r="C49" s="30"/>
      <c r="D49" s="30"/>
      <c r="E49" s="30"/>
      <c r="F49" s="30"/>
      <c r="G49" s="27"/>
      <c r="H49" s="28"/>
      <c r="I49" s="29" t="str">
        <f>IF(A49="","",Übersicht!$B$5+SUM($G$5:G49)-SUM($H$5:H49))</f>
        <v/>
      </c>
      <c r="J49" s="30" t="str">
        <f t="shared" si="0"/>
        <v/>
      </c>
    </row>
    <row r="50" spans="1:10" x14ac:dyDescent="0.25">
      <c r="A50" s="37"/>
      <c r="B50" s="30"/>
      <c r="C50" s="30"/>
      <c r="D50" s="30"/>
      <c r="E50" s="30"/>
      <c r="F50" s="30"/>
      <c r="G50" s="27"/>
      <c r="H50" s="28"/>
      <c r="I50" s="29" t="str">
        <f>IF(A50="","",Übersicht!$B$5+SUM($G$5:G50)-SUM($H$5:H50))</f>
        <v/>
      </c>
      <c r="J50" s="30" t="str">
        <f t="shared" si="0"/>
        <v/>
      </c>
    </row>
    <row r="51" spans="1:10" x14ac:dyDescent="0.25">
      <c r="A51" s="37"/>
      <c r="B51" s="30"/>
      <c r="C51" s="30"/>
      <c r="D51" s="30"/>
      <c r="E51" s="30"/>
      <c r="F51" s="30"/>
      <c r="G51" s="27"/>
      <c r="H51" s="28"/>
      <c r="I51" s="29" t="str">
        <f>IF(A51="","",Übersicht!$B$5+SUM($G$5:G51)-SUM($H$5:H51))</f>
        <v/>
      </c>
      <c r="J51" s="30" t="str">
        <f t="shared" si="0"/>
        <v/>
      </c>
    </row>
    <row r="52" spans="1:10" x14ac:dyDescent="0.25">
      <c r="A52" s="37"/>
      <c r="B52" s="30"/>
      <c r="C52" s="30"/>
      <c r="D52" s="30"/>
      <c r="E52" s="30"/>
      <c r="F52" s="30"/>
      <c r="G52" s="27"/>
      <c r="H52" s="28"/>
      <c r="I52" s="29" t="str">
        <f>IF(A52="","",Übersicht!$B$5+SUM($G$5:G52)-SUM($H$5:H52))</f>
        <v/>
      </c>
      <c r="J52" s="30" t="str">
        <f t="shared" si="0"/>
        <v/>
      </c>
    </row>
    <row r="53" spans="1:10" x14ac:dyDescent="0.25">
      <c r="A53" s="37"/>
      <c r="B53" s="30"/>
      <c r="C53" s="30"/>
      <c r="D53" s="30"/>
      <c r="E53" s="30"/>
      <c r="F53" s="30"/>
      <c r="G53" s="27"/>
      <c r="H53" s="28"/>
      <c r="I53" s="29" t="str">
        <f>IF(A53="","",Übersicht!$B$5+SUM($G$5:G53)-SUM($H$5:H53))</f>
        <v/>
      </c>
      <c r="J53" s="30" t="str">
        <f t="shared" si="0"/>
        <v/>
      </c>
    </row>
    <row r="54" spans="1:10" x14ac:dyDescent="0.25">
      <c r="A54" s="37"/>
      <c r="B54" s="30"/>
      <c r="C54" s="30"/>
      <c r="D54" s="30"/>
      <c r="E54" s="30"/>
      <c r="F54" s="30"/>
      <c r="G54" s="27"/>
      <c r="H54" s="28"/>
      <c r="I54" s="29" t="str">
        <f>IF(A54="","",Übersicht!$B$5+SUM($G$5:G54)-SUM($H$5:H54))</f>
        <v/>
      </c>
      <c r="J54" s="30" t="str">
        <f t="shared" si="0"/>
        <v/>
      </c>
    </row>
    <row r="55" spans="1:10" x14ac:dyDescent="0.25">
      <c r="A55" s="37"/>
      <c r="B55" s="30"/>
      <c r="C55" s="30"/>
      <c r="D55" s="30"/>
      <c r="E55" s="30"/>
      <c r="F55" s="30"/>
      <c r="G55" s="27"/>
      <c r="H55" s="28"/>
      <c r="I55" s="29" t="str">
        <f>IF(A55="","",Übersicht!$B$5+SUM($G$5:G55)-SUM($H$5:H55))</f>
        <v/>
      </c>
      <c r="J55" s="30" t="str">
        <f t="shared" si="0"/>
        <v/>
      </c>
    </row>
    <row r="56" spans="1:10" x14ac:dyDescent="0.25">
      <c r="A56" s="37"/>
      <c r="B56" s="30"/>
      <c r="C56" s="30"/>
      <c r="D56" s="30"/>
      <c r="E56" s="30"/>
      <c r="F56" s="30"/>
      <c r="G56" s="27"/>
      <c r="H56" s="28"/>
      <c r="I56" s="29" t="str">
        <f>IF(A56="","",Übersicht!$B$5+SUM($G$5:G56)-SUM($H$5:H56))</f>
        <v/>
      </c>
      <c r="J56" s="30" t="str">
        <f t="shared" si="0"/>
        <v/>
      </c>
    </row>
    <row r="57" spans="1:10" x14ac:dyDescent="0.25">
      <c r="A57" s="37"/>
      <c r="B57" s="30"/>
      <c r="C57" s="30"/>
      <c r="D57" s="30"/>
      <c r="E57" s="30"/>
      <c r="F57" s="30"/>
      <c r="G57" s="27"/>
      <c r="H57" s="28"/>
      <c r="I57" s="29" t="str">
        <f>IF(A57="","",Übersicht!$B$5+SUM($G$5:G57)-SUM($H$5:H57))</f>
        <v/>
      </c>
      <c r="J57" s="30" t="str">
        <f t="shared" si="0"/>
        <v/>
      </c>
    </row>
    <row r="58" spans="1:10" x14ac:dyDescent="0.25">
      <c r="A58" s="37"/>
      <c r="B58" s="30"/>
      <c r="C58" s="30"/>
      <c r="D58" s="30"/>
      <c r="E58" s="30"/>
      <c r="F58" s="30"/>
      <c r="G58" s="27"/>
      <c r="H58" s="28"/>
      <c r="I58" s="29" t="str">
        <f>IF(A58="","",Übersicht!$B$5+SUM($G$5:G58)-SUM($H$5:H58))</f>
        <v/>
      </c>
      <c r="J58" s="30" t="str">
        <f t="shared" si="0"/>
        <v/>
      </c>
    </row>
    <row r="59" spans="1:10" x14ac:dyDescent="0.25">
      <c r="A59" s="37"/>
      <c r="B59" s="30"/>
      <c r="C59" s="30"/>
      <c r="D59" s="30"/>
      <c r="E59" s="30"/>
      <c r="F59" s="30"/>
      <c r="G59" s="27"/>
      <c r="H59" s="28"/>
      <c r="I59" s="29" t="str">
        <f>IF(A59="","",Übersicht!$B$5+SUM($G$5:G59)-SUM($H$5:H59))</f>
        <v/>
      </c>
      <c r="J59" s="30" t="str">
        <f t="shared" si="0"/>
        <v/>
      </c>
    </row>
    <row r="60" spans="1:10" x14ac:dyDescent="0.25">
      <c r="A60" s="37"/>
      <c r="B60" s="30"/>
      <c r="C60" s="30"/>
      <c r="D60" s="30"/>
      <c r="E60" s="30"/>
      <c r="F60" s="30"/>
      <c r="G60" s="27"/>
      <c r="H60" s="28"/>
      <c r="I60" s="29" t="str">
        <f>IF(A60="","",Übersicht!$B$5+SUM($G$5:G60)-SUM($H$5:H60))</f>
        <v/>
      </c>
      <c r="J60" s="30" t="str">
        <f t="shared" si="0"/>
        <v/>
      </c>
    </row>
    <row r="61" spans="1:10" x14ac:dyDescent="0.25">
      <c r="A61" s="37"/>
      <c r="B61" s="30"/>
      <c r="C61" s="30"/>
      <c r="D61" s="30"/>
      <c r="E61" s="30"/>
      <c r="F61" s="30"/>
      <c r="G61" s="27"/>
      <c r="H61" s="28"/>
      <c r="I61" s="29" t="str">
        <f>IF(A61="","",Übersicht!$B$5+SUM($G$5:G61)-SUM($H$5:H61))</f>
        <v/>
      </c>
      <c r="J61" s="30" t="str">
        <f t="shared" si="0"/>
        <v/>
      </c>
    </row>
    <row r="62" spans="1:10" x14ac:dyDescent="0.25">
      <c r="A62" s="37"/>
      <c r="B62" s="30"/>
      <c r="C62" s="30"/>
      <c r="D62" s="30"/>
      <c r="E62" s="30"/>
      <c r="F62" s="30"/>
      <c r="G62" s="27"/>
      <c r="H62" s="28"/>
      <c r="I62" s="29" t="str">
        <f>IF(A62="","",Übersicht!$B$5+SUM($G$5:G62)-SUM($H$5:H62))</f>
        <v/>
      </c>
      <c r="J62" s="30" t="str">
        <f t="shared" si="0"/>
        <v/>
      </c>
    </row>
    <row r="63" spans="1:10" x14ac:dyDescent="0.25">
      <c r="A63" s="37"/>
      <c r="B63" s="30"/>
      <c r="C63" s="30"/>
      <c r="D63" s="30"/>
      <c r="E63" s="30"/>
      <c r="F63" s="30"/>
      <c r="G63" s="27"/>
      <c r="H63" s="28"/>
      <c r="I63" s="29" t="str">
        <f>IF(A63="","",Übersicht!$B$5+SUM($G$5:G63)-SUM($H$5:H63))</f>
        <v/>
      </c>
      <c r="J63" s="30" t="str">
        <f t="shared" si="0"/>
        <v/>
      </c>
    </row>
    <row r="64" spans="1:10" x14ac:dyDescent="0.25">
      <c r="A64" s="37"/>
      <c r="B64" s="30"/>
      <c r="C64" s="30"/>
      <c r="D64" s="30"/>
      <c r="E64" s="30"/>
      <c r="F64" s="30"/>
      <c r="G64" s="27"/>
      <c r="H64" s="28"/>
      <c r="I64" s="29" t="str">
        <f>IF(A64="","",Übersicht!$B$5+SUM($G$5:G64)-SUM($H$5:H64))</f>
        <v/>
      </c>
      <c r="J64" s="30" t="str">
        <f t="shared" si="0"/>
        <v/>
      </c>
    </row>
    <row r="65" spans="1:10" x14ac:dyDescent="0.25">
      <c r="A65" s="37"/>
      <c r="B65" s="30"/>
      <c r="C65" s="30"/>
      <c r="D65" s="30"/>
      <c r="E65" s="30"/>
      <c r="F65" s="30"/>
      <c r="G65" s="27"/>
      <c r="H65" s="28"/>
      <c r="I65" s="29" t="str">
        <f>IF(A65="","",Übersicht!$B$5+SUM($G$5:G65)-SUM($H$5:H65))</f>
        <v/>
      </c>
      <c r="J65" s="30" t="str">
        <f t="shared" si="0"/>
        <v/>
      </c>
    </row>
    <row r="66" spans="1:10" x14ac:dyDescent="0.25">
      <c r="A66" s="37"/>
      <c r="B66" s="30"/>
      <c r="C66" s="30"/>
      <c r="D66" s="30"/>
      <c r="E66" s="30"/>
      <c r="F66" s="30"/>
      <c r="G66" s="27"/>
      <c r="H66" s="28"/>
      <c r="I66" s="29" t="str">
        <f>IF(A66="","",Übersicht!$B$5+SUM($G$5:G66)-SUM($H$5:H66))</f>
        <v/>
      </c>
      <c r="J66" s="30" t="str">
        <f t="shared" si="0"/>
        <v/>
      </c>
    </row>
    <row r="67" spans="1:10" x14ac:dyDescent="0.25">
      <c r="A67" s="37"/>
      <c r="B67" s="30"/>
      <c r="C67" s="30"/>
      <c r="D67" s="30"/>
      <c r="E67" s="30"/>
      <c r="F67" s="30"/>
      <c r="G67" s="27"/>
      <c r="H67" s="28"/>
      <c r="I67" s="29" t="str">
        <f>IF(A67="","",Übersicht!$B$5+SUM($G$5:G67)-SUM($H$5:H67))</f>
        <v/>
      </c>
      <c r="J67" s="30" t="str">
        <f t="shared" si="0"/>
        <v/>
      </c>
    </row>
    <row r="68" spans="1:10" x14ac:dyDescent="0.25">
      <c r="A68" s="37"/>
      <c r="B68" s="30"/>
      <c r="C68" s="30"/>
      <c r="D68" s="30"/>
      <c r="E68" s="30"/>
      <c r="F68" s="30"/>
      <c r="G68" s="27"/>
      <c r="H68" s="28"/>
      <c r="I68" s="29" t="str">
        <f>IF(A68="","",Übersicht!$B$5+SUM($G$5:G68)-SUM($H$5:H68))</f>
        <v/>
      </c>
      <c r="J68" s="30" t="str">
        <f t="shared" si="0"/>
        <v/>
      </c>
    </row>
    <row r="69" spans="1:10" x14ac:dyDescent="0.25">
      <c r="A69" s="37"/>
      <c r="B69" s="30"/>
      <c r="C69" s="30"/>
      <c r="D69" s="30"/>
      <c r="E69" s="30"/>
      <c r="F69" s="30"/>
      <c r="G69" s="27"/>
      <c r="H69" s="28"/>
      <c r="I69" s="29" t="str">
        <f>IF(A69="","",Übersicht!$B$5+SUM($G$5:G69)-SUM($H$5:H69))</f>
        <v/>
      </c>
      <c r="J69" s="30" t="str">
        <f t="shared" ref="J69:J132" si="1">IF(A69="","",IF(OR(G69&lt;0,H69&lt;0),"Betrag darf nicht negativ sein",IF(AND(G69&gt;0,H69&gt;0),"Nur Einnahme oder Ausgabe nutzen",IF(AND(G69=0,H69=0),"Betrag fehlt","OK"))))</f>
        <v/>
      </c>
    </row>
    <row r="70" spans="1:10" x14ac:dyDescent="0.25">
      <c r="A70" s="37"/>
      <c r="B70" s="30"/>
      <c r="C70" s="30"/>
      <c r="D70" s="30"/>
      <c r="E70" s="30"/>
      <c r="F70" s="30"/>
      <c r="G70" s="27"/>
      <c r="H70" s="28"/>
      <c r="I70" s="29" t="str">
        <f>IF(A70="","",Übersicht!$B$5+SUM($G$5:G70)-SUM($H$5:H70))</f>
        <v/>
      </c>
      <c r="J70" s="30" t="str">
        <f t="shared" si="1"/>
        <v/>
      </c>
    </row>
    <row r="71" spans="1:10" x14ac:dyDescent="0.25">
      <c r="A71" s="37"/>
      <c r="B71" s="30"/>
      <c r="C71" s="30"/>
      <c r="D71" s="30"/>
      <c r="E71" s="30"/>
      <c r="F71" s="30"/>
      <c r="G71" s="27"/>
      <c r="H71" s="28"/>
      <c r="I71" s="29" t="str">
        <f>IF(A71="","",Übersicht!$B$5+SUM($G$5:G71)-SUM($H$5:H71))</f>
        <v/>
      </c>
      <c r="J71" s="30" t="str">
        <f t="shared" si="1"/>
        <v/>
      </c>
    </row>
    <row r="72" spans="1:10" x14ac:dyDescent="0.25">
      <c r="A72" s="37"/>
      <c r="B72" s="30"/>
      <c r="C72" s="30"/>
      <c r="D72" s="30"/>
      <c r="E72" s="30"/>
      <c r="F72" s="30"/>
      <c r="G72" s="27"/>
      <c r="H72" s="28"/>
      <c r="I72" s="29" t="str">
        <f>IF(A72="","",Übersicht!$B$5+SUM($G$5:G72)-SUM($H$5:H72))</f>
        <v/>
      </c>
      <c r="J72" s="30" t="str">
        <f t="shared" si="1"/>
        <v/>
      </c>
    </row>
    <row r="73" spans="1:10" x14ac:dyDescent="0.25">
      <c r="A73" s="37"/>
      <c r="B73" s="30"/>
      <c r="C73" s="30"/>
      <c r="D73" s="30"/>
      <c r="E73" s="30"/>
      <c r="F73" s="30"/>
      <c r="G73" s="27"/>
      <c r="H73" s="28"/>
      <c r="I73" s="29" t="str">
        <f>IF(A73="","",Übersicht!$B$5+SUM($G$5:G73)-SUM($H$5:H73))</f>
        <v/>
      </c>
      <c r="J73" s="30" t="str">
        <f t="shared" si="1"/>
        <v/>
      </c>
    </row>
    <row r="74" spans="1:10" x14ac:dyDescent="0.25">
      <c r="A74" s="37"/>
      <c r="B74" s="30"/>
      <c r="C74" s="30"/>
      <c r="D74" s="30"/>
      <c r="E74" s="30"/>
      <c r="F74" s="30"/>
      <c r="G74" s="27"/>
      <c r="H74" s="28"/>
      <c r="I74" s="29" t="str">
        <f>IF(A74="","",Übersicht!$B$5+SUM($G$5:G74)-SUM($H$5:H74))</f>
        <v/>
      </c>
      <c r="J74" s="30" t="str">
        <f t="shared" si="1"/>
        <v/>
      </c>
    </row>
    <row r="75" spans="1:10" x14ac:dyDescent="0.25">
      <c r="A75" s="37"/>
      <c r="B75" s="30"/>
      <c r="C75" s="30"/>
      <c r="D75" s="30"/>
      <c r="E75" s="30"/>
      <c r="F75" s="30"/>
      <c r="G75" s="27"/>
      <c r="H75" s="28"/>
      <c r="I75" s="29" t="str">
        <f>IF(A75="","",Übersicht!$B$5+SUM($G$5:G75)-SUM($H$5:H75))</f>
        <v/>
      </c>
      <c r="J75" s="30" t="str">
        <f t="shared" si="1"/>
        <v/>
      </c>
    </row>
    <row r="76" spans="1:10" x14ac:dyDescent="0.25">
      <c r="A76" s="37"/>
      <c r="B76" s="30"/>
      <c r="C76" s="30"/>
      <c r="D76" s="30"/>
      <c r="E76" s="30"/>
      <c r="F76" s="30"/>
      <c r="G76" s="27"/>
      <c r="H76" s="28"/>
      <c r="I76" s="29" t="str">
        <f>IF(A76="","",Übersicht!$B$5+SUM($G$5:G76)-SUM($H$5:H76))</f>
        <v/>
      </c>
      <c r="J76" s="30" t="str">
        <f t="shared" si="1"/>
        <v/>
      </c>
    </row>
    <row r="77" spans="1:10" x14ac:dyDescent="0.25">
      <c r="A77" s="37"/>
      <c r="B77" s="30"/>
      <c r="C77" s="30"/>
      <c r="D77" s="30"/>
      <c r="E77" s="30"/>
      <c r="F77" s="30"/>
      <c r="G77" s="27"/>
      <c r="H77" s="28"/>
      <c r="I77" s="29" t="str">
        <f>IF(A77="","",Übersicht!$B$5+SUM($G$5:G77)-SUM($H$5:H77))</f>
        <v/>
      </c>
      <c r="J77" s="30" t="str">
        <f t="shared" si="1"/>
        <v/>
      </c>
    </row>
    <row r="78" spans="1:10" x14ac:dyDescent="0.25">
      <c r="A78" s="37"/>
      <c r="B78" s="30"/>
      <c r="C78" s="30"/>
      <c r="D78" s="30"/>
      <c r="E78" s="30"/>
      <c r="F78" s="30"/>
      <c r="G78" s="27"/>
      <c r="H78" s="28"/>
      <c r="I78" s="29" t="str">
        <f>IF(A78="","",Übersicht!$B$5+SUM($G$5:G78)-SUM($H$5:H78))</f>
        <v/>
      </c>
      <c r="J78" s="30" t="str">
        <f t="shared" si="1"/>
        <v/>
      </c>
    </row>
    <row r="79" spans="1:10" x14ac:dyDescent="0.25">
      <c r="A79" s="37"/>
      <c r="B79" s="30"/>
      <c r="C79" s="30"/>
      <c r="D79" s="30"/>
      <c r="E79" s="30"/>
      <c r="F79" s="30"/>
      <c r="G79" s="27"/>
      <c r="H79" s="28"/>
      <c r="I79" s="29" t="str">
        <f>IF(A79="","",Übersicht!$B$5+SUM($G$5:G79)-SUM($H$5:H79))</f>
        <v/>
      </c>
      <c r="J79" s="30" t="str">
        <f t="shared" si="1"/>
        <v/>
      </c>
    </row>
    <row r="80" spans="1:10" x14ac:dyDescent="0.25">
      <c r="A80" s="37"/>
      <c r="B80" s="30"/>
      <c r="C80" s="30"/>
      <c r="D80" s="30"/>
      <c r="E80" s="30"/>
      <c r="F80" s="30"/>
      <c r="G80" s="27"/>
      <c r="H80" s="28"/>
      <c r="I80" s="29" t="str">
        <f>IF(A80="","",Übersicht!$B$5+SUM($G$5:G80)-SUM($H$5:H80))</f>
        <v/>
      </c>
      <c r="J80" s="30" t="str">
        <f t="shared" si="1"/>
        <v/>
      </c>
    </row>
    <row r="81" spans="1:10" x14ac:dyDescent="0.25">
      <c r="A81" s="37"/>
      <c r="B81" s="30"/>
      <c r="C81" s="30"/>
      <c r="D81" s="30"/>
      <c r="E81" s="30"/>
      <c r="F81" s="30"/>
      <c r="G81" s="27"/>
      <c r="H81" s="28"/>
      <c r="I81" s="29" t="str">
        <f>IF(A81="","",Übersicht!$B$5+SUM($G$5:G81)-SUM($H$5:H81))</f>
        <v/>
      </c>
      <c r="J81" s="30" t="str">
        <f t="shared" si="1"/>
        <v/>
      </c>
    </row>
    <row r="82" spans="1:10" x14ac:dyDescent="0.25">
      <c r="A82" s="37"/>
      <c r="B82" s="30"/>
      <c r="C82" s="30"/>
      <c r="D82" s="30"/>
      <c r="E82" s="30"/>
      <c r="F82" s="30"/>
      <c r="G82" s="27"/>
      <c r="H82" s="28"/>
      <c r="I82" s="29" t="str">
        <f>IF(A82="","",Übersicht!$B$5+SUM($G$5:G82)-SUM($H$5:H82))</f>
        <v/>
      </c>
      <c r="J82" s="30" t="str">
        <f t="shared" si="1"/>
        <v/>
      </c>
    </row>
    <row r="83" spans="1:10" x14ac:dyDescent="0.25">
      <c r="A83" s="37"/>
      <c r="B83" s="30"/>
      <c r="C83" s="30"/>
      <c r="D83" s="30"/>
      <c r="E83" s="30"/>
      <c r="F83" s="30"/>
      <c r="G83" s="27"/>
      <c r="H83" s="28"/>
      <c r="I83" s="29" t="str">
        <f>IF(A83="","",Übersicht!$B$5+SUM($G$5:G83)-SUM($H$5:H83))</f>
        <v/>
      </c>
      <c r="J83" s="30" t="str">
        <f t="shared" si="1"/>
        <v/>
      </c>
    </row>
    <row r="84" spans="1:10" x14ac:dyDescent="0.25">
      <c r="A84" s="37"/>
      <c r="B84" s="30"/>
      <c r="C84" s="30"/>
      <c r="D84" s="30"/>
      <c r="E84" s="30"/>
      <c r="F84" s="30"/>
      <c r="G84" s="27"/>
      <c r="H84" s="28"/>
      <c r="I84" s="29" t="str">
        <f>IF(A84="","",Übersicht!$B$5+SUM($G$5:G84)-SUM($H$5:H84))</f>
        <v/>
      </c>
      <c r="J84" s="30" t="str">
        <f t="shared" si="1"/>
        <v/>
      </c>
    </row>
    <row r="85" spans="1:10" x14ac:dyDescent="0.25">
      <c r="A85" s="37"/>
      <c r="B85" s="30"/>
      <c r="C85" s="30"/>
      <c r="D85" s="30"/>
      <c r="E85" s="30"/>
      <c r="F85" s="30"/>
      <c r="G85" s="27"/>
      <c r="H85" s="28"/>
      <c r="I85" s="29" t="str">
        <f>IF(A85="","",Übersicht!$B$5+SUM($G$5:G85)-SUM($H$5:H85))</f>
        <v/>
      </c>
      <c r="J85" s="30" t="str">
        <f t="shared" si="1"/>
        <v/>
      </c>
    </row>
    <row r="86" spans="1:10" x14ac:dyDescent="0.25">
      <c r="A86" s="37"/>
      <c r="B86" s="30"/>
      <c r="C86" s="30"/>
      <c r="D86" s="30"/>
      <c r="E86" s="30"/>
      <c r="F86" s="30"/>
      <c r="G86" s="27"/>
      <c r="H86" s="28"/>
      <c r="I86" s="29" t="str">
        <f>IF(A86="","",Übersicht!$B$5+SUM($G$5:G86)-SUM($H$5:H86))</f>
        <v/>
      </c>
      <c r="J86" s="30" t="str">
        <f t="shared" si="1"/>
        <v/>
      </c>
    </row>
    <row r="87" spans="1:10" x14ac:dyDescent="0.25">
      <c r="A87" s="37"/>
      <c r="B87" s="30"/>
      <c r="C87" s="30"/>
      <c r="D87" s="30"/>
      <c r="E87" s="30"/>
      <c r="F87" s="30"/>
      <c r="G87" s="27"/>
      <c r="H87" s="28"/>
      <c r="I87" s="29" t="str">
        <f>IF(A87="","",Übersicht!$B$5+SUM($G$5:G87)-SUM($H$5:H87))</f>
        <v/>
      </c>
      <c r="J87" s="30" t="str">
        <f t="shared" si="1"/>
        <v/>
      </c>
    </row>
    <row r="88" spans="1:10" x14ac:dyDescent="0.25">
      <c r="A88" s="37"/>
      <c r="B88" s="30"/>
      <c r="C88" s="30"/>
      <c r="D88" s="30"/>
      <c r="E88" s="30"/>
      <c r="F88" s="30"/>
      <c r="G88" s="27"/>
      <c r="H88" s="28"/>
      <c r="I88" s="29" t="str">
        <f>IF(A88="","",Übersicht!$B$5+SUM($G$5:G88)-SUM($H$5:H88))</f>
        <v/>
      </c>
      <c r="J88" s="30" t="str">
        <f t="shared" si="1"/>
        <v/>
      </c>
    </row>
    <row r="89" spans="1:10" x14ac:dyDescent="0.25">
      <c r="A89" s="37"/>
      <c r="B89" s="30"/>
      <c r="C89" s="30"/>
      <c r="D89" s="30"/>
      <c r="E89" s="30"/>
      <c r="F89" s="30"/>
      <c r="G89" s="27"/>
      <c r="H89" s="28"/>
      <c r="I89" s="29" t="str">
        <f>IF(A89="","",Übersicht!$B$5+SUM($G$5:G89)-SUM($H$5:H89))</f>
        <v/>
      </c>
      <c r="J89" s="30" t="str">
        <f t="shared" si="1"/>
        <v/>
      </c>
    </row>
    <row r="90" spans="1:10" x14ac:dyDescent="0.25">
      <c r="A90" s="37"/>
      <c r="B90" s="30"/>
      <c r="C90" s="30"/>
      <c r="D90" s="30"/>
      <c r="E90" s="30"/>
      <c r="F90" s="30"/>
      <c r="G90" s="27"/>
      <c r="H90" s="28"/>
      <c r="I90" s="29" t="str">
        <f>IF(A90="","",Übersicht!$B$5+SUM($G$5:G90)-SUM($H$5:H90))</f>
        <v/>
      </c>
      <c r="J90" s="30" t="str">
        <f t="shared" si="1"/>
        <v/>
      </c>
    </row>
    <row r="91" spans="1:10" x14ac:dyDescent="0.25">
      <c r="A91" s="37"/>
      <c r="B91" s="30"/>
      <c r="C91" s="30"/>
      <c r="D91" s="30"/>
      <c r="E91" s="30"/>
      <c r="F91" s="30"/>
      <c r="G91" s="27"/>
      <c r="H91" s="28"/>
      <c r="I91" s="29" t="str">
        <f>IF(A91="","",Übersicht!$B$5+SUM($G$5:G91)-SUM($H$5:H91))</f>
        <v/>
      </c>
      <c r="J91" s="30" t="str">
        <f t="shared" si="1"/>
        <v/>
      </c>
    </row>
    <row r="92" spans="1:10" x14ac:dyDescent="0.25">
      <c r="A92" s="37"/>
      <c r="B92" s="30"/>
      <c r="C92" s="30"/>
      <c r="D92" s="30"/>
      <c r="E92" s="30"/>
      <c r="F92" s="30"/>
      <c r="G92" s="27"/>
      <c r="H92" s="28"/>
      <c r="I92" s="29" t="str">
        <f>IF(A92="","",Übersicht!$B$5+SUM($G$5:G92)-SUM($H$5:H92))</f>
        <v/>
      </c>
      <c r="J92" s="30" t="str">
        <f t="shared" si="1"/>
        <v/>
      </c>
    </row>
    <row r="93" spans="1:10" x14ac:dyDescent="0.25">
      <c r="A93" s="37"/>
      <c r="B93" s="30"/>
      <c r="C93" s="30"/>
      <c r="D93" s="30"/>
      <c r="E93" s="30"/>
      <c r="F93" s="30"/>
      <c r="G93" s="27"/>
      <c r="H93" s="28"/>
      <c r="I93" s="29" t="str">
        <f>IF(A93="","",Übersicht!$B$5+SUM($G$5:G93)-SUM($H$5:H93))</f>
        <v/>
      </c>
      <c r="J93" s="30" t="str">
        <f t="shared" si="1"/>
        <v/>
      </c>
    </row>
    <row r="94" spans="1:10" x14ac:dyDescent="0.25">
      <c r="A94" s="37"/>
      <c r="B94" s="30"/>
      <c r="C94" s="30"/>
      <c r="D94" s="30"/>
      <c r="E94" s="30"/>
      <c r="F94" s="30"/>
      <c r="G94" s="27"/>
      <c r="H94" s="28"/>
      <c r="I94" s="29" t="str">
        <f>IF(A94="","",Übersicht!$B$5+SUM($G$5:G94)-SUM($H$5:H94))</f>
        <v/>
      </c>
      <c r="J94" s="30" t="str">
        <f t="shared" si="1"/>
        <v/>
      </c>
    </row>
    <row r="95" spans="1:10" x14ac:dyDescent="0.25">
      <c r="A95" s="37"/>
      <c r="B95" s="30"/>
      <c r="C95" s="30"/>
      <c r="D95" s="30"/>
      <c r="E95" s="30"/>
      <c r="F95" s="30"/>
      <c r="G95" s="27"/>
      <c r="H95" s="28"/>
      <c r="I95" s="29" t="str">
        <f>IF(A95="","",Übersicht!$B$5+SUM($G$5:G95)-SUM($H$5:H95))</f>
        <v/>
      </c>
      <c r="J95" s="30" t="str">
        <f t="shared" si="1"/>
        <v/>
      </c>
    </row>
    <row r="96" spans="1:10" x14ac:dyDescent="0.25">
      <c r="A96" s="37"/>
      <c r="B96" s="30"/>
      <c r="C96" s="30"/>
      <c r="D96" s="30"/>
      <c r="E96" s="30"/>
      <c r="F96" s="30"/>
      <c r="G96" s="27"/>
      <c r="H96" s="28"/>
      <c r="I96" s="29" t="str">
        <f>IF(A96="","",Übersicht!$B$5+SUM($G$5:G96)-SUM($H$5:H96))</f>
        <v/>
      </c>
      <c r="J96" s="30" t="str">
        <f t="shared" si="1"/>
        <v/>
      </c>
    </row>
    <row r="97" spans="1:10" x14ac:dyDescent="0.25">
      <c r="A97" s="37"/>
      <c r="B97" s="30"/>
      <c r="C97" s="30"/>
      <c r="D97" s="30"/>
      <c r="E97" s="30"/>
      <c r="F97" s="30"/>
      <c r="G97" s="27"/>
      <c r="H97" s="28"/>
      <c r="I97" s="29" t="str">
        <f>IF(A97="","",Übersicht!$B$5+SUM($G$5:G97)-SUM($H$5:H97))</f>
        <v/>
      </c>
      <c r="J97" s="30" t="str">
        <f t="shared" si="1"/>
        <v/>
      </c>
    </row>
    <row r="98" spans="1:10" x14ac:dyDescent="0.25">
      <c r="A98" s="37"/>
      <c r="B98" s="30"/>
      <c r="C98" s="30"/>
      <c r="D98" s="30"/>
      <c r="E98" s="30"/>
      <c r="F98" s="30"/>
      <c r="G98" s="27"/>
      <c r="H98" s="28"/>
      <c r="I98" s="29" t="str">
        <f>IF(A98="","",Übersicht!$B$5+SUM($G$5:G98)-SUM($H$5:H98))</f>
        <v/>
      </c>
      <c r="J98" s="30" t="str">
        <f t="shared" si="1"/>
        <v/>
      </c>
    </row>
    <row r="99" spans="1:10" x14ac:dyDescent="0.25">
      <c r="A99" s="37"/>
      <c r="B99" s="30"/>
      <c r="C99" s="30"/>
      <c r="D99" s="30"/>
      <c r="E99" s="30"/>
      <c r="F99" s="30"/>
      <c r="G99" s="27"/>
      <c r="H99" s="28"/>
      <c r="I99" s="29" t="str">
        <f>IF(A99="","",Übersicht!$B$5+SUM($G$5:G99)-SUM($H$5:H99))</f>
        <v/>
      </c>
      <c r="J99" s="30" t="str">
        <f t="shared" si="1"/>
        <v/>
      </c>
    </row>
    <row r="100" spans="1:10" x14ac:dyDescent="0.25">
      <c r="A100" s="37"/>
      <c r="B100" s="30"/>
      <c r="C100" s="30"/>
      <c r="D100" s="30"/>
      <c r="E100" s="30"/>
      <c r="F100" s="30"/>
      <c r="G100" s="27"/>
      <c r="H100" s="28"/>
      <c r="I100" s="29" t="str">
        <f>IF(A100="","",Übersicht!$B$5+SUM($G$5:G100)-SUM($H$5:H100))</f>
        <v/>
      </c>
      <c r="J100" s="30" t="str">
        <f t="shared" si="1"/>
        <v/>
      </c>
    </row>
    <row r="101" spans="1:10" x14ac:dyDescent="0.25">
      <c r="A101" s="37"/>
      <c r="B101" s="30"/>
      <c r="C101" s="30"/>
      <c r="D101" s="30"/>
      <c r="E101" s="30"/>
      <c r="F101" s="30"/>
      <c r="G101" s="27"/>
      <c r="H101" s="28"/>
      <c r="I101" s="29" t="str">
        <f>IF(A101="","",Übersicht!$B$5+SUM($G$5:G101)-SUM($H$5:H101))</f>
        <v/>
      </c>
      <c r="J101" s="30" t="str">
        <f t="shared" si="1"/>
        <v/>
      </c>
    </row>
    <row r="102" spans="1:10" x14ac:dyDescent="0.25">
      <c r="A102" s="37"/>
      <c r="B102" s="30"/>
      <c r="C102" s="30"/>
      <c r="D102" s="30"/>
      <c r="E102" s="30"/>
      <c r="F102" s="30"/>
      <c r="G102" s="27"/>
      <c r="H102" s="28"/>
      <c r="I102" s="29" t="str">
        <f>IF(A102="","",Übersicht!$B$5+SUM($G$5:G102)-SUM($H$5:H102))</f>
        <v/>
      </c>
      <c r="J102" s="30" t="str">
        <f t="shared" si="1"/>
        <v/>
      </c>
    </row>
    <row r="103" spans="1:10" x14ac:dyDescent="0.25">
      <c r="A103" s="37"/>
      <c r="B103" s="30"/>
      <c r="C103" s="30"/>
      <c r="D103" s="30"/>
      <c r="E103" s="30"/>
      <c r="F103" s="30"/>
      <c r="G103" s="27"/>
      <c r="H103" s="28"/>
      <c r="I103" s="29" t="str">
        <f>IF(A103="","",Übersicht!$B$5+SUM($G$5:G103)-SUM($H$5:H103))</f>
        <v/>
      </c>
      <c r="J103" s="30" t="str">
        <f t="shared" si="1"/>
        <v/>
      </c>
    </row>
    <row r="104" spans="1:10" x14ac:dyDescent="0.25">
      <c r="A104" s="37"/>
      <c r="B104" s="30"/>
      <c r="C104" s="30"/>
      <c r="D104" s="30"/>
      <c r="E104" s="30"/>
      <c r="F104" s="30"/>
      <c r="G104" s="27"/>
      <c r="H104" s="28"/>
      <c r="I104" s="29" t="str">
        <f>IF(A104="","",Übersicht!$B$5+SUM($G$5:G104)-SUM($H$5:H104))</f>
        <v/>
      </c>
      <c r="J104" s="30" t="str">
        <f t="shared" si="1"/>
        <v/>
      </c>
    </row>
    <row r="105" spans="1:10" x14ac:dyDescent="0.25">
      <c r="A105" s="37"/>
      <c r="B105" s="30"/>
      <c r="C105" s="30"/>
      <c r="D105" s="30"/>
      <c r="E105" s="30"/>
      <c r="F105" s="30"/>
      <c r="G105" s="27"/>
      <c r="H105" s="28"/>
      <c r="I105" s="29" t="str">
        <f>IF(A105="","",Übersicht!$B$5+SUM($G$5:G105)-SUM($H$5:H105))</f>
        <v/>
      </c>
      <c r="J105" s="30" t="str">
        <f t="shared" si="1"/>
        <v/>
      </c>
    </row>
    <row r="106" spans="1:10" x14ac:dyDescent="0.25">
      <c r="A106" s="37"/>
      <c r="B106" s="30"/>
      <c r="C106" s="30"/>
      <c r="D106" s="30"/>
      <c r="E106" s="30"/>
      <c r="F106" s="30"/>
      <c r="G106" s="27"/>
      <c r="H106" s="28"/>
      <c r="I106" s="29" t="str">
        <f>IF(A106="","",Übersicht!$B$5+SUM($G$5:G106)-SUM($H$5:H106))</f>
        <v/>
      </c>
      <c r="J106" s="30" t="str">
        <f t="shared" si="1"/>
        <v/>
      </c>
    </row>
    <row r="107" spans="1:10" x14ac:dyDescent="0.25">
      <c r="A107" s="37"/>
      <c r="B107" s="30"/>
      <c r="C107" s="30"/>
      <c r="D107" s="30"/>
      <c r="E107" s="30"/>
      <c r="F107" s="30"/>
      <c r="G107" s="27"/>
      <c r="H107" s="28"/>
      <c r="I107" s="29" t="str">
        <f>IF(A107="","",Übersicht!$B$5+SUM($G$5:G107)-SUM($H$5:H107))</f>
        <v/>
      </c>
      <c r="J107" s="30" t="str">
        <f t="shared" si="1"/>
        <v/>
      </c>
    </row>
    <row r="108" spans="1:10" x14ac:dyDescent="0.25">
      <c r="A108" s="37"/>
      <c r="B108" s="30"/>
      <c r="C108" s="30"/>
      <c r="D108" s="30"/>
      <c r="E108" s="30"/>
      <c r="F108" s="30"/>
      <c r="G108" s="27"/>
      <c r="H108" s="28"/>
      <c r="I108" s="29" t="str">
        <f>IF(A108="","",Übersicht!$B$5+SUM($G$5:G108)-SUM($H$5:H108))</f>
        <v/>
      </c>
      <c r="J108" s="30" t="str">
        <f t="shared" si="1"/>
        <v/>
      </c>
    </row>
    <row r="109" spans="1:10" x14ac:dyDescent="0.25">
      <c r="A109" s="37"/>
      <c r="B109" s="30"/>
      <c r="C109" s="30"/>
      <c r="D109" s="30"/>
      <c r="E109" s="30"/>
      <c r="F109" s="30"/>
      <c r="G109" s="27"/>
      <c r="H109" s="28"/>
      <c r="I109" s="29" t="str">
        <f>IF(A109="","",Übersicht!$B$5+SUM($G$5:G109)-SUM($H$5:H109))</f>
        <v/>
      </c>
      <c r="J109" s="30" t="str">
        <f t="shared" si="1"/>
        <v/>
      </c>
    </row>
    <row r="110" spans="1:10" x14ac:dyDescent="0.25">
      <c r="A110" s="37"/>
      <c r="B110" s="30"/>
      <c r="C110" s="30"/>
      <c r="D110" s="30"/>
      <c r="E110" s="30"/>
      <c r="F110" s="30"/>
      <c r="G110" s="27"/>
      <c r="H110" s="28"/>
      <c r="I110" s="29" t="str">
        <f>IF(A110="","",Übersicht!$B$5+SUM($G$5:G110)-SUM($H$5:H110))</f>
        <v/>
      </c>
      <c r="J110" s="30" t="str">
        <f t="shared" si="1"/>
        <v/>
      </c>
    </row>
    <row r="111" spans="1:10" x14ac:dyDescent="0.25">
      <c r="A111" s="37"/>
      <c r="B111" s="30"/>
      <c r="C111" s="30"/>
      <c r="D111" s="30"/>
      <c r="E111" s="30"/>
      <c r="F111" s="30"/>
      <c r="G111" s="27"/>
      <c r="H111" s="28"/>
      <c r="I111" s="29" t="str">
        <f>IF(A111="","",Übersicht!$B$5+SUM($G$5:G111)-SUM($H$5:H111))</f>
        <v/>
      </c>
      <c r="J111" s="30" t="str">
        <f t="shared" si="1"/>
        <v/>
      </c>
    </row>
    <row r="112" spans="1:10" x14ac:dyDescent="0.25">
      <c r="A112" s="37"/>
      <c r="B112" s="30"/>
      <c r="C112" s="30"/>
      <c r="D112" s="30"/>
      <c r="E112" s="30"/>
      <c r="F112" s="30"/>
      <c r="G112" s="27"/>
      <c r="H112" s="28"/>
      <c r="I112" s="29" t="str">
        <f>IF(A112="","",Übersicht!$B$5+SUM($G$5:G112)-SUM($H$5:H112))</f>
        <v/>
      </c>
      <c r="J112" s="30" t="str">
        <f t="shared" si="1"/>
        <v/>
      </c>
    </row>
    <row r="113" spans="1:10" x14ac:dyDescent="0.25">
      <c r="A113" s="37"/>
      <c r="B113" s="30"/>
      <c r="C113" s="30"/>
      <c r="D113" s="30"/>
      <c r="E113" s="30"/>
      <c r="F113" s="30"/>
      <c r="G113" s="27"/>
      <c r="H113" s="28"/>
      <c r="I113" s="29" t="str">
        <f>IF(A113="","",Übersicht!$B$5+SUM($G$5:G113)-SUM($H$5:H113))</f>
        <v/>
      </c>
      <c r="J113" s="30" t="str">
        <f t="shared" si="1"/>
        <v/>
      </c>
    </row>
    <row r="114" spans="1:10" x14ac:dyDescent="0.25">
      <c r="A114" s="37"/>
      <c r="B114" s="30"/>
      <c r="C114" s="30"/>
      <c r="D114" s="30"/>
      <c r="E114" s="30"/>
      <c r="F114" s="30"/>
      <c r="G114" s="27"/>
      <c r="H114" s="28"/>
      <c r="I114" s="29" t="str">
        <f>IF(A114="","",Übersicht!$B$5+SUM($G$5:G114)-SUM($H$5:H114))</f>
        <v/>
      </c>
      <c r="J114" s="30" t="str">
        <f t="shared" si="1"/>
        <v/>
      </c>
    </row>
    <row r="115" spans="1:10" x14ac:dyDescent="0.25">
      <c r="A115" s="37"/>
      <c r="B115" s="30"/>
      <c r="C115" s="30"/>
      <c r="D115" s="30"/>
      <c r="E115" s="30"/>
      <c r="F115" s="30"/>
      <c r="G115" s="27"/>
      <c r="H115" s="28"/>
      <c r="I115" s="29" t="str">
        <f>IF(A115="","",Übersicht!$B$5+SUM($G$5:G115)-SUM($H$5:H115))</f>
        <v/>
      </c>
      <c r="J115" s="30" t="str">
        <f t="shared" si="1"/>
        <v/>
      </c>
    </row>
    <row r="116" spans="1:10" x14ac:dyDescent="0.25">
      <c r="A116" s="37"/>
      <c r="B116" s="30"/>
      <c r="C116" s="30"/>
      <c r="D116" s="30"/>
      <c r="E116" s="30"/>
      <c r="F116" s="30"/>
      <c r="G116" s="27"/>
      <c r="H116" s="28"/>
      <c r="I116" s="29" t="str">
        <f>IF(A116="","",Übersicht!$B$5+SUM($G$5:G116)-SUM($H$5:H116))</f>
        <v/>
      </c>
      <c r="J116" s="30" t="str">
        <f t="shared" si="1"/>
        <v/>
      </c>
    </row>
    <row r="117" spans="1:10" x14ac:dyDescent="0.25">
      <c r="A117" s="37"/>
      <c r="B117" s="30"/>
      <c r="C117" s="30"/>
      <c r="D117" s="30"/>
      <c r="E117" s="30"/>
      <c r="F117" s="30"/>
      <c r="G117" s="27"/>
      <c r="H117" s="28"/>
      <c r="I117" s="29" t="str">
        <f>IF(A117="","",Übersicht!$B$5+SUM($G$5:G117)-SUM($H$5:H117))</f>
        <v/>
      </c>
      <c r="J117" s="30" t="str">
        <f t="shared" si="1"/>
        <v/>
      </c>
    </row>
    <row r="118" spans="1:10" x14ac:dyDescent="0.25">
      <c r="A118" s="37"/>
      <c r="B118" s="30"/>
      <c r="C118" s="30"/>
      <c r="D118" s="30"/>
      <c r="E118" s="30"/>
      <c r="F118" s="30"/>
      <c r="G118" s="27"/>
      <c r="H118" s="28"/>
      <c r="I118" s="29" t="str">
        <f>IF(A118="","",Übersicht!$B$5+SUM($G$5:G118)-SUM($H$5:H118))</f>
        <v/>
      </c>
      <c r="J118" s="30" t="str">
        <f t="shared" si="1"/>
        <v/>
      </c>
    </row>
    <row r="119" spans="1:10" x14ac:dyDescent="0.25">
      <c r="A119" s="37"/>
      <c r="B119" s="30"/>
      <c r="C119" s="30"/>
      <c r="D119" s="30"/>
      <c r="E119" s="30"/>
      <c r="F119" s="30"/>
      <c r="G119" s="27"/>
      <c r="H119" s="28"/>
      <c r="I119" s="29" t="str">
        <f>IF(A119="","",Übersicht!$B$5+SUM($G$5:G119)-SUM($H$5:H119))</f>
        <v/>
      </c>
      <c r="J119" s="30" t="str">
        <f t="shared" si="1"/>
        <v/>
      </c>
    </row>
    <row r="120" spans="1:10" x14ac:dyDescent="0.25">
      <c r="A120" s="37"/>
      <c r="B120" s="30"/>
      <c r="C120" s="30"/>
      <c r="D120" s="30"/>
      <c r="E120" s="30"/>
      <c r="F120" s="30"/>
      <c r="G120" s="27"/>
      <c r="H120" s="28"/>
      <c r="I120" s="29" t="str">
        <f>IF(A120="","",Übersicht!$B$5+SUM($G$5:G120)-SUM($H$5:H120))</f>
        <v/>
      </c>
      <c r="J120" s="30" t="str">
        <f t="shared" si="1"/>
        <v/>
      </c>
    </row>
    <row r="121" spans="1:10" x14ac:dyDescent="0.25">
      <c r="A121" s="37"/>
      <c r="B121" s="30"/>
      <c r="C121" s="30"/>
      <c r="D121" s="30"/>
      <c r="E121" s="30"/>
      <c r="F121" s="30"/>
      <c r="G121" s="27"/>
      <c r="H121" s="28"/>
      <c r="I121" s="29" t="str">
        <f>IF(A121="","",Übersicht!$B$5+SUM($G$5:G121)-SUM($H$5:H121))</f>
        <v/>
      </c>
      <c r="J121" s="30" t="str">
        <f t="shared" si="1"/>
        <v/>
      </c>
    </row>
    <row r="122" spans="1:10" x14ac:dyDescent="0.25">
      <c r="A122" s="37"/>
      <c r="B122" s="30"/>
      <c r="C122" s="30"/>
      <c r="D122" s="30"/>
      <c r="E122" s="30"/>
      <c r="F122" s="30"/>
      <c r="G122" s="27"/>
      <c r="H122" s="28"/>
      <c r="I122" s="29" t="str">
        <f>IF(A122="","",Übersicht!$B$5+SUM($G$5:G122)-SUM($H$5:H122))</f>
        <v/>
      </c>
      <c r="J122" s="30" t="str">
        <f t="shared" si="1"/>
        <v/>
      </c>
    </row>
    <row r="123" spans="1:10" x14ac:dyDescent="0.25">
      <c r="A123" s="37"/>
      <c r="B123" s="30"/>
      <c r="C123" s="30"/>
      <c r="D123" s="30"/>
      <c r="E123" s="30"/>
      <c r="F123" s="30"/>
      <c r="G123" s="27"/>
      <c r="H123" s="28"/>
      <c r="I123" s="29" t="str">
        <f>IF(A123="","",Übersicht!$B$5+SUM($G$5:G123)-SUM($H$5:H123))</f>
        <v/>
      </c>
      <c r="J123" s="30" t="str">
        <f t="shared" si="1"/>
        <v/>
      </c>
    </row>
    <row r="124" spans="1:10" x14ac:dyDescent="0.25">
      <c r="A124" s="37"/>
      <c r="B124" s="30"/>
      <c r="C124" s="30"/>
      <c r="D124" s="30"/>
      <c r="E124" s="30"/>
      <c r="F124" s="30"/>
      <c r="G124" s="27"/>
      <c r="H124" s="28"/>
      <c r="I124" s="29" t="str">
        <f>IF(A124="","",Übersicht!$B$5+SUM($G$5:G124)-SUM($H$5:H124))</f>
        <v/>
      </c>
      <c r="J124" s="30" t="str">
        <f t="shared" si="1"/>
        <v/>
      </c>
    </row>
    <row r="125" spans="1:10" x14ac:dyDescent="0.25">
      <c r="A125" s="37"/>
      <c r="B125" s="30"/>
      <c r="C125" s="30"/>
      <c r="D125" s="30"/>
      <c r="E125" s="30"/>
      <c r="F125" s="30"/>
      <c r="G125" s="27"/>
      <c r="H125" s="28"/>
      <c r="I125" s="29" t="str">
        <f>IF(A125="","",Übersicht!$B$5+SUM($G$5:G125)-SUM($H$5:H125))</f>
        <v/>
      </c>
      <c r="J125" s="30" t="str">
        <f t="shared" si="1"/>
        <v/>
      </c>
    </row>
    <row r="126" spans="1:10" x14ac:dyDescent="0.25">
      <c r="A126" s="37"/>
      <c r="B126" s="30"/>
      <c r="C126" s="30"/>
      <c r="D126" s="30"/>
      <c r="E126" s="30"/>
      <c r="F126" s="30"/>
      <c r="G126" s="27"/>
      <c r="H126" s="28"/>
      <c r="I126" s="29" t="str">
        <f>IF(A126="","",Übersicht!$B$5+SUM($G$5:G126)-SUM($H$5:H126))</f>
        <v/>
      </c>
      <c r="J126" s="30" t="str">
        <f t="shared" si="1"/>
        <v/>
      </c>
    </row>
    <row r="127" spans="1:10" x14ac:dyDescent="0.25">
      <c r="A127" s="37"/>
      <c r="B127" s="30"/>
      <c r="C127" s="30"/>
      <c r="D127" s="30"/>
      <c r="E127" s="30"/>
      <c r="F127" s="30"/>
      <c r="G127" s="27"/>
      <c r="H127" s="28"/>
      <c r="I127" s="29" t="str">
        <f>IF(A127="","",Übersicht!$B$5+SUM($G$5:G127)-SUM($H$5:H127))</f>
        <v/>
      </c>
      <c r="J127" s="30" t="str">
        <f t="shared" si="1"/>
        <v/>
      </c>
    </row>
    <row r="128" spans="1:10" x14ac:dyDescent="0.25">
      <c r="A128" s="37"/>
      <c r="B128" s="30"/>
      <c r="C128" s="30"/>
      <c r="D128" s="30"/>
      <c r="E128" s="30"/>
      <c r="F128" s="30"/>
      <c r="G128" s="27"/>
      <c r="H128" s="28"/>
      <c r="I128" s="29" t="str">
        <f>IF(A128="","",Übersicht!$B$5+SUM($G$5:G128)-SUM($H$5:H128))</f>
        <v/>
      </c>
      <c r="J128" s="30" t="str">
        <f t="shared" si="1"/>
        <v/>
      </c>
    </row>
    <row r="129" spans="1:10" x14ac:dyDescent="0.25">
      <c r="A129" s="37"/>
      <c r="B129" s="30"/>
      <c r="C129" s="30"/>
      <c r="D129" s="30"/>
      <c r="E129" s="30"/>
      <c r="F129" s="30"/>
      <c r="G129" s="27"/>
      <c r="H129" s="28"/>
      <c r="I129" s="29" t="str">
        <f>IF(A129="","",Übersicht!$B$5+SUM($G$5:G129)-SUM($H$5:H129))</f>
        <v/>
      </c>
      <c r="J129" s="30" t="str">
        <f t="shared" si="1"/>
        <v/>
      </c>
    </row>
    <row r="130" spans="1:10" x14ac:dyDescent="0.25">
      <c r="A130" s="37"/>
      <c r="B130" s="30"/>
      <c r="C130" s="30"/>
      <c r="D130" s="30"/>
      <c r="E130" s="30"/>
      <c r="F130" s="30"/>
      <c r="G130" s="27"/>
      <c r="H130" s="28"/>
      <c r="I130" s="29" t="str">
        <f>IF(A130="","",Übersicht!$B$5+SUM($G$5:G130)-SUM($H$5:H130))</f>
        <v/>
      </c>
      <c r="J130" s="30" t="str">
        <f t="shared" si="1"/>
        <v/>
      </c>
    </row>
    <row r="131" spans="1:10" x14ac:dyDescent="0.25">
      <c r="A131" s="37"/>
      <c r="B131" s="30"/>
      <c r="C131" s="30"/>
      <c r="D131" s="30"/>
      <c r="E131" s="30"/>
      <c r="F131" s="30"/>
      <c r="G131" s="27"/>
      <c r="H131" s="28"/>
      <c r="I131" s="29" t="str">
        <f>IF(A131="","",Übersicht!$B$5+SUM($G$5:G131)-SUM($H$5:H131))</f>
        <v/>
      </c>
      <c r="J131" s="30" t="str">
        <f t="shared" si="1"/>
        <v/>
      </c>
    </row>
    <row r="132" spans="1:10" x14ac:dyDescent="0.25">
      <c r="A132" s="37"/>
      <c r="B132" s="30"/>
      <c r="C132" s="30"/>
      <c r="D132" s="30"/>
      <c r="E132" s="30"/>
      <c r="F132" s="30"/>
      <c r="G132" s="27"/>
      <c r="H132" s="28"/>
      <c r="I132" s="29" t="str">
        <f>IF(A132="","",Übersicht!$B$5+SUM($G$5:G132)-SUM($H$5:H132))</f>
        <v/>
      </c>
      <c r="J132" s="30" t="str">
        <f t="shared" si="1"/>
        <v/>
      </c>
    </row>
    <row r="133" spans="1:10" x14ac:dyDescent="0.25">
      <c r="A133" s="37"/>
      <c r="B133" s="30"/>
      <c r="C133" s="30"/>
      <c r="D133" s="30"/>
      <c r="E133" s="30"/>
      <c r="F133" s="30"/>
      <c r="G133" s="27"/>
      <c r="H133" s="28"/>
      <c r="I133" s="29" t="str">
        <f>IF(A133="","",Übersicht!$B$5+SUM($G$5:G133)-SUM($H$5:H133))</f>
        <v/>
      </c>
      <c r="J133" s="30" t="str">
        <f t="shared" ref="J133:J196" si="2">IF(A133="","",IF(OR(G133&lt;0,H133&lt;0),"Betrag darf nicht negativ sein",IF(AND(G133&gt;0,H133&gt;0),"Nur Einnahme oder Ausgabe nutzen",IF(AND(G133=0,H133=0),"Betrag fehlt","OK"))))</f>
        <v/>
      </c>
    </row>
    <row r="134" spans="1:10" x14ac:dyDescent="0.25">
      <c r="A134" s="37"/>
      <c r="B134" s="30"/>
      <c r="C134" s="30"/>
      <c r="D134" s="30"/>
      <c r="E134" s="30"/>
      <c r="F134" s="30"/>
      <c r="G134" s="27"/>
      <c r="H134" s="28"/>
      <c r="I134" s="29" t="str">
        <f>IF(A134="","",Übersicht!$B$5+SUM($G$5:G134)-SUM($H$5:H134))</f>
        <v/>
      </c>
      <c r="J134" s="30" t="str">
        <f t="shared" si="2"/>
        <v/>
      </c>
    </row>
    <row r="135" spans="1:10" x14ac:dyDescent="0.25">
      <c r="A135" s="37"/>
      <c r="B135" s="30"/>
      <c r="C135" s="30"/>
      <c r="D135" s="30"/>
      <c r="E135" s="30"/>
      <c r="F135" s="30"/>
      <c r="G135" s="27"/>
      <c r="H135" s="28"/>
      <c r="I135" s="29" t="str">
        <f>IF(A135="","",Übersicht!$B$5+SUM($G$5:G135)-SUM($H$5:H135))</f>
        <v/>
      </c>
      <c r="J135" s="30" t="str">
        <f t="shared" si="2"/>
        <v/>
      </c>
    </row>
    <row r="136" spans="1:10" x14ac:dyDescent="0.25">
      <c r="A136" s="37"/>
      <c r="B136" s="30"/>
      <c r="C136" s="30"/>
      <c r="D136" s="30"/>
      <c r="E136" s="30"/>
      <c r="F136" s="30"/>
      <c r="G136" s="27"/>
      <c r="H136" s="28"/>
      <c r="I136" s="29" t="str">
        <f>IF(A136="","",Übersicht!$B$5+SUM($G$5:G136)-SUM($H$5:H136))</f>
        <v/>
      </c>
      <c r="J136" s="30" t="str">
        <f t="shared" si="2"/>
        <v/>
      </c>
    </row>
    <row r="137" spans="1:10" x14ac:dyDescent="0.25">
      <c r="A137" s="37"/>
      <c r="B137" s="30"/>
      <c r="C137" s="30"/>
      <c r="D137" s="30"/>
      <c r="E137" s="30"/>
      <c r="F137" s="30"/>
      <c r="G137" s="27"/>
      <c r="H137" s="28"/>
      <c r="I137" s="29" t="str">
        <f>IF(A137="","",Übersicht!$B$5+SUM($G$5:G137)-SUM($H$5:H137))</f>
        <v/>
      </c>
      <c r="J137" s="30" t="str">
        <f t="shared" si="2"/>
        <v/>
      </c>
    </row>
    <row r="138" spans="1:10" x14ac:dyDescent="0.25">
      <c r="A138" s="37"/>
      <c r="B138" s="30"/>
      <c r="C138" s="30"/>
      <c r="D138" s="30"/>
      <c r="E138" s="30"/>
      <c r="F138" s="30"/>
      <c r="G138" s="27"/>
      <c r="H138" s="28"/>
      <c r="I138" s="29" t="str">
        <f>IF(A138="","",Übersicht!$B$5+SUM($G$5:G138)-SUM($H$5:H138))</f>
        <v/>
      </c>
      <c r="J138" s="30" t="str">
        <f t="shared" si="2"/>
        <v/>
      </c>
    </row>
    <row r="139" spans="1:10" x14ac:dyDescent="0.25">
      <c r="A139" s="37"/>
      <c r="B139" s="30"/>
      <c r="C139" s="30"/>
      <c r="D139" s="30"/>
      <c r="E139" s="30"/>
      <c r="F139" s="30"/>
      <c r="G139" s="27"/>
      <c r="H139" s="28"/>
      <c r="I139" s="29" t="str">
        <f>IF(A139="","",Übersicht!$B$5+SUM($G$5:G139)-SUM($H$5:H139))</f>
        <v/>
      </c>
      <c r="J139" s="30" t="str">
        <f t="shared" si="2"/>
        <v/>
      </c>
    </row>
    <row r="140" spans="1:10" x14ac:dyDescent="0.25">
      <c r="A140" s="37"/>
      <c r="B140" s="30"/>
      <c r="C140" s="30"/>
      <c r="D140" s="30"/>
      <c r="E140" s="30"/>
      <c r="F140" s="30"/>
      <c r="G140" s="27"/>
      <c r="H140" s="28"/>
      <c r="I140" s="29" t="str">
        <f>IF(A140="","",Übersicht!$B$5+SUM($G$5:G140)-SUM($H$5:H140))</f>
        <v/>
      </c>
      <c r="J140" s="30" t="str">
        <f t="shared" si="2"/>
        <v/>
      </c>
    </row>
    <row r="141" spans="1:10" x14ac:dyDescent="0.25">
      <c r="A141" s="37"/>
      <c r="B141" s="30"/>
      <c r="C141" s="30"/>
      <c r="D141" s="30"/>
      <c r="E141" s="30"/>
      <c r="F141" s="30"/>
      <c r="G141" s="27"/>
      <c r="H141" s="28"/>
      <c r="I141" s="29" t="str">
        <f>IF(A141="","",Übersicht!$B$5+SUM($G$5:G141)-SUM($H$5:H141))</f>
        <v/>
      </c>
      <c r="J141" s="30" t="str">
        <f t="shared" si="2"/>
        <v/>
      </c>
    </row>
    <row r="142" spans="1:10" x14ac:dyDescent="0.25">
      <c r="A142" s="37"/>
      <c r="B142" s="30"/>
      <c r="C142" s="30"/>
      <c r="D142" s="30"/>
      <c r="E142" s="30"/>
      <c r="F142" s="30"/>
      <c r="G142" s="27"/>
      <c r="H142" s="28"/>
      <c r="I142" s="29" t="str">
        <f>IF(A142="","",Übersicht!$B$5+SUM($G$5:G142)-SUM($H$5:H142))</f>
        <v/>
      </c>
      <c r="J142" s="30" t="str">
        <f t="shared" si="2"/>
        <v/>
      </c>
    </row>
    <row r="143" spans="1:10" x14ac:dyDescent="0.25">
      <c r="A143" s="37"/>
      <c r="B143" s="30"/>
      <c r="C143" s="30"/>
      <c r="D143" s="30"/>
      <c r="E143" s="30"/>
      <c r="F143" s="30"/>
      <c r="G143" s="27"/>
      <c r="H143" s="28"/>
      <c r="I143" s="29" t="str">
        <f>IF(A143="","",Übersicht!$B$5+SUM($G$5:G143)-SUM($H$5:H143))</f>
        <v/>
      </c>
      <c r="J143" s="30" t="str">
        <f t="shared" si="2"/>
        <v/>
      </c>
    </row>
    <row r="144" spans="1:10" x14ac:dyDescent="0.25">
      <c r="A144" s="37"/>
      <c r="B144" s="30"/>
      <c r="C144" s="30"/>
      <c r="D144" s="30"/>
      <c r="E144" s="30"/>
      <c r="F144" s="30"/>
      <c r="G144" s="27"/>
      <c r="H144" s="28"/>
      <c r="I144" s="29" t="str">
        <f>IF(A144="","",Übersicht!$B$5+SUM($G$5:G144)-SUM($H$5:H144))</f>
        <v/>
      </c>
      <c r="J144" s="30" t="str">
        <f t="shared" si="2"/>
        <v/>
      </c>
    </row>
    <row r="145" spans="1:10" x14ac:dyDescent="0.25">
      <c r="A145" s="37"/>
      <c r="B145" s="30"/>
      <c r="C145" s="30"/>
      <c r="D145" s="30"/>
      <c r="E145" s="30"/>
      <c r="F145" s="30"/>
      <c r="G145" s="27"/>
      <c r="H145" s="28"/>
      <c r="I145" s="29" t="str">
        <f>IF(A145="","",Übersicht!$B$5+SUM($G$5:G145)-SUM($H$5:H145))</f>
        <v/>
      </c>
      <c r="J145" s="30" t="str">
        <f t="shared" si="2"/>
        <v/>
      </c>
    </row>
    <row r="146" spans="1:10" x14ac:dyDescent="0.25">
      <c r="A146" s="37"/>
      <c r="B146" s="30"/>
      <c r="C146" s="30"/>
      <c r="D146" s="30"/>
      <c r="E146" s="30"/>
      <c r="F146" s="30"/>
      <c r="G146" s="27"/>
      <c r="H146" s="28"/>
      <c r="I146" s="29" t="str">
        <f>IF(A146="","",Übersicht!$B$5+SUM($G$5:G146)-SUM($H$5:H146))</f>
        <v/>
      </c>
      <c r="J146" s="30" t="str">
        <f t="shared" si="2"/>
        <v/>
      </c>
    </row>
    <row r="147" spans="1:10" x14ac:dyDescent="0.25">
      <c r="A147" s="37"/>
      <c r="B147" s="30"/>
      <c r="C147" s="30"/>
      <c r="D147" s="30"/>
      <c r="E147" s="30"/>
      <c r="F147" s="30"/>
      <c r="G147" s="27"/>
      <c r="H147" s="28"/>
      <c r="I147" s="29" t="str">
        <f>IF(A147="","",Übersicht!$B$5+SUM($G$5:G147)-SUM($H$5:H147))</f>
        <v/>
      </c>
      <c r="J147" s="30" t="str">
        <f t="shared" si="2"/>
        <v/>
      </c>
    </row>
    <row r="148" spans="1:10" x14ac:dyDescent="0.25">
      <c r="A148" s="37"/>
      <c r="B148" s="30"/>
      <c r="C148" s="30"/>
      <c r="D148" s="30"/>
      <c r="E148" s="30"/>
      <c r="F148" s="30"/>
      <c r="G148" s="27"/>
      <c r="H148" s="28"/>
      <c r="I148" s="29" t="str">
        <f>IF(A148="","",Übersicht!$B$5+SUM($G$5:G148)-SUM($H$5:H148))</f>
        <v/>
      </c>
      <c r="J148" s="30" t="str">
        <f t="shared" si="2"/>
        <v/>
      </c>
    </row>
    <row r="149" spans="1:10" x14ac:dyDescent="0.25">
      <c r="A149" s="37"/>
      <c r="B149" s="30"/>
      <c r="C149" s="30"/>
      <c r="D149" s="30"/>
      <c r="E149" s="30"/>
      <c r="F149" s="30"/>
      <c r="G149" s="27"/>
      <c r="H149" s="28"/>
      <c r="I149" s="29" t="str">
        <f>IF(A149="","",Übersicht!$B$5+SUM($G$5:G149)-SUM($H$5:H149))</f>
        <v/>
      </c>
      <c r="J149" s="30" t="str">
        <f t="shared" si="2"/>
        <v/>
      </c>
    </row>
    <row r="150" spans="1:10" x14ac:dyDescent="0.25">
      <c r="A150" s="37"/>
      <c r="B150" s="30"/>
      <c r="C150" s="30"/>
      <c r="D150" s="30"/>
      <c r="E150" s="30"/>
      <c r="F150" s="30"/>
      <c r="G150" s="27"/>
      <c r="H150" s="28"/>
      <c r="I150" s="29" t="str">
        <f>IF(A150="","",Übersicht!$B$5+SUM($G$5:G150)-SUM($H$5:H150))</f>
        <v/>
      </c>
      <c r="J150" s="30" t="str">
        <f t="shared" si="2"/>
        <v/>
      </c>
    </row>
    <row r="151" spans="1:10" x14ac:dyDescent="0.25">
      <c r="A151" s="37"/>
      <c r="B151" s="30"/>
      <c r="C151" s="30"/>
      <c r="D151" s="30"/>
      <c r="E151" s="30"/>
      <c r="F151" s="30"/>
      <c r="G151" s="27"/>
      <c r="H151" s="28"/>
      <c r="I151" s="29" t="str">
        <f>IF(A151="","",Übersicht!$B$5+SUM($G$5:G151)-SUM($H$5:H151))</f>
        <v/>
      </c>
      <c r="J151" s="30" t="str">
        <f t="shared" si="2"/>
        <v/>
      </c>
    </row>
    <row r="152" spans="1:10" x14ac:dyDescent="0.25">
      <c r="A152" s="37"/>
      <c r="B152" s="30"/>
      <c r="C152" s="30"/>
      <c r="D152" s="30"/>
      <c r="E152" s="30"/>
      <c r="F152" s="30"/>
      <c r="G152" s="27"/>
      <c r="H152" s="28"/>
      <c r="I152" s="29" t="str">
        <f>IF(A152="","",Übersicht!$B$5+SUM($G$5:G152)-SUM($H$5:H152))</f>
        <v/>
      </c>
      <c r="J152" s="30" t="str">
        <f t="shared" si="2"/>
        <v/>
      </c>
    </row>
    <row r="153" spans="1:10" x14ac:dyDescent="0.25">
      <c r="A153" s="37"/>
      <c r="B153" s="30"/>
      <c r="C153" s="30"/>
      <c r="D153" s="30"/>
      <c r="E153" s="30"/>
      <c r="F153" s="30"/>
      <c r="G153" s="27"/>
      <c r="H153" s="28"/>
      <c r="I153" s="29" t="str">
        <f>IF(A153="","",Übersicht!$B$5+SUM($G$5:G153)-SUM($H$5:H153))</f>
        <v/>
      </c>
      <c r="J153" s="30" t="str">
        <f t="shared" si="2"/>
        <v/>
      </c>
    </row>
    <row r="154" spans="1:10" x14ac:dyDescent="0.25">
      <c r="A154" s="37"/>
      <c r="B154" s="30"/>
      <c r="C154" s="30"/>
      <c r="D154" s="30"/>
      <c r="E154" s="30"/>
      <c r="F154" s="30"/>
      <c r="G154" s="27"/>
      <c r="H154" s="28"/>
      <c r="I154" s="29" t="str">
        <f>IF(A154="","",Übersicht!$B$5+SUM($G$5:G154)-SUM($H$5:H154))</f>
        <v/>
      </c>
      <c r="J154" s="30" t="str">
        <f t="shared" si="2"/>
        <v/>
      </c>
    </row>
    <row r="155" spans="1:10" x14ac:dyDescent="0.25">
      <c r="A155" s="37"/>
      <c r="B155" s="30"/>
      <c r="C155" s="30"/>
      <c r="D155" s="30"/>
      <c r="E155" s="30"/>
      <c r="F155" s="30"/>
      <c r="G155" s="27"/>
      <c r="H155" s="28"/>
      <c r="I155" s="29" t="str">
        <f>IF(A155="","",Übersicht!$B$5+SUM($G$5:G155)-SUM($H$5:H155))</f>
        <v/>
      </c>
      <c r="J155" s="30" t="str">
        <f t="shared" si="2"/>
        <v/>
      </c>
    </row>
    <row r="156" spans="1:10" x14ac:dyDescent="0.25">
      <c r="A156" s="37"/>
      <c r="B156" s="30"/>
      <c r="C156" s="30"/>
      <c r="D156" s="30"/>
      <c r="E156" s="30"/>
      <c r="F156" s="30"/>
      <c r="G156" s="27"/>
      <c r="H156" s="28"/>
      <c r="I156" s="29" t="str">
        <f>IF(A156="","",Übersicht!$B$5+SUM($G$5:G156)-SUM($H$5:H156))</f>
        <v/>
      </c>
      <c r="J156" s="30" t="str">
        <f t="shared" si="2"/>
        <v/>
      </c>
    </row>
    <row r="157" spans="1:10" x14ac:dyDescent="0.25">
      <c r="A157" s="37"/>
      <c r="B157" s="30"/>
      <c r="C157" s="30"/>
      <c r="D157" s="30"/>
      <c r="E157" s="30"/>
      <c r="F157" s="30"/>
      <c r="G157" s="27"/>
      <c r="H157" s="28"/>
      <c r="I157" s="29" t="str">
        <f>IF(A157="","",Übersicht!$B$5+SUM($G$5:G157)-SUM($H$5:H157))</f>
        <v/>
      </c>
      <c r="J157" s="30" t="str">
        <f t="shared" si="2"/>
        <v/>
      </c>
    </row>
    <row r="158" spans="1:10" x14ac:dyDescent="0.25">
      <c r="A158" s="37"/>
      <c r="B158" s="30"/>
      <c r="C158" s="30"/>
      <c r="D158" s="30"/>
      <c r="E158" s="30"/>
      <c r="F158" s="30"/>
      <c r="G158" s="27"/>
      <c r="H158" s="28"/>
      <c r="I158" s="29" t="str">
        <f>IF(A158="","",Übersicht!$B$5+SUM($G$5:G158)-SUM($H$5:H158))</f>
        <v/>
      </c>
      <c r="J158" s="30" t="str">
        <f t="shared" si="2"/>
        <v/>
      </c>
    </row>
    <row r="159" spans="1:10" x14ac:dyDescent="0.25">
      <c r="A159" s="37"/>
      <c r="B159" s="30"/>
      <c r="C159" s="30"/>
      <c r="D159" s="30"/>
      <c r="E159" s="30"/>
      <c r="F159" s="30"/>
      <c r="G159" s="27"/>
      <c r="H159" s="28"/>
      <c r="I159" s="29" t="str">
        <f>IF(A159="","",Übersicht!$B$5+SUM($G$5:G159)-SUM($H$5:H159))</f>
        <v/>
      </c>
      <c r="J159" s="30" t="str">
        <f t="shared" si="2"/>
        <v/>
      </c>
    </row>
    <row r="160" spans="1:10" x14ac:dyDescent="0.25">
      <c r="A160" s="37"/>
      <c r="B160" s="30"/>
      <c r="C160" s="30"/>
      <c r="D160" s="30"/>
      <c r="E160" s="30"/>
      <c r="F160" s="30"/>
      <c r="G160" s="27"/>
      <c r="H160" s="28"/>
      <c r="I160" s="29" t="str">
        <f>IF(A160="","",Übersicht!$B$5+SUM($G$5:G160)-SUM($H$5:H160))</f>
        <v/>
      </c>
      <c r="J160" s="30" t="str">
        <f t="shared" si="2"/>
        <v/>
      </c>
    </row>
    <row r="161" spans="1:10" x14ac:dyDescent="0.25">
      <c r="A161" s="37"/>
      <c r="B161" s="30"/>
      <c r="C161" s="30"/>
      <c r="D161" s="30"/>
      <c r="E161" s="30"/>
      <c r="F161" s="30"/>
      <c r="G161" s="27"/>
      <c r="H161" s="28"/>
      <c r="I161" s="29" t="str">
        <f>IF(A161="","",Übersicht!$B$5+SUM($G$5:G161)-SUM($H$5:H161))</f>
        <v/>
      </c>
      <c r="J161" s="30" t="str">
        <f t="shared" si="2"/>
        <v/>
      </c>
    </row>
    <row r="162" spans="1:10" x14ac:dyDescent="0.25">
      <c r="A162" s="37"/>
      <c r="B162" s="30"/>
      <c r="C162" s="30"/>
      <c r="D162" s="30"/>
      <c r="E162" s="30"/>
      <c r="F162" s="30"/>
      <c r="G162" s="27"/>
      <c r="H162" s="28"/>
      <c r="I162" s="29" t="str">
        <f>IF(A162="","",Übersicht!$B$5+SUM($G$5:G162)-SUM($H$5:H162))</f>
        <v/>
      </c>
      <c r="J162" s="30" t="str">
        <f t="shared" si="2"/>
        <v/>
      </c>
    </row>
    <row r="163" spans="1:10" x14ac:dyDescent="0.25">
      <c r="A163" s="37"/>
      <c r="B163" s="30"/>
      <c r="C163" s="30"/>
      <c r="D163" s="30"/>
      <c r="E163" s="30"/>
      <c r="F163" s="30"/>
      <c r="G163" s="27"/>
      <c r="H163" s="28"/>
      <c r="I163" s="29" t="str">
        <f>IF(A163="","",Übersicht!$B$5+SUM($G$5:G163)-SUM($H$5:H163))</f>
        <v/>
      </c>
      <c r="J163" s="30" t="str">
        <f t="shared" si="2"/>
        <v/>
      </c>
    </row>
    <row r="164" spans="1:10" x14ac:dyDescent="0.25">
      <c r="A164" s="37"/>
      <c r="B164" s="30"/>
      <c r="C164" s="30"/>
      <c r="D164" s="30"/>
      <c r="E164" s="30"/>
      <c r="F164" s="30"/>
      <c r="G164" s="27"/>
      <c r="H164" s="28"/>
      <c r="I164" s="29" t="str">
        <f>IF(A164="","",Übersicht!$B$5+SUM($G$5:G164)-SUM($H$5:H164))</f>
        <v/>
      </c>
      <c r="J164" s="30" t="str">
        <f t="shared" si="2"/>
        <v/>
      </c>
    </row>
    <row r="165" spans="1:10" x14ac:dyDescent="0.25">
      <c r="A165" s="37"/>
      <c r="B165" s="30"/>
      <c r="C165" s="30"/>
      <c r="D165" s="30"/>
      <c r="E165" s="30"/>
      <c r="F165" s="30"/>
      <c r="G165" s="27"/>
      <c r="H165" s="28"/>
      <c r="I165" s="29" t="str">
        <f>IF(A165="","",Übersicht!$B$5+SUM($G$5:G165)-SUM($H$5:H165))</f>
        <v/>
      </c>
      <c r="J165" s="30" t="str">
        <f t="shared" si="2"/>
        <v/>
      </c>
    </row>
    <row r="166" spans="1:10" x14ac:dyDescent="0.25">
      <c r="A166" s="37"/>
      <c r="B166" s="30"/>
      <c r="C166" s="30"/>
      <c r="D166" s="30"/>
      <c r="E166" s="30"/>
      <c r="F166" s="30"/>
      <c r="G166" s="27"/>
      <c r="H166" s="28"/>
      <c r="I166" s="29" t="str">
        <f>IF(A166="","",Übersicht!$B$5+SUM($G$5:G166)-SUM($H$5:H166))</f>
        <v/>
      </c>
      <c r="J166" s="30" t="str">
        <f t="shared" si="2"/>
        <v/>
      </c>
    </row>
    <row r="167" spans="1:10" x14ac:dyDescent="0.25">
      <c r="A167" s="37"/>
      <c r="B167" s="30"/>
      <c r="C167" s="30"/>
      <c r="D167" s="30"/>
      <c r="E167" s="30"/>
      <c r="F167" s="30"/>
      <c r="G167" s="27"/>
      <c r="H167" s="28"/>
      <c r="I167" s="29" t="str">
        <f>IF(A167="","",Übersicht!$B$5+SUM($G$5:G167)-SUM($H$5:H167))</f>
        <v/>
      </c>
      <c r="J167" s="30" t="str">
        <f t="shared" si="2"/>
        <v/>
      </c>
    </row>
    <row r="168" spans="1:10" x14ac:dyDescent="0.25">
      <c r="A168" s="37"/>
      <c r="B168" s="30"/>
      <c r="C168" s="30"/>
      <c r="D168" s="30"/>
      <c r="E168" s="30"/>
      <c r="F168" s="30"/>
      <c r="G168" s="27"/>
      <c r="H168" s="28"/>
      <c r="I168" s="29" t="str">
        <f>IF(A168="","",Übersicht!$B$5+SUM($G$5:G168)-SUM($H$5:H168))</f>
        <v/>
      </c>
      <c r="J168" s="30" t="str">
        <f t="shared" si="2"/>
        <v/>
      </c>
    </row>
    <row r="169" spans="1:10" x14ac:dyDescent="0.25">
      <c r="A169" s="37"/>
      <c r="B169" s="30"/>
      <c r="C169" s="30"/>
      <c r="D169" s="30"/>
      <c r="E169" s="30"/>
      <c r="F169" s="30"/>
      <c r="G169" s="27"/>
      <c r="H169" s="28"/>
      <c r="I169" s="29" t="str">
        <f>IF(A169="","",Übersicht!$B$5+SUM($G$5:G169)-SUM($H$5:H169))</f>
        <v/>
      </c>
      <c r="J169" s="30" t="str">
        <f t="shared" si="2"/>
        <v/>
      </c>
    </row>
    <row r="170" spans="1:10" x14ac:dyDescent="0.25">
      <c r="A170" s="37"/>
      <c r="B170" s="30"/>
      <c r="C170" s="30"/>
      <c r="D170" s="30"/>
      <c r="E170" s="30"/>
      <c r="F170" s="30"/>
      <c r="G170" s="27"/>
      <c r="H170" s="28"/>
      <c r="I170" s="29" t="str">
        <f>IF(A170="","",Übersicht!$B$5+SUM($G$5:G170)-SUM($H$5:H170))</f>
        <v/>
      </c>
      <c r="J170" s="30" t="str">
        <f t="shared" si="2"/>
        <v/>
      </c>
    </row>
    <row r="171" spans="1:10" x14ac:dyDescent="0.25">
      <c r="A171" s="37"/>
      <c r="B171" s="30"/>
      <c r="C171" s="30"/>
      <c r="D171" s="30"/>
      <c r="E171" s="30"/>
      <c r="F171" s="30"/>
      <c r="G171" s="27"/>
      <c r="H171" s="28"/>
      <c r="I171" s="29" t="str">
        <f>IF(A171="","",Übersicht!$B$5+SUM($G$5:G171)-SUM($H$5:H171))</f>
        <v/>
      </c>
      <c r="J171" s="30" t="str">
        <f t="shared" si="2"/>
        <v/>
      </c>
    </row>
    <row r="172" spans="1:10" x14ac:dyDescent="0.25">
      <c r="A172" s="37"/>
      <c r="B172" s="30"/>
      <c r="C172" s="30"/>
      <c r="D172" s="30"/>
      <c r="E172" s="30"/>
      <c r="F172" s="30"/>
      <c r="G172" s="27"/>
      <c r="H172" s="28"/>
      <c r="I172" s="29" t="str">
        <f>IF(A172="","",Übersicht!$B$5+SUM($G$5:G172)-SUM($H$5:H172))</f>
        <v/>
      </c>
      <c r="J172" s="30" t="str">
        <f t="shared" si="2"/>
        <v/>
      </c>
    </row>
    <row r="173" spans="1:10" x14ac:dyDescent="0.25">
      <c r="A173" s="37"/>
      <c r="B173" s="30"/>
      <c r="C173" s="30"/>
      <c r="D173" s="30"/>
      <c r="E173" s="30"/>
      <c r="F173" s="30"/>
      <c r="G173" s="27"/>
      <c r="H173" s="28"/>
      <c r="I173" s="29" t="str">
        <f>IF(A173="","",Übersicht!$B$5+SUM($G$5:G173)-SUM($H$5:H173))</f>
        <v/>
      </c>
      <c r="J173" s="30" t="str">
        <f t="shared" si="2"/>
        <v/>
      </c>
    </row>
    <row r="174" spans="1:10" x14ac:dyDescent="0.25">
      <c r="A174" s="37"/>
      <c r="B174" s="30"/>
      <c r="C174" s="30"/>
      <c r="D174" s="30"/>
      <c r="E174" s="30"/>
      <c r="F174" s="30"/>
      <c r="G174" s="27"/>
      <c r="H174" s="28"/>
      <c r="I174" s="29" t="str">
        <f>IF(A174="","",Übersicht!$B$5+SUM($G$5:G174)-SUM($H$5:H174))</f>
        <v/>
      </c>
      <c r="J174" s="30" t="str">
        <f t="shared" si="2"/>
        <v/>
      </c>
    </row>
    <row r="175" spans="1:10" x14ac:dyDescent="0.25">
      <c r="A175" s="37"/>
      <c r="B175" s="30"/>
      <c r="C175" s="30"/>
      <c r="D175" s="30"/>
      <c r="E175" s="30"/>
      <c r="F175" s="30"/>
      <c r="G175" s="27"/>
      <c r="H175" s="28"/>
      <c r="I175" s="29" t="str">
        <f>IF(A175="","",Übersicht!$B$5+SUM($G$5:G175)-SUM($H$5:H175))</f>
        <v/>
      </c>
      <c r="J175" s="30" t="str">
        <f t="shared" si="2"/>
        <v/>
      </c>
    </row>
    <row r="176" spans="1:10" x14ac:dyDescent="0.25">
      <c r="A176" s="37"/>
      <c r="B176" s="30"/>
      <c r="C176" s="30"/>
      <c r="D176" s="30"/>
      <c r="E176" s="30"/>
      <c r="F176" s="30"/>
      <c r="G176" s="27"/>
      <c r="H176" s="28"/>
      <c r="I176" s="29" t="str">
        <f>IF(A176="","",Übersicht!$B$5+SUM($G$5:G176)-SUM($H$5:H176))</f>
        <v/>
      </c>
      <c r="J176" s="30" t="str">
        <f t="shared" si="2"/>
        <v/>
      </c>
    </row>
    <row r="177" spans="1:10" x14ac:dyDescent="0.25">
      <c r="A177" s="37"/>
      <c r="B177" s="30"/>
      <c r="C177" s="30"/>
      <c r="D177" s="30"/>
      <c r="E177" s="30"/>
      <c r="F177" s="30"/>
      <c r="G177" s="27"/>
      <c r="H177" s="28"/>
      <c r="I177" s="29" t="str">
        <f>IF(A177="","",Übersicht!$B$5+SUM($G$5:G177)-SUM($H$5:H177))</f>
        <v/>
      </c>
      <c r="J177" s="30" t="str">
        <f t="shared" si="2"/>
        <v/>
      </c>
    </row>
    <row r="178" spans="1:10" x14ac:dyDescent="0.25">
      <c r="A178" s="37"/>
      <c r="B178" s="30"/>
      <c r="C178" s="30"/>
      <c r="D178" s="30"/>
      <c r="E178" s="30"/>
      <c r="F178" s="30"/>
      <c r="G178" s="27"/>
      <c r="H178" s="28"/>
      <c r="I178" s="29" t="str">
        <f>IF(A178="","",Übersicht!$B$5+SUM($G$5:G178)-SUM($H$5:H178))</f>
        <v/>
      </c>
      <c r="J178" s="30" t="str">
        <f t="shared" si="2"/>
        <v/>
      </c>
    </row>
    <row r="179" spans="1:10" x14ac:dyDescent="0.25">
      <c r="A179" s="37"/>
      <c r="B179" s="30"/>
      <c r="C179" s="30"/>
      <c r="D179" s="30"/>
      <c r="E179" s="30"/>
      <c r="F179" s="30"/>
      <c r="G179" s="27"/>
      <c r="H179" s="28"/>
      <c r="I179" s="29" t="str">
        <f>IF(A179="","",Übersicht!$B$5+SUM($G$5:G179)-SUM($H$5:H179))</f>
        <v/>
      </c>
      <c r="J179" s="30" t="str">
        <f t="shared" si="2"/>
        <v/>
      </c>
    </row>
    <row r="180" spans="1:10" x14ac:dyDescent="0.25">
      <c r="A180" s="37"/>
      <c r="B180" s="30"/>
      <c r="C180" s="30"/>
      <c r="D180" s="30"/>
      <c r="E180" s="30"/>
      <c r="F180" s="30"/>
      <c r="G180" s="27"/>
      <c r="H180" s="28"/>
      <c r="I180" s="29" t="str">
        <f>IF(A180="","",Übersicht!$B$5+SUM($G$5:G180)-SUM($H$5:H180))</f>
        <v/>
      </c>
      <c r="J180" s="30" t="str">
        <f t="shared" si="2"/>
        <v/>
      </c>
    </row>
    <row r="181" spans="1:10" x14ac:dyDescent="0.25">
      <c r="A181" s="37"/>
      <c r="B181" s="30"/>
      <c r="C181" s="30"/>
      <c r="D181" s="30"/>
      <c r="E181" s="30"/>
      <c r="F181" s="30"/>
      <c r="G181" s="27"/>
      <c r="H181" s="28"/>
      <c r="I181" s="29" t="str">
        <f>IF(A181="","",Übersicht!$B$5+SUM($G$5:G181)-SUM($H$5:H181))</f>
        <v/>
      </c>
      <c r="J181" s="30" t="str">
        <f t="shared" si="2"/>
        <v/>
      </c>
    </row>
    <row r="182" spans="1:10" x14ac:dyDescent="0.25">
      <c r="A182" s="37"/>
      <c r="B182" s="30"/>
      <c r="C182" s="30"/>
      <c r="D182" s="30"/>
      <c r="E182" s="30"/>
      <c r="F182" s="30"/>
      <c r="G182" s="27"/>
      <c r="H182" s="28"/>
      <c r="I182" s="29" t="str">
        <f>IF(A182="","",Übersicht!$B$5+SUM($G$5:G182)-SUM($H$5:H182))</f>
        <v/>
      </c>
      <c r="J182" s="30" t="str">
        <f t="shared" si="2"/>
        <v/>
      </c>
    </row>
    <row r="183" spans="1:10" x14ac:dyDescent="0.25">
      <c r="A183" s="37"/>
      <c r="B183" s="30"/>
      <c r="C183" s="30"/>
      <c r="D183" s="30"/>
      <c r="E183" s="30"/>
      <c r="F183" s="30"/>
      <c r="G183" s="27"/>
      <c r="H183" s="28"/>
      <c r="I183" s="29" t="str">
        <f>IF(A183="","",Übersicht!$B$5+SUM($G$5:G183)-SUM($H$5:H183))</f>
        <v/>
      </c>
      <c r="J183" s="30" t="str">
        <f t="shared" si="2"/>
        <v/>
      </c>
    </row>
    <row r="184" spans="1:10" x14ac:dyDescent="0.25">
      <c r="A184" s="37"/>
      <c r="B184" s="30"/>
      <c r="C184" s="30"/>
      <c r="D184" s="30"/>
      <c r="E184" s="30"/>
      <c r="F184" s="30"/>
      <c r="G184" s="27"/>
      <c r="H184" s="28"/>
      <c r="I184" s="29" t="str">
        <f>IF(A184="","",Übersicht!$B$5+SUM($G$5:G184)-SUM($H$5:H184))</f>
        <v/>
      </c>
      <c r="J184" s="30" t="str">
        <f t="shared" si="2"/>
        <v/>
      </c>
    </row>
    <row r="185" spans="1:10" x14ac:dyDescent="0.25">
      <c r="A185" s="37"/>
      <c r="B185" s="30"/>
      <c r="C185" s="30"/>
      <c r="D185" s="30"/>
      <c r="E185" s="30"/>
      <c r="F185" s="30"/>
      <c r="G185" s="27"/>
      <c r="H185" s="28"/>
      <c r="I185" s="29" t="str">
        <f>IF(A185="","",Übersicht!$B$5+SUM($G$5:G185)-SUM($H$5:H185))</f>
        <v/>
      </c>
      <c r="J185" s="30" t="str">
        <f t="shared" si="2"/>
        <v/>
      </c>
    </row>
    <row r="186" spans="1:10" x14ac:dyDescent="0.25">
      <c r="A186" s="37"/>
      <c r="B186" s="30"/>
      <c r="C186" s="30"/>
      <c r="D186" s="30"/>
      <c r="E186" s="30"/>
      <c r="F186" s="30"/>
      <c r="G186" s="27"/>
      <c r="H186" s="28"/>
      <c r="I186" s="29" t="str">
        <f>IF(A186="","",Übersicht!$B$5+SUM($G$5:G186)-SUM($H$5:H186))</f>
        <v/>
      </c>
      <c r="J186" s="30" t="str">
        <f t="shared" si="2"/>
        <v/>
      </c>
    </row>
    <row r="187" spans="1:10" x14ac:dyDescent="0.25">
      <c r="A187" s="37"/>
      <c r="B187" s="30"/>
      <c r="C187" s="30"/>
      <c r="D187" s="30"/>
      <c r="E187" s="30"/>
      <c r="F187" s="30"/>
      <c r="G187" s="27"/>
      <c r="H187" s="28"/>
      <c r="I187" s="29" t="str">
        <f>IF(A187="","",Übersicht!$B$5+SUM($G$5:G187)-SUM($H$5:H187))</f>
        <v/>
      </c>
      <c r="J187" s="30" t="str">
        <f t="shared" si="2"/>
        <v/>
      </c>
    </row>
    <row r="188" spans="1:10" x14ac:dyDescent="0.25">
      <c r="A188" s="37"/>
      <c r="B188" s="30"/>
      <c r="C188" s="30"/>
      <c r="D188" s="30"/>
      <c r="E188" s="30"/>
      <c r="F188" s="30"/>
      <c r="G188" s="27"/>
      <c r="H188" s="28"/>
      <c r="I188" s="29" t="str">
        <f>IF(A188="","",Übersicht!$B$5+SUM($G$5:G188)-SUM($H$5:H188))</f>
        <v/>
      </c>
      <c r="J188" s="30" t="str">
        <f t="shared" si="2"/>
        <v/>
      </c>
    </row>
    <row r="189" spans="1:10" x14ac:dyDescent="0.25">
      <c r="A189" s="37"/>
      <c r="B189" s="30"/>
      <c r="C189" s="30"/>
      <c r="D189" s="30"/>
      <c r="E189" s="30"/>
      <c r="F189" s="30"/>
      <c r="G189" s="27"/>
      <c r="H189" s="28"/>
      <c r="I189" s="29" t="str">
        <f>IF(A189="","",Übersicht!$B$5+SUM($G$5:G189)-SUM($H$5:H189))</f>
        <v/>
      </c>
      <c r="J189" s="30" t="str">
        <f t="shared" si="2"/>
        <v/>
      </c>
    </row>
    <row r="190" spans="1:10" x14ac:dyDescent="0.25">
      <c r="A190" s="37"/>
      <c r="B190" s="30"/>
      <c r="C190" s="30"/>
      <c r="D190" s="30"/>
      <c r="E190" s="30"/>
      <c r="F190" s="30"/>
      <c r="G190" s="27"/>
      <c r="H190" s="28"/>
      <c r="I190" s="29" t="str">
        <f>IF(A190="","",Übersicht!$B$5+SUM($G$5:G190)-SUM($H$5:H190))</f>
        <v/>
      </c>
      <c r="J190" s="30" t="str">
        <f t="shared" si="2"/>
        <v/>
      </c>
    </row>
    <row r="191" spans="1:10" x14ac:dyDescent="0.25">
      <c r="A191" s="37"/>
      <c r="B191" s="30"/>
      <c r="C191" s="30"/>
      <c r="D191" s="30"/>
      <c r="E191" s="30"/>
      <c r="F191" s="30"/>
      <c r="G191" s="27"/>
      <c r="H191" s="28"/>
      <c r="I191" s="29" t="str">
        <f>IF(A191="","",Übersicht!$B$5+SUM($G$5:G191)-SUM($H$5:H191))</f>
        <v/>
      </c>
      <c r="J191" s="30" t="str">
        <f t="shared" si="2"/>
        <v/>
      </c>
    </row>
    <row r="192" spans="1:10" x14ac:dyDescent="0.25">
      <c r="A192" s="37"/>
      <c r="B192" s="30"/>
      <c r="C192" s="30"/>
      <c r="D192" s="30"/>
      <c r="E192" s="30"/>
      <c r="F192" s="30"/>
      <c r="G192" s="27"/>
      <c r="H192" s="28"/>
      <c r="I192" s="29" t="str">
        <f>IF(A192="","",Übersicht!$B$5+SUM($G$5:G192)-SUM($H$5:H192))</f>
        <v/>
      </c>
      <c r="J192" s="30" t="str">
        <f t="shared" si="2"/>
        <v/>
      </c>
    </row>
    <row r="193" spans="1:10" x14ac:dyDescent="0.25">
      <c r="A193" s="37"/>
      <c r="B193" s="30"/>
      <c r="C193" s="30"/>
      <c r="D193" s="30"/>
      <c r="E193" s="30"/>
      <c r="F193" s="30"/>
      <c r="G193" s="27"/>
      <c r="H193" s="28"/>
      <c r="I193" s="29" t="str">
        <f>IF(A193="","",Übersicht!$B$5+SUM($G$5:G193)-SUM($H$5:H193))</f>
        <v/>
      </c>
      <c r="J193" s="30" t="str">
        <f t="shared" si="2"/>
        <v/>
      </c>
    </row>
    <row r="194" spans="1:10" x14ac:dyDescent="0.25">
      <c r="A194" s="37"/>
      <c r="B194" s="30"/>
      <c r="C194" s="30"/>
      <c r="D194" s="30"/>
      <c r="E194" s="30"/>
      <c r="F194" s="30"/>
      <c r="G194" s="27"/>
      <c r="H194" s="28"/>
      <c r="I194" s="29" t="str">
        <f>IF(A194="","",Übersicht!$B$5+SUM($G$5:G194)-SUM($H$5:H194))</f>
        <v/>
      </c>
      <c r="J194" s="30" t="str">
        <f t="shared" si="2"/>
        <v/>
      </c>
    </row>
    <row r="195" spans="1:10" x14ac:dyDescent="0.25">
      <c r="A195" s="37"/>
      <c r="B195" s="30"/>
      <c r="C195" s="30"/>
      <c r="D195" s="30"/>
      <c r="E195" s="30"/>
      <c r="F195" s="30"/>
      <c r="G195" s="27"/>
      <c r="H195" s="28"/>
      <c r="I195" s="29" t="str">
        <f>IF(A195="","",Übersicht!$B$5+SUM($G$5:G195)-SUM($H$5:H195))</f>
        <v/>
      </c>
      <c r="J195" s="30" t="str">
        <f t="shared" si="2"/>
        <v/>
      </c>
    </row>
    <row r="196" spans="1:10" x14ac:dyDescent="0.25">
      <c r="A196" s="37"/>
      <c r="B196" s="30"/>
      <c r="C196" s="30"/>
      <c r="D196" s="30"/>
      <c r="E196" s="30"/>
      <c r="F196" s="30"/>
      <c r="G196" s="27"/>
      <c r="H196" s="28"/>
      <c r="I196" s="29" t="str">
        <f>IF(A196="","",Übersicht!$B$5+SUM($G$5:G196)-SUM($H$5:H196))</f>
        <v/>
      </c>
      <c r="J196" s="30" t="str">
        <f t="shared" si="2"/>
        <v/>
      </c>
    </row>
    <row r="197" spans="1:10" x14ac:dyDescent="0.25">
      <c r="A197" s="37"/>
      <c r="B197" s="30"/>
      <c r="C197" s="30"/>
      <c r="D197" s="30"/>
      <c r="E197" s="30"/>
      <c r="F197" s="30"/>
      <c r="G197" s="27"/>
      <c r="H197" s="28"/>
      <c r="I197" s="29" t="str">
        <f>IF(A197="","",Übersicht!$B$5+SUM($G$5:G197)-SUM($H$5:H197))</f>
        <v/>
      </c>
      <c r="J197" s="30" t="str">
        <f t="shared" ref="J197:J260" si="3">IF(A197="","",IF(OR(G197&lt;0,H197&lt;0),"Betrag darf nicht negativ sein",IF(AND(G197&gt;0,H197&gt;0),"Nur Einnahme oder Ausgabe nutzen",IF(AND(G197=0,H197=0),"Betrag fehlt","OK"))))</f>
        <v/>
      </c>
    </row>
    <row r="198" spans="1:10" x14ac:dyDescent="0.25">
      <c r="A198" s="37"/>
      <c r="B198" s="30"/>
      <c r="C198" s="30"/>
      <c r="D198" s="30"/>
      <c r="E198" s="30"/>
      <c r="F198" s="30"/>
      <c r="G198" s="27"/>
      <c r="H198" s="28"/>
      <c r="I198" s="29" t="str">
        <f>IF(A198="","",Übersicht!$B$5+SUM($G$5:G198)-SUM($H$5:H198))</f>
        <v/>
      </c>
      <c r="J198" s="30" t="str">
        <f t="shared" si="3"/>
        <v/>
      </c>
    </row>
    <row r="199" spans="1:10" x14ac:dyDescent="0.25">
      <c r="A199" s="37"/>
      <c r="B199" s="30"/>
      <c r="C199" s="30"/>
      <c r="D199" s="30"/>
      <c r="E199" s="30"/>
      <c r="F199" s="30"/>
      <c r="G199" s="27"/>
      <c r="H199" s="28"/>
      <c r="I199" s="29" t="str">
        <f>IF(A199="","",Übersicht!$B$5+SUM($G$5:G199)-SUM($H$5:H199))</f>
        <v/>
      </c>
      <c r="J199" s="30" t="str">
        <f t="shared" si="3"/>
        <v/>
      </c>
    </row>
    <row r="200" spans="1:10" x14ac:dyDescent="0.25">
      <c r="A200" s="37"/>
      <c r="B200" s="30"/>
      <c r="C200" s="30"/>
      <c r="D200" s="30"/>
      <c r="E200" s="30"/>
      <c r="F200" s="30"/>
      <c r="G200" s="27"/>
      <c r="H200" s="28"/>
      <c r="I200" s="29" t="str">
        <f>IF(A200="","",Übersicht!$B$5+SUM($G$5:G200)-SUM($H$5:H200))</f>
        <v/>
      </c>
      <c r="J200" s="30" t="str">
        <f t="shared" si="3"/>
        <v/>
      </c>
    </row>
    <row r="201" spans="1:10" x14ac:dyDescent="0.25">
      <c r="A201" s="37"/>
      <c r="B201" s="30"/>
      <c r="C201" s="30"/>
      <c r="D201" s="30"/>
      <c r="E201" s="30"/>
      <c r="F201" s="30"/>
      <c r="G201" s="27"/>
      <c r="H201" s="28"/>
      <c r="I201" s="29" t="str">
        <f>IF(A201="","",Übersicht!$B$5+SUM($G$5:G201)-SUM($H$5:H201))</f>
        <v/>
      </c>
      <c r="J201" s="30" t="str">
        <f t="shared" si="3"/>
        <v/>
      </c>
    </row>
    <row r="202" spans="1:10" x14ac:dyDescent="0.25">
      <c r="A202" s="37"/>
      <c r="B202" s="30"/>
      <c r="C202" s="30"/>
      <c r="D202" s="30"/>
      <c r="E202" s="30"/>
      <c r="F202" s="30"/>
      <c r="G202" s="27"/>
      <c r="H202" s="28"/>
      <c r="I202" s="29" t="str">
        <f>IF(A202="","",Übersicht!$B$5+SUM($G$5:G202)-SUM($H$5:H202))</f>
        <v/>
      </c>
      <c r="J202" s="30" t="str">
        <f t="shared" si="3"/>
        <v/>
      </c>
    </row>
    <row r="203" spans="1:10" x14ac:dyDescent="0.25">
      <c r="A203" s="37"/>
      <c r="B203" s="30"/>
      <c r="C203" s="30"/>
      <c r="D203" s="30"/>
      <c r="E203" s="30"/>
      <c r="F203" s="30"/>
      <c r="G203" s="27"/>
      <c r="H203" s="28"/>
      <c r="I203" s="29" t="str">
        <f>IF(A203="","",Übersicht!$B$5+SUM($G$5:G203)-SUM($H$5:H203))</f>
        <v/>
      </c>
      <c r="J203" s="30" t="str">
        <f t="shared" si="3"/>
        <v/>
      </c>
    </row>
    <row r="204" spans="1:10" x14ac:dyDescent="0.25">
      <c r="A204" s="37"/>
      <c r="B204" s="30"/>
      <c r="C204" s="30"/>
      <c r="D204" s="30"/>
      <c r="E204" s="30"/>
      <c r="F204" s="30"/>
      <c r="G204" s="27"/>
      <c r="H204" s="28"/>
      <c r="I204" s="29" t="str">
        <f>IF(A204="","",Übersicht!$B$5+SUM($G$5:G204)-SUM($H$5:H204))</f>
        <v/>
      </c>
      <c r="J204" s="30" t="str">
        <f t="shared" si="3"/>
        <v/>
      </c>
    </row>
    <row r="205" spans="1:10" x14ac:dyDescent="0.25">
      <c r="A205" s="37"/>
      <c r="B205" s="30"/>
      <c r="C205" s="30"/>
      <c r="D205" s="30"/>
      <c r="E205" s="30"/>
      <c r="F205" s="30"/>
      <c r="G205" s="27"/>
      <c r="H205" s="28"/>
      <c r="I205" s="29" t="str">
        <f>IF(A205="","",Übersicht!$B$5+SUM($G$5:G205)-SUM($H$5:H205))</f>
        <v/>
      </c>
      <c r="J205" s="30" t="str">
        <f t="shared" si="3"/>
        <v/>
      </c>
    </row>
    <row r="206" spans="1:10" x14ac:dyDescent="0.25">
      <c r="A206" s="37"/>
      <c r="B206" s="30"/>
      <c r="C206" s="30"/>
      <c r="D206" s="30"/>
      <c r="E206" s="30"/>
      <c r="F206" s="30"/>
      <c r="G206" s="27"/>
      <c r="H206" s="28"/>
      <c r="I206" s="29" t="str">
        <f>IF(A206="","",Übersicht!$B$5+SUM($G$5:G206)-SUM($H$5:H206))</f>
        <v/>
      </c>
      <c r="J206" s="30" t="str">
        <f t="shared" si="3"/>
        <v/>
      </c>
    </row>
    <row r="207" spans="1:10" x14ac:dyDescent="0.25">
      <c r="A207" s="37"/>
      <c r="B207" s="30"/>
      <c r="C207" s="30"/>
      <c r="D207" s="30"/>
      <c r="E207" s="30"/>
      <c r="F207" s="30"/>
      <c r="G207" s="27"/>
      <c r="H207" s="28"/>
      <c r="I207" s="29" t="str">
        <f>IF(A207="","",Übersicht!$B$5+SUM($G$5:G207)-SUM($H$5:H207))</f>
        <v/>
      </c>
      <c r="J207" s="30" t="str">
        <f t="shared" si="3"/>
        <v/>
      </c>
    </row>
    <row r="208" spans="1:10" x14ac:dyDescent="0.25">
      <c r="A208" s="37"/>
      <c r="B208" s="30"/>
      <c r="C208" s="30"/>
      <c r="D208" s="30"/>
      <c r="E208" s="30"/>
      <c r="F208" s="30"/>
      <c r="G208" s="27"/>
      <c r="H208" s="28"/>
      <c r="I208" s="29" t="str">
        <f>IF(A208="","",Übersicht!$B$5+SUM($G$5:G208)-SUM($H$5:H208))</f>
        <v/>
      </c>
      <c r="J208" s="30" t="str">
        <f t="shared" si="3"/>
        <v/>
      </c>
    </row>
    <row r="209" spans="1:10" x14ac:dyDescent="0.25">
      <c r="A209" s="37"/>
      <c r="B209" s="30"/>
      <c r="C209" s="30"/>
      <c r="D209" s="30"/>
      <c r="E209" s="30"/>
      <c r="F209" s="30"/>
      <c r="G209" s="27"/>
      <c r="H209" s="28"/>
      <c r="I209" s="29" t="str">
        <f>IF(A209="","",Übersicht!$B$5+SUM($G$5:G209)-SUM($H$5:H209))</f>
        <v/>
      </c>
      <c r="J209" s="30" t="str">
        <f t="shared" si="3"/>
        <v/>
      </c>
    </row>
    <row r="210" spans="1:10" x14ac:dyDescent="0.25">
      <c r="A210" s="37"/>
      <c r="B210" s="30"/>
      <c r="C210" s="30"/>
      <c r="D210" s="30"/>
      <c r="E210" s="30"/>
      <c r="F210" s="30"/>
      <c r="G210" s="27"/>
      <c r="H210" s="28"/>
      <c r="I210" s="29" t="str">
        <f>IF(A210="","",Übersicht!$B$5+SUM($G$5:G210)-SUM($H$5:H210))</f>
        <v/>
      </c>
      <c r="J210" s="30" t="str">
        <f t="shared" si="3"/>
        <v/>
      </c>
    </row>
    <row r="211" spans="1:10" x14ac:dyDescent="0.25">
      <c r="A211" s="37"/>
      <c r="B211" s="30"/>
      <c r="C211" s="30"/>
      <c r="D211" s="30"/>
      <c r="E211" s="30"/>
      <c r="F211" s="30"/>
      <c r="G211" s="27"/>
      <c r="H211" s="28"/>
      <c r="I211" s="29" t="str">
        <f>IF(A211="","",Übersicht!$B$5+SUM($G$5:G211)-SUM($H$5:H211))</f>
        <v/>
      </c>
      <c r="J211" s="30" t="str">
        <f t="shared" si="3"/>
        <v/>
      </c>
    </row>
    <row r="212" spans="1:10" x14ac:dyDescent="0.25">
      <c r="A212" s="37"/>
      <c r="B212" s="30"/>
      <c r="C212" s="30"/>
      <c r="D212" s="30"/>
      <c r="E212" s="30"/>
      <c r="F212" s="30"/>
      <c r="G212" s="27"/>
      <c r="H212" s="28"/>
      <c r="I212" s="29" t="str">
        <f>IF(A212="","",Übersicht!$B$5+SUM($G$5:G212)-SUM($H$5:H212))</f>
        <v/>
      </c>
      <c r="J212" s="30" t="str">
        <f t="shared" si="3"/>
        <v/>
      </c>
    </row>
    <row r="213" spans="1:10" x14ac:dyDescent="0.25">
      <c r="A213" s="37"/>
      <c r="B213" s="30"/>
      <c r="C213" s="30"/>
      <c r="D213" s="30"/>
      <c r="E213" s="30"/>
      <c r="F213" s="30"/>
      <c r="G213" s="27"/>
      <c r="H213" s="28"/>
      <c r="I213" s="29" t="str">
        <f>IF(A213="","",Übersicht!$B$5+SUM($G$5:G213)-SUM($H$5:H213))</f>
        <v/>
      </c>
      <c r="J213" s="30" t="str">
        <f t="shared" si="3"/>
        <v/>
      </c>
    </row>
    <row r="214" spans="1:10" x14ac:dyDescent="0.25">
      <c r="A214" s="37"/>
      <c r="B214" s="30"/>
      <c r="C214" s="30"/>
      <c r="D214" s="30"/>
      <c r="E214" s="30"/>
      <c r="F214" s="30"/>
      <c r="G214" s="27"/>
      <c r="H214" s="28"/>
      <c r="I214" s="29" t="str">
        <f>IF(A214="","",Übersicht!$B$5+SUM($G$5:G214)-SUM($H$5:H214))</f>
        <v/>
      </c>
      <c r="J214" s="30" t="str">
        <f t="shared" si="3"/>
        <v/>
      </c>
    </row>
    <row r="215" spans="1:10" x14ac:dyDescent="0.25">
      <c r="A215" s="37"/>
      <c r="B215" s="30"/>
      <c r="C215" s="30"/>
      <c r="D215" s="30"/>
      <c r="E215" s="30"/>
      <c r="F215" s="30"/>
      <c r="G215" s="27"/>
      <c r="H215" s="28"/>
      <c r="I215" s="29" t="str">
        <f>IF(A215="","",Übersicht!$B$5+SUM($G$5:G215)-SUM($H$5:H215))</f>
        <v/>
      </c>
      <c r="J215" s="30" t="str">
        <f t="shared" si="3"/>
        <v/>
      </c>
    </row>
    <row r="216" spans="1:10" x14ac:dyDescent="0.25">
      <c r="A216" s="37"/>
      <c r="B216" s="30"/>
      <c r="C216" s="30"/>
      <c r="D216" s="30"/>
      <c r="E216" s="30"/>
      <c r="F216" s="30"/>
      <c r="G216" s="27"/>
      <c r="H216" s="28"/>
      <c r="I216" s="29" t="str">
        <f>IF(A216="","",Übersicht!$B$5+SUM($G$5:G216)-SUM($H$5:H216))</f>
        <v/>
      </c>
      <c r="J216" s="30" t="str">
        <f t="shared" si="3"/>
        <v/>
      </c>
    </row>
    <row r="217" spans="1:10" x14ac:dyDescent="0.25">
      <c r="A217" s="37"/>
      <c r="B217" s="30"/>
      <c r="C217" s="30"/>
      <c r="D217" s="30"/>
      <c r="E217" s="30"/>
      <c r="F217" s="30"/>
      <c r="G217" s="27"/>
      <c r="H217" s="28"/>
      <c r="I217" s="29" t="str">
        <f>IF(A217="","",Übersicht!$B$5+SUM($G$5:G217)-SUM($H$5:H217))</f>
        <v/>
      </c>
      <c r="J217" s="30" t="str">
        <f t="shared" si="3"/>
        <v/>
      </c>
    </row>
    <row r="218" spans="1:10" x14ac:dyDescent="0.25">
      <c r="A218" s="37"/>
      <c r="B218" s="30"/>
      <c r="C218" s="30"/>
      <c r="D218" s="30"/>
      <c r="E218" s="30"/>
      <c r="F218" s="30"/>
      <c r="G218" s="27"/>
      <c r="H218" s="28"/>
      <c r="I218" s="29" t="str">
        <f>IF(A218="","",Übersicht!$B$5+SUM($G$5:G218)-SUM($H$5:H218))</f>
        <v/>
      </c>
      <c r="J218" s="30" t="str">
        <f t="shared" si="3"/>
        <v/>
      </c>
    </row>
    <row r="219" spans="1:10" x14ac:dyDescent="0.25">
      <c r="A219" s="37"/>
      <c r="B219" s="30"/>
      <c r="C219" s="30"/>
      <c r="D219" s="30"/>
      <c r="E219" s="30"/>
      <c r="F219" s="30"/>
      <c r="G219" s="27"/>
      <c r="H219" s="28"/>
      <c r="I219" s="29" t="str">
        <f>IF(A219="","",Übersicht!$B$5+SUM($G$5:G219)-SUM($H$5:H219))</f>
        <v/>
      </c>
      <c r="J219" s="30" t="str">
        <f t="shared" si="3"/>
        <v/>
      </c>
    </row>
    <row r="220" spans="1:10" x14ac:dyDescent="0.25">
      <c r="A220" s="37"/>
      <c r="B220" s="30"/>
      <c r="C220" s="30"/>
      <c r="D220" s="30"/>
      <c r="E220" s="30"/>
      <c r="F220" s="30"/>
      <c r="G220" s="27"/>
      <c r="H220" s="28"/>
      <c r="I220" s="29" t="str">
        <f>IF(A220="","",Übersicht!$B$5+SUM($G$5:G220)-SUM($H$5:H220))</f>
        <v/>
      </c>
      <c r="J220" s="30" t="str">
        <f t="shared" si="3"/>
        <v/>
      </c>
    </row>
    <row r="221" spans="1:10" x14ac:dyDescent="0.25">
      <c r="A221" s="37"/>
      <c r="B221" s="30"/>
      <c r="C221" s="30"/>
      <c r="D221" s="30"/>
      <c r="E221" s="30"/>
      <c r="F221" s="30"/>
      <c r="G221" s="27"/>
      <c r="H221" s="28"/>
      <c r="I221" s="29" t="str">
        <f>IF(A221="","",Übersicht!$B$5+SUM($G$5:G221)-SUM($H$5:H221))</f>
        <v/>
      </c>
      <c r="J221" s="30" t="str">
        <f t="shared" si="3"/>
        <v/>
      </c>
    </row>
    <row r="222" spans="1:10" x14ac:dyDescent="0.25">
      <c r="A222" s="37"/>
      <c r="B222" s="30"/>
      <c r="C222" s="30"/>
      <c r="D222" s="30"/>
      <c r="E222" s="30"/>
      <c r="F222" s="30"/>
      <c r="G222" s="27"/>
      <c r="H222" s="28"/>
      <c r="I222" s="29" t="str">
        <f>IF(A222="","",Übersicht!$B$5+SUM($G$5:G222)-SUM($H$5:H222))</f>
        <v/>
      </c>
      <c r="J222" s="30" t="str">
        <f t="shared" si="3"/>
        <v/>
      </c>
    </row>
    <row r="223" spans="1:10" x14ac:dyDescent="0.25">
      <c r="A223" s="37"/>
      <c r="B223" s="30"/>
      <c r="C223" s="30"/>
      <c r="D223" s="30"/>
      <c r="E223" s="30"/>
      <c r="F223" s="30"/>
      <c r="G223" s="27"/>
      <c r="H223" s="28"/>
      <c r="I223" s="29" t="str">
        <f>IF(A223="","",Übersicht!$B$5+SUM($G$5:G223)-SUM($H$5:H223))</f>
        <v/>
      </c>
      <c r="J223" s="30" t="str">
        <f t="shared" si="3"/>
        <v/>
      </c>
    </row>
    <row r="224" spans="1:10" x14ac:dyDescent="0.25">
      <c r="A224" s="37"/>
      <c r="B224" s="30"/>
      <c r="C224" s="30"/>
      <c r="D224" s="30"/>
      <c r="E224" s="30"/>
      <c r="F224" s="30"/>
      <c r="G224" s="27"/>
      <c r="H224" s="28"/>
      <c r="I224" s="29" t="str">
        <f>IF(A224="","",Übersicht!$B$5+SUM($G$5:G224)-SUM($H$5:H224))</f>
        <v/>
      </c>
      <c r="J224" s="30" t="str">
        <f t="shared" si="3"/>
        <v/>
      </c>
    </row>
    <row r="225" spans="1:10" x14ac:dyDescent="0.25">
      <c r="A225" s="37"/>
      <c r="B225" s="30"/>
      <c r="C225" s="30"/>
      <c r="D225" s="30"/>
      <c r="E225" s="30"/>
      <c r="F225" s="30"/>
      <c r="G225" s="27"/>
      <c r="H225" s="28"/>
      <c r="I225" s="29" t="str">
        <f>IF(A225="","",Übersicht!$B$5+SUM($G$5:G225)-SUM($H$5:H225))</f>
        <v/>
      </c>
      <c r="J225" s="30" t="str">
        <f t="shared" si="3"/>
        <v/>
      </c>
    </row>
    <row r="226" spans="1:10" x14ac:dyDescent="0.25">
      <c r="A226" s="37"/>
      <c r="B226" s="30"/>
      <c r="C226" s="30"/>
      <c r="D226" s="30"/>
      <c r="E226" s="30"/>
      <c r="F226" s="30"/>
      <c r="G226" s="27"/>
      <c r="H226" s="28"/>
      <c r="I226" s="29" t="str">
        <f>IF(A226="","",Übersicht!$B$5+SUM($G$5:G226)-SUM($H$5:H226))</f>
        <v/>
      </c>
      <c r="J226" s="30" t="str">
        <f t="shared" si="3"/>
        <v/>
      </c>
    </row>
    <row r="227" spans="1:10" x14ac:dyDescent="0.25">
      <c r="A227" s="37"/>
      <c r="B227" s="30"/>
      <c r="C227" s="30"/>
      <c r="D227" s="30"/>
      <c r="E227" s="30"/>
      <c r="F227" s="30"/>
      <c r="G227" s="27"/>
      <c r="H227" s="28"/>
      <c r="I227" s="29" t="str">
        <f>IF(A227="","",Übersicht!$B$5+SUM($G$5:G227)-SUM($H$5:H227))</f>
        <v/>
      </c>
      <c r="J227" s="30" t="str">
        <f t="shared" si="3"/>
        <v/>
      </c>
    </row>
    <row r="228" spans="1:10" x14ac:dyDescent="0.25">
      <c r="A228" s="37"/>
      <c r="B228" s="30"/>
      <c r="C228" s="30"/>
      <c r="D228" s="30"/>
      <c r="E228" s="30"/>
      <c r="F228" s="30"/>
      <c r="G228" s="27"/>
      <c r="H228" s="28"/>
      <c r="I228" s="29" t="str">
        <f>IF(A228="","",Übersicht!$B$5+SUM($G$5:G228)-SUM($H$5:H228))</f>
        <v/>
      </c>
      <c r="J228" s="30" t="str">
        <f t="shared" si="3"/>
        <v/>
      </c>
    </row>
    <row r="229" spans="1:10" x14ac:dyDescent="0.25">
      <c r="A229" s="37"/>
      <c r="B229" s="30"/>
      <c r="C229" s="30"/>
      <c r="D229" s="30"/>
      <c r="E229" s="30"/>
      <c r="F229" s="30"/>
      <c r="G229" s="27"/>
      <c r="H229" s="28"/>
      <c r="I229" s="29" t="str">
        <f>IF(A229="","",Übersicht!$B$5+SUM($G$5:G229)-SUM($H$5:H229))</f>
        <v/>
      </c>
      <c r="J229" s="30" t="str">
        <f t="shared" si="3"/>
        <v/>
      </c>
    </row>
    <row r="230" spans="1:10" x14ac:dyDescent="0.25">
      <c r="A230" s="37"/>
      <c r="B230" s="30"/>
      <c r="C230" s="30"/>
      <c r="D230" s="30"/>
      <c r="E230" s="30"/>
      <c r="F230" s="30"/>
      <c r="G230" s="27"/>
      <c r="H230" s="28"/>
      <c r="I230" s="29" t="str">
        <f>IF(A230="","",Übersicht!$B$5+SUM($G$5:G230)-SUM($H$5:H230))</f>
        <v/>
      </c>
      <c r="J230" s="30" t="str">
        <f t="shared" si="3"/>
        <v/>
      </c>
    </row>
    <row r="231" spans="1:10" x14ac:dyDescent="0.25">
      <c r="A231" s="37"/>
      <c r="B231" s="30"/>
      <c r="C231" s="30"/>
      <c r="D231" s="30"/>
      <c r="E231" s="30"/>
      <c r="F231" s="30"/>
      <c r="G231" s="27"/>
      <c r="H231" s="28"/>
      <c r="I231" s="29" t="str">
        <f>IF(A231="","",Übersicht!$B$5+SUM($G$5:G231)-SUM($H$5:H231))</f>
        <v/>
      </c>
      <c r="J231" s="30" t="str">
        <f t="shared" si="3"/>
        <v/>
      </c>
    </row>
    <row r="232" spans="1:10" x14ac:dyDescent="0.25">
      <c r="A232" s="37"/>
      <c r="B232" s="30"/>
      <c r="C232" s="30"/>
      <c r="D232" s="30"/>
      <c r="E232" s="30"/>
      <c r="F232" s="30"/>
      <c r="G232" s="27"/>
      <c r="H232" s="28"/>
      <c r="I232" s="29" t="str">
        <f>IF(A232="","",Übersicht!$B$5+SUM($G$5:G232)-SUM($H$5:H232))</f>
        <v/>
      </c>
      <c r="J232" s="30" t="str">
        <f t="shared" si="3"/>
        <v/>
      </c>
    </row>
    <row r="233" spans="1:10" x14ac:dyDescent="0.25">
      <c r="A233" s="37"/>
      <c r="B233" s="30"/>
      <c r="C233" s="30"/>
      <c r="D233" s="30"/>
      <c r="E233" s="30"/>
      <c r="F233" s="30"/>
      <c r="G233" s="27"/>
      <c r="H233" s="28"/>
      <c r="I233" s="29" t="str">
        <f>IF(A233="","",Übersicht!$B$5+SUM($G$5:G233)-SUM($H$5:H233))</f>
        <v/>
      </c>
      <c r="J233" s="30" t="str">
        <f t="shared" si="3"/>
        <v/>
      </c>
    </row>
    <row r="234" spans="1:10" x14ac:dyDescent="0.25">
      <c r="A234" s="37"/>
      <c r="B234" s="30"/>
      <c r="C234" s="30"/>
      <c r="D234" s="30"/>
      <c r="E234" s="30"/>
      <c r="F234" s="30"/>
      <c r="G234" s="27"/>
      <c r="H234" s="28"/>
      <c r="I234" s="29" t="str">
        <f>IF(A234="","",Übersicht!$B$5+SUM($G$5:G234)-SUM($H$5:H234))</f>
        <v/>
      </c>
      <c r="J234" s="30" t="str">
        <f t="shared" si="3"/>
        <v/>
      </c>
    </row>
    <row r="235" spans="1:10" x14ac:dyDescent="0.25">
      <c r="A235" s="37"/>
      <c r="B235" s="30"/>
      <c r="C235" s="30"/>
      <c r="D235" s="30"/>
      <c r="E235" s="30"/>
      <c r="F235" s="30"/>
      <c r="G235" s="27"/>
      <c r="H235" s="28"/>
      <c r="I235" s="29" t="str">
        <f>IF(A235="","",Übersicht!$B$5+SUM($G$5:G235)-SUM($H$5:H235))</f>
        <v/>
      </c>
      <c r="J235" s="30" t="str">
        <f t="shared" si="3"/>
        <v/>
      </c>
    </row>
    <row r="236" spans="1:10" x14ac:dyDescent="0.25">
      <c r="A236" s="37"/>
      <c r="B236" s="30"/>
      <c r="C236" s="30"/>
      <c r="D236" s="30"/>
      <c r="E236" s="30"/>
      <c r="F236" s="30"/>
      <c r="G236" s="27"/>
      <c r="H236" s="28"/>
      <c r="I236" s="29" t="str">
        <f>IF(A236="","",Übersicht!$B$5+SUM($G$5:G236)-SUM($H$5:H236))</f>
        <v/>
      </c>
      <c r="J236" s="30" t="str">
        <f t="shared" si="3"/>
        <v/>
      </c>
    </row>
    <row r="237" spans="1:10" x14ac:dyDescent="0.25">
      <c r="A237" s="37"/>
      <c r="B237" s="30"/>
      <c r="C237" s="30"/>
      <c r="D237" s="30"/>
      <c r="E237" s="30"/>
      <c r="F237" s="30"/>
      <c r="G237" s="27"/>
      <c r="H237" s="28"/>
      <c r="I237" s="29" t="str">
        <f>IF(A237="","",Übersicht!$B$5+SUM($G$5:G237)-SUM($H$5:H237))</f>
        <v/>
      </c>
      <c r="J237" s="30" t="str">
        <f t="shared" si="3"/>
        <v/>
      </c>
    </row>
    <row r="238" spans="1:10" x14ac:dyDescent="0.25">
      <c r="A238" s="37"/>
      <c r="B238" s="30"/>
      <c r="C238" s="30"/>
      <c r="D238" s="30"/>
      <c r="E238" s="30"/>
      <c r="F238" s="30"/>
      <c r="G238" s="27"/>
      <c r="H238" s="28"/>
      <c r="I238" s="29" t="str">
        <f>IF(A238="","",Übersicht!$B$5+SUM($G$5:G238)-SUM($H$5:H238))</f>
        <v/>
      </c>
      <c r="J238" s="30" t="str">
        <f t="shared" si="3"/>
        <v/>
      </c>
    </row>
    <row r="239" spans="1:10" x14ac:dyDescent="0.25">
      <c r="A239" s="37"/>
      <c r="B239" s="30"/>
      <c r="C239" s="30"/>
      <c r="D239" s="30"/>
      <c r="E239" s="30"/>
      <c r="F239" s="30"/>
      <c r="G239" s="27"/>
      <c r="H239" s="28"/>
      <c r="I239" s="29" t="str">
        <f>IF(A239="","",Übersicht!$B$5+SUM($G$5:G239)-SUM($H$5:H239))</f>
        <v/>
      </c>
      <c r="J239" s="30" t="str">
        <f t="shared" si="3"/>
        <v/>
      </c>
    </row>
    <row r="240" spans="1:10" x14ac:dyDescent="0.25">
      <c r="A240" s="37"/>
      <c r="B240" s="30"/>
      <c r="C240" s="30"/>
      <c r="D240" s="30"/>
      <c r="E240" s="30"/>
      <c r="F240" s="30"/>
      <c r="G240" s="27"/>
      <c r="H240" s="28"/>
      <c r="I240" s="29" t="str">
        <f>IF(A240="","",Übersicht!$B$5+SUM($G$5:G240)-SUM($H$5:H240))</f>
        <v/>
      </c>
      <c r="J240" s="30" t="str">
        <f t="shared" si="3"/>
        <v/>
      </c>
    </row>
    <row r="241" spans="1:10" x14ac:dyDescent="0.25">
      <c r="A241" s="37"/>
      <c r="B241" s="30"/>
      <c r="C241" s="30"/>
      <c r="D241" s="30"/>
      <c r="E241" s="30"/>
      <c r="F241" s="30"/>
      <c r="G241" s="27"/>
      <c r="H241" s="28"/>
      <c r="I241" s="29" t="str">
        <f>IF(A241="","",Übersicht!$B$5+SUM($G$5:G241)-SUM($H$5:H241))</f>
        <v/>
      </c>
      <c r="J241" s="30" t="str">
        <f t="shared" si="3"/>
        <v/>
      </c>
    </row>
    <row r="242" spans="1:10" x14ac:dyDescent="0.25">
      <c r="A242" s="37"/>
      <c r="B242" s="30"/>
      <c r="C242" s="30"/>
      <c r="D242" s="30"/>
      <c r="E242" s="30"/>
      <c r="F242" s="30"/>
      <c r="G242" s="27"/>
      <c r="H242" s="28"/>
      <c r="I242" s="29" t="str">
        <f>IF(A242="","",Übersicht!$B$5+SUM($G$5:G242)-SUM($H$5:H242))</f>
        <v/>
      </c>
      <c r="J242" s="30" t="str">
        <f t="shared" si="3"/>
        <v/>
      </c>
    </row>
    <row r="243" spans="1:10" x14ac:dyDescent="0.25">
      <c r="A243" s="37"/>
      <c r="B243" s="30"/>
      <c r="C243" s="30"/>
      <c r="D243" s="30"/>
      <c r="E243" s="30"/>
      <c r="F243" s="30"/>
      <c r="G243" s="27"/>
      <c r="H243" s="28"/>
      <c r="I243" s="29" t="str">
        <f>IF(A243="","",Übersicht!$B$5+SUM($G$5:G243)-SUM($H$5:H243))</f>
        <v/>
      </c>
      <c r="J243" s="30" t="str">
        <f t="shared" si="3"/>
        <v/>
      </c>
    </row>
    <row r="244" spans="1:10" x14ac:dyDescent="0.25">
      <c r="A244" s="37"/>
      <c r="B244" s="30"/>
      <c r="C244" s="30"/>
      <c r="D244" s="30"/>
      <c r="E244" s="30"/>
      <c r="F244" s="30"/>
      <c r="G244" s="27"/>
      <c r="H244" s="28"/>
      <c r="I244" s="29" t="str">
        <f>IF(A244="","",Übersicht!$B$5+SUM($G$5:G244)-SUM($H$5:H244))</f>
        <v/>
      </c>
      <c r="J244" s="30" t="str">
        <f t="shared" si="3"/>
        <v/>
      </c>
    </row>
    <row r="245" spans="1:10" x14ac:dyDescent="0.25">
      <c r="A245" s="37"/>
      <c r="B245" s="30"/>
      <c r="C245" s="30"/>
      <c r="D245" s="30"/>
      <c r="E245" s="30"/>
      <c r="F245" s="30"/>
      <c r="G245" s="27"/>
      <c r="H245" s="28"/>
      <c r="I245" s="29" t="str">
        <f>IF(A245="","",Übersicht!$B$5+SUM($G$5:G245)-SUM($H$5:H245))</f>
        <v/>
      </c>
      <c r="J245" s="30" t="str">
        <f t="shared" si="3"/>
        <v/>
      </c>
    </row>
    <row r="246" spans="1:10" x14ac:dyDescent="0.25">
      <c r="A246" s="37"/>
      <c r="B246" s="30"/>
      <c r="C246" s="30"/>
      <c r="D246" s="30"/>
      <c r="E246" s="30"/>
      <c r="F246" s="30"/>
      <c r="G246" s="27"/>
      <c r="H246" s="28"/>
      <c r="I246" s="29" t="str">
        <f>IF(A246="","",Übersicht!$B$5+SUM($G$5:G246)-SUM($H$5:H246))</f>
        <v/>
      </c>
      <c r="J246" s="30" t="str">
        <f t="shared" si="3"/>
        <v/>
      </c>
    </row>
    <row r="247" spans="1:10" x14ac:dyDescent="0.25">
      <c r="A247" s="37"/>
      <c r="B247" s="30"/>
      <c r="C247" s="30"/>
      <c r="D247" s="30"/>
      <c r="E247" s="30"/>
      <c r="F247" s="30"/>
      <c r="G247" s="27"/>
      <c r="H247" s="28"/>
      <c r="I247" s="29" t="str">
        <f>IF(A247="","",Übersicht!$B$5+SUM($G$5:G247)-SUM($H$5:H247))</f>
        <v/>
      </c>
      <c r="J247" s="30" t="str">
        <f t="shared" si="3"/>
        <v/>
      </c>
    </row>
    <row r="248" spans="1:10" x14ac:dyDescent="0.25">
      <c r="A248" s="37"/>
      <c r="B248" s="30"/>
      <c r="C248" s="30"/>
      <c r="D248" s="30"/>
      <c r="E248" s="30"/>
      <c r="F248" s="30"/>
      <c r="G248" s="27"/>
      <c r="H248" s="28"/>
      <c r="I248" s="29" t="str">
        <f>IF(A248="","",Übersicht!$B$5+SUM($G$5:G248)-SUM($H$5:H248))</f>
        <v/>
      </c>
      <c r="J248" s="30" t="str">
        <f t="shared" si="3"/>
        <v/>
      </c>
    </row>
    <row r="249" spans="1:10" x14ac:dyDescent="0.25">
      <c r="A249" s="37"/>
      <c r="B249" s="30"/>
      <c r="C249" s="30"/>
      <c r="D249" s="30"/>
      <c r="E249" s="30"/>
      <c r="F249" s="30"/>
      <c r="G249" s="27"/>
      <c r="H249" s="28"/>
      <c r="I249" s="29" t="str">
        <f>IF(A249="","",Übersicht!$B$5+SUM($G$5:G249)-SUM($H$5:H249))</f>
        <v/>
      </c>
      <c r="J249" s="30" t="str">
        <f t="shared" si="3"/>
        <v/>
      </c>
    </row>
    <row r="250" spans="1:10" x14ac:dyDescent="0.25">
      <c r="A250" s="37"/>
      <c r="B250" s="30"/>
      <c r="C250" s="30"/>
      <c r="D250" s="30"/>
      <c r="E250" s="30"/>
      <c r="F250" s="30"/>
      <c r="G250" s="27"/>
      <c r="H250" s="28"/>
      <c r="I250" s="29" t="str">
        <f>IF(A250="","",Übersicht!$B$5+SUM($G$5:G250)-SUM($H$5:H250))</f>
        <v/>
      </c>
      <c r="J250" s="30" t="str">
        <f t="shared" si="3"/>
        <v/>
      </c>
    </row>
    <row r="251" spans="1:10" x14ac:dyDescent="0.25">
      <c r="A251" s="37"/>
      <c r="B251" s="30"/>
      <c r="C251" s="30"/>
      <c r="D251" s="30"/>
      <c r="E251" s="30"/>
      <c r="F251" s="30"/>
      <c r="G251" s="27"/>
      <c r="H251" s="28"/>
      <c r="I251" s="29" t="str">
        <f>IF(A251="","",Übersicht!$B$5+SUM($G$5:G251)-SUM($H$5:H251))</f>
        <v/>
      </c>
      <c r="J251" s="30" t="str">
        <f t="shared" si="3"/>
        <v/>
      </c>
    </row>
    <row r="252" spans="1:10" x14ac:dyDescent="0.25">
      <c r="A252" s="37"/>
      <c r="B252" s="30"/>
      <c r="C252" s="30"/>
      <c r="D252" s="30"/>
      <c r="E252" s="30"/>
      <c r="F252" s="30"/>
      <c r="G252" s="27"/>
      <c r="H252" s="28"/>
      <c r="I252" s="29" t="str">
        <f>IF(A252="","",Übersicht!$B$5+SUM($G$5:G252)-SUM($H$5:H252))</f>
        <v/>
      </c>
      <c r="J252" s="30" t="str">
        <f t="shared" si="3"/>
        <v/>
      </c>
    </row>
    <row r="253" spans="1:10" x14ac:dyDescent="0.25">
      <c r="A253" s="37"/>
      <c r="B253" s="30"/>
      <c r="C253" s="30"/>
      <c r="D253" s="30"/>
      <c r="E253" s="30"/>
      <c r="F253" s="30"/>
      <c r="G253" s="27"/>
      <c r="H253" s="28"/>
      <c r="I253" s="29" t="str">
        <f>IF(A253="","",Übersicht!$B$5+SUM($G$5:G253)-SUM($H$5:H253))</f>
        <v/>
      </c>
      <c r="J253" s="30" t="str">
        <f t="shared" si="3"/>
        <v/>
      </c>
    </row>
    <row r="254" spans="1:10" x14ac:dyDescent="0.25">
      <c r="A254" s="37"/>
      <c r="B254" s="30"/>
      <c r="C254" s="30"/>
      <c r="D254" s="30"/>
      <c r="E254" s="30"/>
      <c r="F254" s="30"/>
      <c r="G254" s="27"/>
      <c r="H254" s="28"/>
      <c r="I254" s="29" t="str">
        <f>IF(A254="","",Übersicht!$B$5+SUM($G$5:G254)-SUM($H$5:H254))</f>
        <v/>
      </c>
      <c r="J254" s="30" t="str">
        <f t="shared" si="3"/>
        <v/>
      </c>
    </row>
    <row r="255" spans="1:10" x14ac:dyDescent="0.25">
      <c r="A255" s="37"/>
      <c r="B255" s="30"/>
      <c r="C255" s="30"/>
      <c r="D255" s="30"/>
      <c r="E255" s="30"/>
      <c r="F255" s="30"/>
      <c r="G255" s="27"/>
      <c r="H255" s="28"/>
      <c r="I255" s="29" t="str">
        <f>IF(A255="","",Übersicht!$B$5+SUM($G$5:G255)-SUM($H$5:H255))</f>
        <v/>
      </c>
      <c r="J255" s="30" t="str">
        <f t="shared" si="3"/>
        <v/>
      </c>
    </row>
    <row r="256" spans="1:10" x14ac:dyDescent="0.25">
      <c r="A256" s="37"/>
      <c r="B256" s="30"/>
      <c r="C256" s="30"/>
      <c r="D256" s="30"/>
      <c r="E256" s="30"/>
      <c r="F256" s="30"/>
      <c r="G256" s="27"/>
      <c r="H256" s="28"/>
      <c r="I256" s="29" t="str">
        <f>IF(A256="","",Übersicht!$B$5+SUM($G$5:G256)-SUM($H$5:H256))</f>
        <v/>
      </c>
      <c r="J256" s="30" t="str">
        <f t="shared" si="3"/>
        <v/>
      </c>
    </row>
    <row r="257" spans="1:10" x14ac:dyDescent="0.25">
      <c r="A257" s="37"/>
      <c r="B257" s="30"/>
      <c r="C257" s="30"/>
      <c r="D257" s="30"/>
      <c r="E257" s="30"/>
      <c r="F257" s="30"/>
      <c r="G257" s="27"/>
      <c r="H257" s="28"/>
      <c r="I257" s="29" t="str">
        <f>IF(A257="","",Übersicht!$B$5+SUM($G$5:G257)-SUM($H$5:H257))</f>
        <v/>
      </c>
      <c r="J257" s="30" t="str">
        <f t="shared" si="3"/>
        <v/>
      </c>
    </row>
    <row r="258" spans="1:10" x14ac:dyDescent="0.25">
      <c r="A258" s="37"/>
      <c r="B258" s="30"/>
      <c r="C258" s="30"/>
      <c r="D258" s="30"/>
      <c r="E258" s="30"/>
      <c r="F258" s="30"/>
      <c r="G258" s="27"/>
      <c r="H258" s="28"/>
      <c r="I258" s="29" t="str">
        <f>IF(A258="","",Übersicht!$B$5+SUM($G$5:G258)-SUM($H$5:H258))</f>
        <v/>
      </c>
      <c r="J258" s="30" t="str">
        <f t="shared" si="3"/>
        <v/>
      </c>
    </row>
    <row r="259" spans="1:10" x14ac:dyDescent="0.25">
      <c r="A259" s="37"/>
      <c r="B259" s="30"/>
      <c r="C259" s="30"/>
      <c r="D259" s="30"/>
      <c r="E259" s="30"/>
      <c r="F259" s="30"/>
      <c r="G259" s="27"/>
      <c r="H259" s="28"/>
      <c r="I259" s="29" t="str">
        <f>IF(A259="","",Übersicht!$B$5+SUM($G$5:G259)-SUM($H$5:H259))</f>
        <v/>
      </c>
      <c r="J259" s="30" t="str">
        <f t="shared" si="3"/>
        <v/>
      </c>
    </row>
    <row r="260" spans="1:10" x14ac:dyDescent="0.25">
      <c r="A260" s="37"/>
      <c r="B260" s="30"/>
      <c r="C260" s="30"/>
      <c r="D260" s="30"/>
      <c r="E260" s="30"/>
      <c r="F260" s="30"/>
      <c r="G260" s="27"/>
      <c r="H260" s="28"/>
      <c r="I260" s="29" t="str">
        <f>IF(A260="","",Übersicht!$B$5+SUM($G$5:G260)-SUM($H$5:H260))</f>
        <v/>
      </c>
      <c r="J260" s="30" t="str">
        <f t="shared" si="3"/>
        <v/>
      </c>
    </row>
    <row r="261" spans="1:10" x14ac:dyDescent="0.25">
      <c r="A261" s="37"/>
      <c r="B261" s="30"/>
      <c r="C261" s="30"/>
      <c r="D261" s="30"/>
      <c r="E261" s="30"/>
      <c r="F261" s="30"/>
      <c r="G261" s="27"/>
      <c r="H261" s="28"/>
      <c r="I261" s="29" t="str">
        <f>IF(A261="","",Übersicht!$B$5+SUM($G$5:G261)-SUM($H$5:H261))</f>
        <v/>
      </c>
      <c r="J261" s="30" t="str">
        <f t="shared" ref="J261:J304" si="4">IF(A261="","",IF(OR(G261&lt;0,H261&lt;0),"Betrag darf nicht negativ sein",IF(AND(G261&gt;0,H261&gt;0),"Nur Einnahme oder Ausgabe nutzen",IF(AND(G261=0,H261=0),"Betrag fehlt","OK"))))</f>
        <v/>
      </c>
    </row>
    <row r="262" spans="1:10" x14ac:dyDescent="0.25">
      <c r="A262" s="37"/>
      <c r="B262" s="30"/>
      <c r="C262" s="30"/>
      <c r="D262" s="30"/>
      <c r="E262" s="30"/>
      <c r="F262" s="30"/>
      <c r="G262" s="27"/>
      <c r="H262" s="28"/>
      <c r="I262" s="29" t="str">
        <f>IF(A262="","",Übersicht!$B$5+SUM($G$5:G262)-SUM($H$5:H262))</f>
        <v/>
      </c>
      <c r="J262" s="30" t="str">
        <f t="shared" si="4"/>
        <v/>
      </c>
    </row>
    <row r="263" spans="1:10" x14ac:dyDescent="0.25">
      <c r="A263" s="37"/>
      <c r="B263" s="30"/>
      <c r="C263" s="30"/>
      <c r="D263" s="30"/>
      <c r="E263" s="30"/>
      <c r="F263" s="30"/>
      <c r="G263" s="27"/>
      <c r="H263" s="28"/>
      <c r="I263" s="29" t="str">
        <f>IF(A263="","",Übersicht!$B$5+SUM($G$5:G263)-SUM($H$5:H263))</f>
        <v/>
      </c>
      <c r="J263" s="30" t="str">
        <f t="shared" si="4"/>
        <v/>
      </c>
    </row>
    <row r="264" spans="1:10" x14ac:dyDescent="0.25">
      <c r="A264" s="37"/>
      <c r="B264" s="30"/>
      <c r="C264" s="30"/>
      <c r="D264" s="30"/>
      <c r="E264" s="30"/>
      <c r="F264" s="30"/>
      <c r="G264" s="27"/>
      <c r="H264" s="28"/>
      <c r="I264" s="29" t="str">
        <f>IF(A264="","",Übersicht!$B$5+SUM($G$5:G264)-SUM($H$5:H264))</f>
        <v/>
      </c>
      <c r="J264" s="30" t="str">
        <f t="shared" si="4"/>
        <v/>
      </c>
    </row>
    <row r="265" spans="1:10" x14ac:dyDescent="0.25">
      <c r="A265" s="37"/>
      <c r="B265" s="30"/>
      <c r="C265" s="30"/>
      <c r="D265" s="30"/>
      <c r="E265" s="30"/>
      <c r="F265" s="30"/>
      <c r="G265" s="27"/>
      <c r="H265" s="28"/>
      <c r="I265" s="29" t="str">
        <f>IF(A265="","",Übersicht!$B$5+SUM($G$5:G265)-SUM($H$5:H265))</f>
        <v/>
      </c>
      <c r="J265" s="30" t="str">
        <f t="shared" si="4"/>
        <v/>
      </c>
    </row>
    <row r="266" spans="1:10" x14ac:dyDescent="0.25">
      <c r="A266" s="37"/>
      <c r="B266" s="30"/>
      <c r="C266" s="30"/>
      <c r="D266" s="30"/>
      <c r="E266" s="30"/>
      <c r="F266" s="30"/>
      <c r="G266" s="27"/>
      <c r="H266" s="28"/>
      <c r="I266" s="29" t="str">
        <f>IF(A266="","",Übersicht!$B$5+SUM($G$5:G266)-SUM($H$5:H266))</f>
        <v/>
      </c>
      <c r="J266" s="30" t="str">
        <f t="shared" si="4"/>
        <v/>
      </c>
    </row>
    <row r="267" spans="1:10" x14ac:dyDescent="0.25">
      <c r="A267" s="37"/>
      <c r="B267" s="30"/>
      <c r="C267" s="30"/>
      <c r="D267" s="30"/>
      <c r="E267" s="30"/>
      <c r="F267" s="30"/>
      <c r="G267" s="27"/>
      <c r="H267" s="28"/>
      <c r="I267" s="29" t="str">
        <f>IF(A267="","",Übersicht!$B$5+SUM($G$5:G267)-SUM($H$5:H267))</f>
        <v/>
      </c>
      <c r="J267" s="30" t="str">
        <f t="shared" si="4"/>
        <v/>
      </c>
    </row>
    <row r="268" spans="1:10" x14ac:dyDescent="0.25">
      <c r="A268" s="37"/>
      <c r="B268" s="30"/>
      <c r="C268" s="30"/>
      <c r="D268" s="30"/>
      <c r="E268" s="30"/>
      <c r="F268" s="30"/>
      <c r="G268" s="27"/>
      <c r="H268" s="28"/>
      <c r="I268" s="29" t="str">
        <f>IF(A268="","",Übersicht!$B$5+SUM($G$5:G268)-SUM($H$5:H268))</f>
        <v/>
      </c>
      <c r="J268" s="30" t="str">
        <f t="shared" si="4"/>
        <v/>
      </c>
    </row>
    <row r="269" spans="1:10" x14ac:dyDescent="0.25">
      <c r="A269" s="37"/>
      <c r="B269" s="30"/>
      <c r="C269" s="30"/>
      <c r="D269" s="30"/>
      <c r="E269" s="30"/>
      <c r="F269" s="30"/>
      <c r="G269" s="27"/>
      <c r="H269" s="28"/>
      <c r="I269" s="29" t="str">
        <f>IF(A269="","",Übersicht!$B$5+SUM($G$5:G269)-SUM($H$5:H269))</f>
        <v/>
      </c>
      <c r="J269" s="30" t="str">
        <f t="shared" si="4"/>
        <v/>
      </c>
    </row>
    <row r="270" spans="1:10" x14ac:dyDescent="0.25">
      <c r="A270" s="37"/>
      <c r="B270" s="30"/>
      <c r="C270" s="30"/>
      <c r="D270" s="30"/>
      <c r="E270" s="30"/>
      <c r="F270" s="30"/>
      <c r="G270" s="27"/>
      <c r="H270" s="28"/>
      <c r="I270" s="29" t="str">
        <f>IF(A270="","",Übersicht!$B$5+SUM($G$5:G270)-SUM($H$5:H270))</f>
        <v/>
      </c>
      <c r="J270" s="30" t="str">
        <f t="shared" si="4"/>
        <v/>
      </c>
    </row>
    <row r="271" spans="1:10" x14ac:dyDescent="0.25">
      <c r="A271" s="37"/>
      <c r="B271" s="30"/>
      <c r="C271" s="30"/>
      <c r="D271" s="30"/>
      <c r="E271" s="30"/>
      <c r="F271" s="30"/>
      <c r="G271" s="27"/>
      <c r="H271" s="28"/>
      <c r="I271" s="29" t="str">
        <f>IF(A271="","",Übersicht!$B$5+SUM($G$5:G271)-SUM($H$5:H271))</f>
        <v/>
      </c>
      <c r="J271" s="30" t="str">
        <f t="shared" si="4"/>
        <v/>
      </c>
    </row>
    <row r="272" spans="1:10" x14ac:dyDescent="0.25">
      <c r="A272" s="37"/>
      <c r="B272" s="30"/>
      <c r="C272" s="30"/>
      <c r="D272" s="30"/>
      <c r="E272" s="30"/>
      <c r="F272" s="30"/>
      <c r="G272" s="27"/>
      <c r="H272" s="28"/>
      <c r="I272" s="29" t="str">
        <f>IF(A272="","",Übersicht!$B$5+SUM($G$5:G272)-SUM($H$5:H272))</f>
        <v/>
      </c>
      <c r="J272" s="30" t="str">
        <f t="shared" si="4"/>
        <v/>
      </c>
    </row>
    <row r="273" spans="1:10" x14ac:dyDescent="0.25">
      <c r="A273" s="37"/>
      <c r="B273" s="30"/>
      <c r="C273" s="30"/>
      <c r="D273" s="30"/>
      <c r="E273" s="30"/>
      <c r="F273" s="30"/>
      <c r="G273" s="27"/>
      <c r="H273" s="28"/>
      <c r="I273" s="29" t="str">
        <f>IF(A273="","",Übersicht!$B$5+SUM($G$5:G273)-SUM($H$5:H273))</f>
        <v/>
      </c>
      <c r="J273" s="30" t="str">
        <f t="shared" si="4"/>
        <v/>
      </c>
    </row>
    <row r="274" spans="1:10" x14ac:dyDescent="0.25">
      <c r="A274" s="37"/>
      <c r="B274" s="30"/>
      <c r="C274" s="30"/>
      <c r="D274" s="30"/>
      <c r="E274" s="30"/>
      <c r="F274" s="30"/>
      <c r="G274" s="27"/>
      <c r="H274" s="28"/>
      <c r="I274" s="29" t="str">
        <f>IF(A274="","",Übersicht!$B$5+SUM($G$5:G274)-SUM($H$5:H274))</f>
        <v/>
      </c>
      <c r="J274" s="30" t="str">
        <f t="shared" si="4"/>
        <v/>
      </c>
    </row>
    <row r="275" spans="1:10" x14ac:dyDescent="0.25">
      <c r="A275" s="37"/>
      <c r="B275" s="30"/>
      <c r="C275" s="30"/>
      <c r="D275" s="30"/>
      <c r="E275" s="30"/>
      <c r="F275" s="30"/>
      <c r="G275" s="27"/>
      <c r="H275" s="28"/>
      <c r="I275" s="29" t="str">
        <f>IF(A275="","",Übersicht!$B$5+SUM($G$5:G275)-SUM($H$5:H275))</f>
        <v/>
      </c>
      <c r="J275" s="30" t="str">
        <f t="shared" si="4"/>
        <v/>
      </c>
    </row>
    <row r="276" spans="1:10" x14ac:dyDescent="0.25">
      <c r="A276" s="37"/>
      <c r="B276" s="30"/>
      <c r="C276" s="30"/>
      <c r="D276" s="30"/>
      <c r="E276" s="30"/>
      <c r="F276" s="30"/>
      <c r="G276" s="27"/>
      <c r="H276" s="28"/>
      <c r="I276" s="29" t="str">
        <f>IF(A276="","",Übersicht!$B$5+SUM($G$5:G276)-SUM($H$5:H276))</f>
        <v/>
      </c>
      <c r="J276" s="30" t="str">
        <f t="shared" si="4"/>
        <v/>
      </c>
    </row>
    <row r="277" spans="1:10" x14ac:dyDescent="0.25">
      <c r="A277" s="37"/>
      <c r="B277" s="30"/>
      <c r="C277" s="30"/>
      <c r="D277" s="30"/>
      <c r="E277" s="30"/>
      <c r="F277" s="30"/>
      <c r="G277" s="27"/>
      <c r="H277" s="28"/>
      <c r="I277" s="29" t="str">
        <f>IF(A277="","",Übersicht!$B$5+SUM($G$5:G277)-SUM($H$5:H277))</f>
        <v/>
      </c>
      <c r="J277" s="30" t="str">
        <f t="shared" si="4"/>
        <v/>
      </c>
    </row>
    <row r="278" spans="1:10" x14ac:dyDescent="0.25">
      <c r="A278" s="37"/>
      <c r="B278" s="30"/>
      <c r="C278" s="30"/>
      <c r="D278" s="30"/>
      <c r="E278" s="30"/>
      <c r="F278" s="30"/>
      <c r="G278" s="27"/>
      <c r="H278" s="28"/>
      <c r="I278" s="29" t="str">
        <f>IF(A278="","",Übersicht!$B$5+SUM($G$5:G278)-SUM($H$5:H278))</f>
        <v/>
      </c>
      <c r="J278" s="30" t="str">
        <f t="shared" si="4"/>
        <v/>
      </c>
    </row>
    <row r="279" spans="1:10" x14ac:dyDescent="0.25">
      <c r="A279" s="37"/>
      <c r="B279" s="30"/>
      <c r="C279" s="30"/>
      <c r="D279" s="30"/>
      <c r="E279" s="30"/>
      <c r="F279" s="30"/>
      <c r="G279" s="27"/>
      <c r="H279" s="28"/>
      <c r="I279" s="29" t="str">
        <f>IF(A279="","",Übersicht!$B$5+SUM($G$5:G279)-SUM($H$5:H279))</f>
        <v/>
      </c>
      <c r="J279" s="30" t="str">
        <f t="shared" si="4"/>
        <v/>
      </c>
    </row>
    <row r="280" spans="1:10" x14ac:dyDescent="0.25">
      <c r="A280" s="37"/>
      <c r="B280" s="30"/>
      <c r="C280" s="30"/>
      <c r="D280" s="30"/>
      <c r="E280" s="30"/>
      <c r="F280" s="30"/>
      <c r="G280" s="27"/>
      <c r="H280" s="28"/>
      <c r="I280" s="29" t="str">
        <f>IF(A280="","",Übersicht!$B$5+SUM($G$5:G280)-SUM($H$5:H280))</f>
        <v/>
      </c>
      <c r="J280" s="30" t="str">
        <f t="shared" si="4"/>
        <v/>
      </c>
    </row>
    <row r="281" spans="1:10" x14ac:dyDescent="0.25">
      <c r="A281" s="37"/>
      <c r="B281" s="30"/>
      <c r="C281" s="30"/>
      <c r="D281" s="30"/>
      <c r="E281" s="30"/>
      <c r="F281" s="30"/>
      <c r="G281" s="27"/>
      <c r="H281" s="28"/>
      <c r="I281" s="29" t="str">
        <f>IF(A281="","",Übersicht!$B$5+SUM($G$5:G281)-SUM($H$5:H281))</f>
        <v/>
      </c>
      <c r="J281" s="30" t="str">
        <f t="shared" si="4"/>
        <v/>
      </c>
    </row>
    <row r="282" spans="1:10" x14ac:dyDescent="0.25">
      <c r="A282" s="37"/>
      <c r="B282" s="30"/>
      <c r="C282" s="30"/>
      <c r="D282" s="30"/>
      <c r="E282" s="30"/>
      <c r="F282" s="30"/>
      <c r="G282" s="27"/>
      <c r="H282" s="28"/>
      <c r="I282" s="29" t="str">
        <f>IF(A282="","",Übersicht!$B$5+SUM($G$5:G282)-SUM($H$5:H282))</f>
        <v/>
      </c>
      <c r="J282" s="30" t="str">
        <f t="shared" si="4"/>
        <v/>
      </c>
    </row>
    <row r="283" spans="1:10" x14ac:dyDescent="0.25">
      <c r="A283" s="37"/>
      <c r="B283" s="30"/>
      <c r="C283" s="30"/>
      <c r="D283" s="30"/>
      <c r="E283" s="30"/>
      <c r="F283" s="30"/>
      <c r="G283" s="27"/>
      <c r="H283" s="28"/>
      <c r="I283" s="29" t="str">
        <f>IF(A283="","",Übersicht!$B$5+SUM($G$5:G283)-SUM($H$5:H283))</f>
        <v/>
      </c>
      <c r="J283" s="30" t="str">
        <f t="shared" si="4"/>
        <v/>
      </c>
    </row>
    <row r="284" spans="1:10" x14ac:dyDescent="0.25">
      <c r="A284" s="37"/>
      <c r="B284" s="30"/>
      <c r="C284" s="30"/>
      <c r="D284" s="30"/>
      <c r="E284" s="30"/>
      <c r="F284" s="30"/>
      <c r="G284" s="27"/>
      <c r="H284" s="28"/>
      <c r="I284" s="29" t="str">
        <f>IF(A284="","",Übersicht!$B$5+SUM($G$5:G284)-SUM($H$5:H284))</f>
        <v/>
      </c>
      <c r="J284" s="30" t="str">
        <f t="shared" si="4"/>
        <v/>
      </c>
    </row>
    <row r="285" spans="1:10" x14ac:dyDescent="0.25">
      <c r="A285" s="37"/>
      <c r="B285" s="30"/>
      <c r="C285" s="30"/>
      <c r="D285" s="30"/>
      <c r="E285" s="30"/>
      <c r="F285" s="30"/>
      <c r="G285" s="27"/>
      <c r="H285" s="28"/>
      <c r="I285" s="29" t="str">
        <f>IF(A285="","",Übersicht!$B$5+SUM($G$5:G285)-SUM($H$5:H285))</f>
        <v/>
      </c>
      <c r="J285" s="30" t="str">
        <f t="shared" si="4"/>
        <v/>
      </c>
    </row>
    <row r="286" spans="1:10" x14ac:dyDescent="0.25">
      <c r="A286" s="37"/>
      <c r="B286" s="30"/>
      <c r="C286" s="30"/>
      <c r="D286" s="30"/>
      <c r="E286" s="30"/>
      <c r="F286" s="30"/>
      <c r="G286" s="27"/>
      <c r="H286" s="28"/>
      <c r="I286" s="29" t="str">
        <f>IF(A286="","",Übersicht!$B$5+SUM($G$5:G286)-SUM($H$5:H286))</f>
        <v/>
      </c>
      <c r="J286" s="30" t="str">
        <f t="shared" si="4"/>
        <v/>
      </c>
    </row>
    <row r="287" spans="1:10" x14ac:dyDescent="0.25">
      <c r="A287" s="37"/>
      <c r="B287" s="30"/>
      <c r="C287" s="30"/>
      <c r="D287" s="30"/>
      <c r="E287" s="30"/>
      <c r="F287" s="30"/>
      <c r="G287" s="27"/>
      <c r="H287" s="28"/>
      <c r="I287" s="29" t="str">
        <f>IF(A287="","",Übersicht!$B$5+SUM($G$5:G287)-SUM($H$5:H287))</f>
        <v/>
      </c>
      <c r="J287" s="30" t="str">
        <f t="shared" si="4"/>
        <v/>
      </c>
    </row>
    <row r="288" spans="1:10" x14ac:dyDescent="0.25">
      <c r="A288" s="37"/>
      <c r="B288" s="30"/>
      <c r="C288" s="30"/>
      <c r="D288" s="30"/>
      <c r="E288" s="30"/>
      <c r="F288" s="30"/>
      <c r="G288" s="27"/>
      <c r="H288" s="28"/>
      <c r="I288" s="29" t="str">
        <f>IF(A288="","",Übersicht!$B$5+SUM($G$5:G288)-SUM($H$5:H288))</f>
        <v/>
      </c>
      <c r="J288" s="30" t="str">
        <f t="shared" si="4"/>
        <v/>
      </c>
    </row>
    <row r="289" spans="1:10" x14ac:dyDescent="0.25">
      <c r="A289" s="37"/>
      <c r="B289" s="30"/>
      <c r="C289" s="30"/>
      <c r="D289" s="30"/>
      <c r="E289" s="30"/>
      <c r="F289" s="30"/>
      <c r="G289" s="27"/>
      <c r="H289" s="28"/>
      <c r="I289" s="29" t="str">
        <f>IF(A289="","",Übersicht!$B$5+SUM($G$5:G289)-SUM($H$5:H289))</f>
        <v/>
      </c>
      <c r="J289" s="30" t="str">
        <f t="shared" si="4"/>
        <v/>
      </c>
    </row>
    <row r="290" spans="1:10" x14ac:dyDescent="0.25">
      <c r="A290" s="37"/>
      <c r="B290" s="30"/>
      <c r="C290" s="30"/>
      <c r="D290" s="30"/>
      <c r="E290" s="30"/>
      <c r="F290" s="30"/>
      <c r="G290" s="27"/>
      <c r="H290" s="28"/>
      <c r="I290" s="29" t="str">
        <f>IF(A290="","",Übersicht!$B$5+SUM($G$5:G290)-SUM($H$5:H290))</f>
        <v/>
      </c>
      <c r="J290" s="30" t="str">
        <f t="shared" si="4"/>
        <v/>
      </c>
    </row>
    <row r="291" spans="1:10" x14ac:dyDescent="0.25">
      <c r="A291" s="37"/>
      <c r="B291" s="30"/>
      <c r="C291" s="30"/>
      <c r="D291" s="30"/>
      <c r="E291" s="30"/>
      <c r="F291" s="30"/>
      <c r="G291" s="27"/>
      <c r="H291" s="28"/>
      <c r="I291" s="29" t="str">
        <f>IF(A291="","",Übersicht!$B$5+SUM($G$5:G291)-SUM($H$5:H291))</f>
        <v/>
      </c>
      <c r="J291" s="30" t="str">
        <f t="shared" si="4"/>
        <v/>
      </c>
    </row>
    <row r="292" spans="1:10" x14ac:dyDescent="0.25">
      <c r="A292" s="37"/>
      <c r="B292" s="30"/>
      <c r="C292" s="30"/>
      <c r="D292" s="30"/>
      <c r="E292" s="30"/>
      <c r="F292" s="30"/>
      <c r="G292" s="27"/>
      <c r="H292" s="28"/>
      <c r="I292" s="29" t="str">
        <f>IF(A292="","",Übersicht!$B$5+SUM($G$5:G292)-SUM($H$5:H292))</f>
        <v/>
      </c>
      <c r="J292" s="30" t="str">
        <f t="shared" si="4"/>
        <v/>
      </c>
    </row>
    <row r="293" spans="1:10" x14ac:dyDescent="0.25">
      <c r="A293" s="37"/>
      <c r="B293" s="30"/>
      <c r="C293" s="30"/>
      <c r="D293" s="30"/>
      <c r="E293" s="30"/>
      <c r="F293" s="30"/>
      <c r="G293" s="27"/>
      <c r="H293" s="28"/>
      <c r="I293" s="29" t="str">
        <f>IF(A293="","",Übersicht!$B$5+SUM($G$5:G293)-SUM($H$5:H293))</f>
        <v/>
      </c>
      <c r="J293" s="30" t="str">
        <f t="shared" si="4"/>
        <v/>
      </c>
    </row>
    <row r="294" spans="1:10" x14ac:dyDescent="0.25">
      <c r="A294" s="37"/>
      <c r="B294" s="30"/>
      <c r="C294" s="30"/>
      <c r="D294" s="30"/>
      <c r="E294" s="30"/>
      <c r="F294" s="30"/>
      <c r="G294" s="27"/>
      <c r="H294" s="28"/>
      <c r="I294" s="29" t="str">
        <f>IF(A294="","",Übersicht!$B$5+SUM($G$5:G294)-SUM($H$5:H294))</f>
        <v/>
      </c>
      <c r="J294" s="30" t="str">
        <f t="shared" si="4"/>
        <v/>
      </c>
    </row>
    <row r="295" spans="1:10" x14ac:dyDescent="0.25">
      <c r="A295" s="37"/>
      <c r="B295" s="30"/>
      <c r="C295" s="30"/>
      <c r="D295" s="30"/>
      <c r="E295" s="30"/>
      <c r="F295" s="30"/>
      <c r="G295" s="27"/>
      <c r="H295" s="28"/>
      <c r="I295" s="29" t="str">
        <f>IF(A295="","",Übersicht!$B$5+SUM($G$5:G295)-SUM($H$5:H295))</f>
        <v/>
      </c>
      <c r="J295" s="30" t="str">
        <f t="shared" si="4"/>
        <v/>
      </c>
    </row>
    <row r="296" spans="1:10" x14ac:dyDescent="0.25">
      <c r="A296" s="37"/>
      <c r="B296" s="30"/>
      <c r="C296" s="30"/>
      <c r="D296" s="30"/>
      <c r="E296" s="30"/>
      <c r="F296" s="30"/>
      <c r="G296" s="27"/>
      <c r="H296" s="28"/>
      <c r="I296" s="29" t="str">
        <f>IF(A296="","",Übersicht!$B$5+SUM($G$5:G296)-SUM($H$5:H296))</f>
        <v/>
      </c>
      <c r="J296" s="30" t="str">
        <f t="shared" si="4"/>
        <v/>
      </c>
    </row>
    <row r="297" spans="1:10" x14ac:dyDescent="0.25">
      <c r="A297" s="37"/>
      <c r="B297" s="30"/>
      <c r="C297" s="30"/>
      <c r="D297" s="30"/>
      <c r="E297" s="30"/>
      <c r="F297" s="30"/>
      <c r="G297" s="27"/>
      <c r="H297" s="28"/>
      <c r="I297" s="29" t="str">
        <f>IF(A297="","",Übersicht!$B$5+SUM($G$5:G297)-SUM($H$5:H297))</f>
        <v/>
      </c>
      <c r="J297" s="30" t="str">
        <f t="shared" si="4"/>
        <v/>
      </c>
    </row>
    <row r="298" spans="1:10" x14ac:dyDescent="0.25">
      <c r="A298" s="37"/>
      <c r="B298" s="30"/>
      <c r="C298" s="30"/>
      <c r="D298" s="30"/>
      <c r="E298" s="30"/>
      <c r="F298" s="30"/>
      <c r="G298" s="27"/>
      <c r="H298" s="28"/>
      <c r="I298" s="29" t="str">
        <f>IF(A298="","",Übersicht!$B$5+SUM($G$5:G298)-SUM($H$5:H298))</f>
        <v/>
      </c>
      <c r="J298" s="30" t="str">
        <f t="shared" si="4"/>
        <v/>
      </c>
    </row>
    <row r="299" spans="1:10" x14ac:dyDescent="0.25">
      <c r="A299" s="37"/>
      <c r="B299" s="30"/>
      <c r="C299" s="30"/>
      <c r="D299" s="30"/>
      <c r="E299" s="30"/>
      <c r="F299" s="30"/>
      <c r="G299" s="27"/>
      <c r="H299" s="28"/>
      <c r="I299" s="29" t="str">
        <f>IF(A299="","",Übersicht!$B$5+SUM($G$5:G299)-SUM($H$5:H299))</f>
        <v/>
      </c>
      <c r="J299" s="30" t="str">
        <f t="shared" si="4"/>
        <v/>
      </c>
    </row>
    <row r="300" spans="1:10" x14ac:dyDescent="0.25">
      <c r="A300" s="37"/>
      <c r="B300" s="30"/>
      <c r="C300" s="30"/>
      <c r="D300" s="30"/>
      <c r="E300" s="30"/>
      <c r="F300" s="30"/>
      <c r="G300" s="27"/>
      <c r="H300" s="28"/>
      <c r="I300" s="29" t="str">
        <f>IF(A300="","",Übersicht!$B$5+SUM($G$5:G300)-SUM($H$5:H300))</f>
        <v/>
      </c>
      <c r="J300" s="30" t="str">
        <f t="shared" si="4"/>
        <v/>
      </c>
    </row>
    <row r="301" spans="1:10" x14ac:dyDescent="0.25">
      <c r="A301" s="37"/>
      <c r="B301" s="30"/>
      <c r="C301" s="30"/>
      <c r="D301" s="30"/>
      <c r="E301" s="30"/>
      <c r="F301" s="30"/>
      <c r="G301" s="27"/>
      <c r="H301" s="28"/>
      <c r="I301" s="29" t="str">
        <f>IF(A301="","",Übersicht!$B$5+SUM($G$5:G301)-SUM($H$5:H301))</f>
        <v/>
      </c>
      <c r="J301" s="30" t="str">
        <f t="shared" si="4"/>
        <v/>
      </c>
    </row>
    <row r="302" spans="1:10" x14ac:dyDescent="0.25">
      <c r="A302" s="37"/>
      <c r="B302" s="30"/>
      <c r="C302" s="30"/>
      <c r="D302" s="30"/>
      <c r="E302" s="30"/>
      <c r="F302" s="30"/>
      <c r="G302" s="27"/>
      <c r="H302" s="28"/>
      <c r="I302" s="29" t="str">
        <f>IF(A302="","",Übersicht!$B$5+SUM($G$5:G302)-SUM($H$5:H302))</f>
        <v/>
      </c>
      <c r="J302" s="30" t="str">
        <f t="shared" si="4"/>
        <v/>
      </c>
    </row>
    <row r="303" spans="1:10" x14ac:dyDescent="0.25">
      <c r="A303" s="37"/>
      <c r="B303" s="30"/>
      <c r="C303" s="30"/>
      <c r="D303" s="30"/>
      <c r="E303" s="30"/>
      <c r="F303" s="30"/>
      <c r="G303" s="27"/>
      <c r="H303" s="28"/>
      <c r="I303" s="29" t="str">
        <f>IF(A303="","",Übersicht!$B$5+SUM($G$5:G303)-SUM($H$5:H303))</f>
        <v/>
      </c>
      <c r="J303" s="30" t="str">
        <f t="shared" si="4"/>
        <v/>
      </c>
    </row>
    <row r="304" spans="1:10" x14ac:dyDescent="0.25">
      <c r="A304" s="38"/>
      <c r="B304" s="34"/>
      <c r="C304" s="34"/>
      <c r="D304" s="34"/>
      <c r="E304" s="34"/>
      <c r="F304" s="34"/>
      <c r="G304" s="31"/>
      <c r="H304" s="32"/>
      <c r="I304" s="33" t="str">
        <f>IF(A304="","",Übersicht!$B$5+SUM($G$5:G304)-SUM($H$5:H304))</f>
        <v/>
      </c>
      <c r="J304" s="34" t="str">
        <f t="shared" si="4"/>
        <v/>
      </c>
    </row>
  </sheetData>
  <mergeCells count="2">
    <mergeCell ref="A1:J1"/>
    <mergeCell ref="A2:J2"/>
  </mergeCells>
  <conditionalFormatting sqref="I5:I304">
    <cfRule type="expression" dxfId="2" priority="2">
      <formula>AND($A5&lt;&gt;"",$I5&lt;0)</formula>
    </cfRule>
    <cfRule type="expression" dxfId="1" priority="3">
      <formula>AND($A5&lt;&gt;"",$I5&gt;=0)</formula>
    </cfRule>
  </conditionalFormatting>
  <conditionalFormatting sqref="J5:J304">
    <cfRule type="expression" dxfId="0" priority="1">
      <formula>AND($A5&lt;&gt;"",$J5&lt;&gt;"OK")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100-000000000000}">
          <x14:formula1>
            <xm:f>Listen!$E$2:$E$8</xm:f>
          </x14:formula1>
          <xm:sqref>D5:D304</xm:sqref>
        </x14:dataValidation>
        <x14:dataValidation type="list" xr:uid="{00000000-0002-0000-0100-000001000000}">
          <x14:formula1>
            <xm:f>Listen!$A$2:$A$17</xm:f>
          </x14:formula1>
          <xm:sqref>E5:E304</xm:sqref>
        </x14:dataValidation>
        <x14:dataValidation type="list" xr:uid="{00000000-0002-0000-0100-000002000000}">
          <x14:formula1>
            <xm:f>Listen!$C$2:$C$7</xm:f>
          </x14:formula1>
          <xm:sqref>F5:F304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workbookViewId="0"/>
  </sheetViews>
  <sheetFormatPr baseColWidth="10" defaultColWidth="9" defaultRowHeight="15" x14ac:dyDescent="0.25"/>
  <cols>
    <col min="1" max="1" width="24" customWidth="1"/>
    <col min="3" max="3" width="18" customWidth="1"/>
    <col min="5" max="5" width="22" customWidth="1"/>
  </cols>
  <sheetData>
    <row r="1" spans="1:5" x14ac:dyDescent="0.25">
      <c r="A1" s="1" t="s">
        <v>91</v>
      </c>
      <c r="C1" s="1" t="s">
        <v>92</v>
      </c>
      <c r="E1" s="1" t="s">
        <v>93</v>
      </c>
    </row>
    <row r="2" spans="1:5" x14ac:dyDescent="0.25">
      <c r="A2" s="2" t="s">
        <v>23</v>
      </c>
      <c r="C2" s="2" t="s">
        <v>68</v>
      </c>
      <c r="E2" s="2" t="s">
        <v>74</v>
      </c>
    </row>
    <row r="3" spans="1:5" x14ac:dyDescent="0.25">
      <c r="A3" s="3" t="s">
        <v>25</v>
      </c>
      <c r="C3" s="3" t="s">
        <v>82</v>
      </c>
      <c r="E3" s="3" t="s">
        <v>67</v>
      </c>
    </row>
    <row r="4" spans="1:5" x14ac:dyDescent="0.25">
      <c r="A4" s="3" t="s">
        <v>27</v>
      </c>
      <c r="C4" s="3" t="s">
        <v>94</v>
      </c>
      <c r="E4" s="3" t="s">
        <v>77</v>
      </c>
    </row>
    <row r="5" spans="1:5" x14ac:dyDescent="0.25">
      <c r="A5" s="3" t="s">
        <v>29</v>
      </c>
      <c r="C5" s="3" t="s">
        <v>78</v>
      </c>
      <c r="E5" s="3" t="s">
        <v>81</v>
      </c>
    </row>
    <row r="6" spans="1:5" x14ac:dyDescent="0.25">
      <c r="A6" s="3" t="s">
        <v>31</v>
      </c>
      <c r="C6" s="3" t="s">
        <v>95</v>
      </c>
      <c r="E6" s="3" t="s">
        <v>71</v>
      </c>
    </row>
    <row r="7" spans="1:5" x14ac:dyDescent="0.25">
      <c r="A7" s="3" t="s">
        <v>33</v>
      </c>
      <c r="C7" s="4" t="s">
        <v>96</v>
      </c>
      <c r="E7" s="3" t="s">
        <v>90</v>
      </c>
    </row>
    <row r="8" spans="1:5" x14ac:dyDescent="0.25">
      <c r="A8" s="3" t="s">
        <v>35</v>
      </c>
      <c r="E8" s="4" t="s">
        <v>85</v>
      </c>
    </row>
    <row r="9" spans="1:5" x14ac:dyDescent="0.25">
      <c r="A9" s="3" t="s">
        <v>37</v>
      </c>
    </row>
    <row r="10" spans="1:5" x14ac:dyDescent="0.25">
      <c r="A10" s="3" t="s">
        <v>39</v>
      </c>
    </row>
    <row r="11" spans="1:5" x14ac:dyDescent="0.25">
      <c r="A11" s="3" t="s">
        <v>41</v>
      </c>
    </row>
    <row r="12" spans="1:5" x14ac:dyDescent="0.25">
      <c r="A12" s="3" t="s">
        <v>43</v>
      </c>
    </row>
    <row r="13" spans="1:5" x14ac:dyDescent="0.25">
      <c r="A13" s="3" t="s">
        <v>45</v>
      </c>
    </row>
    <row r="14" spans="1:5" x14ac:dyDescent="0.25">
      <c r="A14" s="3" t="s">
        <v>46</v>
      </c>
    </row>
    <row r="15" spans="1:5" x14ac:dyDescent="0.25">
      <c r="A15" s="3" t="s">
        <v>47</v>
      </c>
    </row>
    <row r="16" spans="1:5" x14ac:dyDescent="0.25">
      <c r="A16" s="3" t="s">
        <v>48</v>
      </c>
    </row>
    <row r="17" spans="1:1" x14ac:dyDescent="0.25">
      <c r="A17" s="4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workbookViewId="0"/>
  </sheetViews>
  <sheetFormatPr baseColWidth="10" defaultColWidth="9" defaultRowHeight="15" x14ac:dyDescent="0.25"/>
  <cols>
    <col min="1" max="1" width="6" customWidth="1"/>
    <col min="2" max="2" width="24" customWidth="1"/>
    <col min="3" max="3" width="70" customWidth="1"/>
  </cols>
  <sheetData>
    <row r="1" spans="1:6" ht="16.5" x14ac:dyDescent="0.35">
      <c r="A1" s="56" t="s">
        <v>97</v>
      </c>
      <c r="B1" s="57"/>
      <c r="C1" s="57"/>
      <c r="D1" s="57"/>
      <c r="E1" s="57"/>
      <c r="F1" s="57"/>
    </row>
    <row r="2" spans="1:6" x14ac:dyDescent="0.25">
      <c r="A2" s="39"/>
      <c r="B2" s="39"/>
      <c r="C2" s="39"/>
      <c r="D2" s="39"/>
      <c r="E2" s="39"/>
      <c r="F2" s="39"/>
    </row>
    <row r="3" spans="1:6" ht="30" x14ac:dyDescent="0.25">
      <c r="A3" s="40" t="s">
        <v>98</v>
      </c>
      <c r="B3" s="41" t="s">
        <v>99</v>
      </c>
      <c r="C3" s="42" t="s">
        <v>100</v>
      </c>
      <c r="D3" s="39"/>
      <c r="E3" s="39"/>
      <c r="F3" s="39"/>
    </row>
    <row r="4" spans="1:6" ht="30" x14ac:dyDescent="0.25">
      <c r="A4" s="43" t="s">
        <v>101</v>
      </c>
      <c r="B4" s="44" t="s">
        <v>102</v>
      </c>
      <c r="C4" s="45" t="s">
        <v>103</v>
      </c>
      <c r="D4" s="39"/>
      <c r="E4" s="39"/>
      <c r="F4" s="39"/>
    </row>
    <row r="5" spans="1:6" ht="30" x14ac:dyDescent="0.25">
      <c r="A5" s="43" t="s">
        <v>104</v>
      </c>
      <c r="B5" s="44" t="s">
        <v>105</v>
      </c>
      <c r="C5" s="45" t="s">
        <v>106</v>
      </c>
      <c r="D5" s="39"/>
      <c r="E5" s="39"/>
      <c r="F5" s="39"/>
    </row>
    <row r="6" spans="1:6" ht="30" x14ac:dyDescent="0.25">
      <c r="A6" s="43" t="s">
        <v>107</v>
      </c>
      <c r="B6" s="44" t="s">
        <v>108</v>
      </c>
      <c r="C6" s="45" t="s">
        <v>109</v>
      </c>
      <c r="D6" s="39"/>
      <c r="E6" s="39"/>
      <c r="F6" s="39"/>
    </row>
    <row r="7" spans="1:6" ht="30" x14ac:dyDescent="0.25">
      <c r="A7" s="43" t="s">
        <v>110</v>
      </c>
      <c r="B7" s="44" t="s">
        <v>111</v>
      </c>
      <c r="C7" s="45" t="s">
        <v>112</v>
      </c>
      <c r="D7" s="39"/>
      <c r="E7" s="39"/>
      <c r="F7" s="39"/>
    </row>
    <row r="8" spans="1:6" x14ac:dyDescent="0.25">
      <c r="A8" s="46" t="s">
        <v>113</v>
      </c>
      <c r="B8" s="47" t="s">
        <v>114</v>
      </c>
      <c r="C8" s="48" t="s">
        <v>115</v>
      </c>
      <c r="D8" s="39"/>
      <c r="E8" s="39"/>
      <c r="F8" s="39"/>
    </row>
    <row r="9" spans="1:6" x14ac:dyDescent="0.25">
      <c r="A9" s="39"/>
      <c r="B9" s="39"/>
      <c r="C9" s="39"/>
      <c r="D9" s="39"/>
      <c r="E9" s="39"/>
      <c r="F9" s="39"/>
    </row>
    <row r="10" spans="1:6" x14ac:dyDescent="0.25">
      <c r="A10" s="39"/>
      <c r="B10" s="39"/>
      <c r="C10" s="39"/>
      <c r="D10" s="39"/>
      <c r="E10" s="39"/>
      <c r="F10" s="39"/>
    </row>
    <row r="11" spans="1:6" x14ac:dyDescent="0.25">
      <c r="A11" s="39"/>
      <c r="B11" s="39"/>
      <c r="C11" s="39"/>
      <c r="D11" s="39"/>
      <c r="E11" s="39"/>
      <c r="F11" s="39"/>
    </row>
    <row r="12" spans="1:6" x14ac:dyDescent="0.25">
      <c r="A12" s="39"/>
      <c r="B12" s="39"/>
      <c r="C12" s="39"/>
      <c r="D12" s="39"/>
      <c r="E12" s="39"/>
      <c r="F12" s="39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Buchungen</vt:lpstr>
      <vt:lpstr>Listen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2026-05-08T13:18:24Z</dcterms:modified>
</cp:coreProperties>
</file>