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Tätigkeitsnachweis" sheetId="1" state="visible" r:id="rId1"/>
  </sheets>
  <definedNames>
    <definedName name="_xlnm._FilterDatabase" localSheetId="0" hidden="1">'Tätigkeitsnachweis'!$A$9:$I$69</definedName>
    <definedName name="_xlnm.Print_Titles" localSheetId="0">'Tätigkeitsnachweis'!$1:$9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dd.mm.yyyy"/>
    <numFmt numFmtId="165" formatCode="hh:mm"/>
  </numFmts>
  <fonts count="8">
    <font>
      <name val="Calibri"/>
      <family val="2"/>
      <color theme="1"/>
      <sz val="11"/>
      <scheme val="minor"/>
    </font>
    <font>
      <name val="Calibri"/>
      <b val="1"/>
      <color rgb="001F415A"/>
      <sz val="18"/>
    </font>
    <font>
      <name val="Calibri"/>
      <b val="1"/>
      <color rgb="001F415A"/>
      <sz val="11"/>
    </font>
    <font>
      <name val="Calibri"/>
      <sz val="11"/>
    </font>
    <font>
      <name val="Calibri"/>
      <b val="1"/>
      <color rgb="00FFFFFF"/>
      <sz val="11"/>
    </font>
    <font>
      <name val="Calibri"/>
      <b val="1"/>
      <color rgb="001F415A"/>
      <sz val="12"/>
    </font>
    <font>
      <name val="Calibri"/>
      <b val="1"/>
      <sz val="12"/>
    </font>
    <font>
      <name val="Calibri"/>
      <b val="1"/>
      <color rgb="001F415A"/>
      <sz val="10"/>
    </font>
  </fonts>
  <fills count="8">
    <fill>
      <patternFill/>
    </fill>
    <fill>
      <patternFill patternType="gray125"/>
    </fill>
    <fill>
      <patternFill patternType="solid">
        <fgColor rgb="00F8FBFC"/>
      </patternFill>
    </fill>
    <fill>
      <patternFill patternType="solid">
        <fgColor rgb="0000484E"/>
      </patternFill>
    </fill>
    <fill>
      <patternFill patternType="solid">
        <fgColor rgb="00FFF6CC"/>
      </patternFill>
    </fill>
    <fill>
      <patternFill patternType="solid">
        <fgColor rgb="00EAF4F8"/>
      </patternFill>
    </fill>
    <fill>
      <patternFill patternType="solid">
        <fgColor rgb="001F415A"/>
      </patternFill>
    </fill>
    <fill>
      <patternFill patternType="solid">
        <fgColor rgb="00FFFFFF"/>
      </patternFill>
    </fill>
  </fills>
  <borders count="9">
    <border>
      <left/>
      <right/>
      <top/>
      <bottom/>
      <diagonal/>
    </border>
    <border>
      <left style="thin">
        <color rgb="00C8D0D4"/>
      </left>
      <right style="thin">
        <color rgb="00C8D0D4"/>
      </right>
      <top style="thin">
        <color rgb="00C8D0D4"/>
      </top>
      <bottom style="thin">
        <color rgb="00C8D0D4"/>
      </bottom>
    </border>
    <border>
      <top style="medium">
        <color rgb="0000484E"/>
      </top>
      <bottom style="medium">
        <color rgb="0000484E"/>
      </bottom>
    </border>
    <border>
      <bottom style="thin">
        <color rgb="00C8D0D4"/>
      </bottom>
    </border>
    <border>
      <bottom style="medium">
        <color rgb="0000484E"/>
      </bottom>
    </border>
    <border>
      <left/>
      <right/>
      <top style="thin">
        <color rgb="00C8D0D4"/>
      </top>
      <bottom/>
      <diagonal/>
    </border>
    <border>
      <left/>
      <right style="thin">
        <color rgb="00C8D0D4"/>
      </right>
      <top style="thin">
        <color rgb="00C8D0D4"/>
      </top>
      <bottom/>
      <diagonal/>
    </border>
    <border>
      <left/>
      <right/>
      <top style="thin">
        <color rgb="00C8D0D4"/>
      </top>
      <bottom style="thin">
        <color rgb="00C8D0D4"/>
      </bottom>
      <diagonal/>
    </border>
    <border>
      <left/>
      <right style="thin">
        <color rgb="00C8D0D4"/>
      </right>
      <top style="thin">
        <color rgb="00C8D0D4"/>
      </top>
      <bottom style="thin">
        <color rgb="00C8D0D4"/>
      </bottom>
      <diagonal/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2" borderId="1" applyAlignment="1" pivotButton="0" quotePrefix="0" xfId="0">
      <alignment horizontal="left" vertical="center"/>
    </xf>
    <xf numFmtId="0" fontId="0" fillId="2" borderId="1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/>
    </xf>
    <xf numFmtId="0" fontId="0" fillId="2" borderId="1" applyAlignment="1" pivotButton="0" quotePrefix="0" xfId="0">
      <alignment horizontal="center" vertical="center"/>
    </xf>
    <xf numFmtId="0" fontId="4" fillId="3" borderId="2" applyAlignment="1" pivotButton="0" quotePrefix="0" xfId="0">
      <alignment horizontal="center" vertical="center" wrapText="1"/>
    </xf>
    <xf numFmtId="164" fontId="0" fillId="4" borderId="3" applyAlignment="1" pivotButton="0" quotePrefix="0" xfId="0">
      <alignment horizontal="center" vertical="center"/>
    </xf>
    <xf numFmtId="0" fontId="0" fillId="2" borderId="3" applyAlignment="1" pivotButton="0" quotePrefix="0" xfId="0">
      <alignment horizontal="left" vertical="center"/>
    </xf>
    <xf numFmtId="0" fontId="0" fillId="2" borderId="3" applyAlignment="1" pivotButton="0" quotePrefix="0" xfId="0">
      <alignment vertical="top" wrapText="1"/>
    </xf>
    <xf numFmtId="165" fontId="0" fillId="2" borderId="3" applyAlignment="1" pivotButton="0" quotePrefix="0" xfId="0">
      <alignment horizontal="center" vertical="center"/>
    </xf>
    <xf numFmtId="2" fontId="0" fillId="5" borderId="3" applyAlignment="1" pivotButton="0" quotePrefix="0" xfId="0">
      <alignment horizontal="center" vertical="center"/>
    </xf>
    <xf numFmtId="1" fontId="0" fillId="2" borderId="3" applyAlignment="1" pivotButton="0" quotePrefix="0" xfId="0">
      <alignment horizontal="center" vertical="center"/>
    </xf>
    <xf numFmtId="0" fontId="5" fillId="0" borderId="0" pivotButton="0" quotePrefix="0" xfId="0"/>
    <xf numFmtId="0" fontId="4" fillId="6" borderId="1" applyAlignment="1" pivotButton="0" quotePrefix="0" xfId="0">
      <alignment horizontal="left" vertical="center"/>
    </xf>
    <xf numFmtId="0" fontId="0" fillId="0" borderId="1" pivotButton="0" quotePrefix="0" xfId="0"/>
    <xf numFmtId="1" fontId="6" fillId="7" borderId="1" applyAlignment="1" pivotButton="0" quotePrefix="0" xfId="0">
      <alignment horizontal="center" vertical="center"/>
    </xf>
    <xf numFmtId="0" fontId="0" fillId="7" borderId="1" pivotButton="0" quotePrefix="0" xfId="0"/>
    <xf numFmtId="2" fontId="6" fillId="7" borderId="1" applyAlignment="1" pivotButton="0" quotePrefix="0" xfId="0">
      <alignment horizontal="center" vertical="center"/>
    </xf>
    <xf numFmtId="0" fontId="7" fillId="0" borderId="0" pivotButton="0" quotePrefix="0" xfId="0"/>
    <xf numFmtId="0" fontId="0" fillId="0" borderId="4" pivotButton="0" quotePrefix="0" xfId="0"/>
    <xf numFmtId="0" fontId="0" fillId="0" borderId="7" pivotButton="0" quotePrefix="0" xfId="0"/>
    <xf numFmtId="0" fontId="0" fillId="0" borderId="8" pivotButton="0" quotePrefix="0" xfId="0"/>
    <xf numFmtId="1" fontId="0" fillId="0" borderId="0" pivotButton="0" quotePrefix="0" xfId="0"/>
  </cellXfs>
  <cellStyles count="1">
    <cellStyle name="Normal" xfId="0"/>
  </cellStyles>
  <dxfs count="3">
    <dxf>
      <fill>
        <patternFill>
          <bgColor rgb="00FCE4D6"/>
        </patternFill>
      </fill>
    </dxf>
    <dxf>
      <fill>
        <patternFill>
          <bgColor rgb="00FCE4E4"/>
        </patternFill>
      </fill>
    </dxf>
    <dxf>
      <fill>
        <patternFill>
          <bgColor rgb="00FFF2CC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omments/comment1.xml><?xml version="1.0" encoding="utf-8"?>
<comments xmlns="http://schemas.openxmlformats.org/spreadsheetml/2006/main">
  <authors>
    <author>OpenAI</author>
  </authors>
  <commentList>
    <comment ref="A1" authorId="0" shapeId="0">
      <text>
        <t>Inspiriert durch: https://www.timo24.de/blog/tatigkeitsnachweis-vorlage/</t>
      </text>
    </comment>
    <comment ref="G3" authorId="0" shapeId="0">
      <text>
        <t>Automatisch berechnet über eine ausgeblendete Hilfsspalte.</t>
      </text>
    </comment>
    <comment ref="A9" authorId="0" shapeId="0">
      <text>
        <t>Bitte Datum pro Tätigkeit erfassen.</t>
      </text>
    </comment>
    <comment ref="H9" authorId="0" shapeId="0">
      <text>
        <t>Pause in ganzen Minuten eintragen.</t>
      </text>
    </comment>
    <comment ref="I9" authorId="0" shapeId="0">
      <text>
        <t>Netto-Arbeitszeit = Stunden minus Pause.</t>
      </text>
    </comment>
  </commentList>
</comment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86"/>
  <sheetViews>
    <sheetView showGridLines="0" zoomScale="90"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12" customWidth="1" min="1" max="1"/>
    <col width="20" customWidth="1" min="2" max="2"/>
    <col width="34" customWidth="1" min="3" max="3"/>
    <col width="28" customWidth="1" min="4" max="4"/>
    <col width="10" customWidth="1" min="5" max="5"/>
    <col width="10" customWidth="1" min="6" max="6"/>
    <col width="12" customWidth="1" min="7" max="7"/>
    <col width="12" customWidth="1" min="8" max="8"/>
    <col width="14" customWidth="1" min="9" max="9"/>
    <col hidden="1" width="13" customWidth="1" min="10" max="10"/>
  </cols>
  <sheetData>
    <row r="1" ht="28" customHeight="1">
      <c r="A1" s="1" t="inlineStr">
        <is>
          <t>Tätigkeitsnachweis</t>
        </is>
      </c>
    </row>
    <row r="2" ht="20" customHeight="1"/>
    <row r="3" ht="20" customHeight="1">
      <c r="A3" s="2" t="inlineStr">
        <is>
          <t>Zeitraum:</t>
        </is>
      </c>
      <c r="B3" s="3" t="inlineStr">
        <is>
          <t>01.03.2026 - 31.03.2026</t>
        </is>
      </c>
      <c r="C3" s="22" t="n"/>
      <c r="D3" s="23" t="n"/>
      <c r="F3" s="2" t="inlineStr">
        <is>
          <t>Projekte:</t>
        </is>
      </c>
      <c r="G3" s="5">
        <f>COUNTIF(J10:J69,1)</f>
        <v/>
      </c>
      <c r="H3" s="22" t="n"/>
      <c r="I3" s="23" t="n"/>
    </row>
    <row r="4" ht="20" customHeight="1">
      <c r="A4" s="2" t="inlineStr">
        <is>
          <t>Name Auftraggeber:</t>
        </is>
      </c>
      <c r="B4" s="3" t="inlineStr">
        <is>
          <t>Musterfirma GmbH</t>
        </is>
      </c>
      <c r="C4" s="22" t="n"/>
      <c r="D4" s="23" t="n"/>
    </row>
    <row r="5" ht="20" customHeight="1">
      <c r="A5" s="2" t="inlineStr">
        <is>
          <t>Adresse Auftraggeber:</t>
        </is>
      </c>
      <c r="B5" s="3" t="inlineStr">
        <is>
          <t>Hafenstraße 21, 20457 Hamburg</t>
        </is>
      </c>
      <c r="C5" s="22" t="n"/>
      <c r="D5" s="23" t="n"/>
    </row>
    <row r="6" ht="20" customHeight="1">
      <c r="A6" s="2" t="inlineStr">
        <is>
          <t>Name Auftragnehmer:</t>
        </is>
      </c>
      <c r="B6" s="3" t="inlineStr">
        <is>
          <t>Sergio Beispiel Consulting</t>
        </is>
      </c>
      <c r="C6" s="22" t="n"/>
      <c r="D6" s="23" t="n"/>
    </row>
    <row r="7" ht="20" customHeight="1">
      <c r="A7" s="2" t="inlineStr">
        <is>
          <t>Adresse Auftragnehmer:</t>
        </is>
      </c>
      <c r="B7" s="3" t="inlineStr">
        <is>
          <t>Kaiserallee 8, 60313 Frankfurt am Main</t>
        </is>
      </c>
      <c r="C7" s="22" t="n"/>
      <c r="D7" s="23" t="n"/>
    </row>
    <row r="8" ht="8" customHeight="1"/>
    <row r="9" ht="24" customHeight="1">
      <c r="A9" s="7" t="inlineStr">
        <is>
          <t>Datum</t>
        </is>
      </c>
      <c r="B9" s="7" t="inlineStr">
        <is>
          <t>Projekt</t>
        </is>
      </c>
      <c r="C9" s="7" t="inlineStr">
        <is>
          <t>Tätigkeit</t>
        </is>
      </c>
      <c r="D9" s="7" t="inlineStr">
        <is>
          <t>Kommentar</t>
        </is>
      </c>
      <c r="E9" s="7" t="inlineStr">
        <is>
          <t>Beginn</t>
        </is>
      </c>
      <c r="F9" s="7" t="inlineStr">
        <is>
          <t>Ende</t>
        </is>
      </c>
      <c r="G9" s="7" t="inlineStr">
        <is>
          <t>Stunden</t>
        </is>
      </c>
      <c r="H9" s="7" t="inlineStr">
        <is>
          <t>Pause (Min.)</t>
        </is>
      </c>
      <c r="I9" s="7" t="inlineStr">
        <is>
          <t>Ist-Arbeitszeit</t>
        </is>
      </c>
      <c r="J9" t="inlineStr">
        <is>
          <t>Projekt-Helfer</t>
        </is>
      </c>
    </row>
    <row r="10" ht="20" customHeight="1">
      <c r="A10" s="8" t="n">
        <v>46083</v>
      </c>
      <c r="B10" s="9" t="inlineStr">
        <is>
          <t>Website-Relaunch</t>
        </is>
      </c>
      <c r="C10" s="10" t="inlineStr">
        <is>
          <t>Kick-off Workshop</t>
        </is>
      </c>
      <c r="D10" s="10" t="inlineStr">
        <is>
          <t>Projektumfang und Prioritäten abgestimmt</t>
        </is>
      </c>
      <c r="E10" s="11" t="n">
        <v>0.375</v>
      </c>
      <c r="F10" s="11" t="n">
        <v>0.5208333333333334</v>
      </c>
      <c r="G10" s="12">
        <f>IF(OR(E10="",F10=""),"",ROUND((F10-E10)*24,2))</f>
        <v/>
      </c>
      <c r="H10" s="13" t="n">
        <v>30</v>
      </c>
      <c r="I10" s="12">
        <f>IF(OR(E10="",F10=""),"",ROUND((((F10-E10)*1440)-H10)/60,2))</f>
        <v/>
      </c>
      <c r="J10" s="24">
        <f>IF(B10="","",COUNTIF($B$10:B10,B10))</f>
        <v/>
      </c>
    </row>
    <row r="11" ht="20" customHeight="1">
      <c r="A11" s="8" t="n">
        <v>46084</v>
      </c>
      <c r="B11" s="9" t="inlineStr">
        <is>
          <t>Website-Relaunch</t>
        </is>
      </c>
      <c r="C11" s="10" t="inlineStr">
        <is>
          <t>Wireframes erstellt</t>
        </is>
      </c>
      <c r="D11" s="10" t="inlineStr">
        <is>
          <t>Startseite und Leistungsseiten</t>
        </is>
      </c>
      <c r="E11" s="11" t="n">
        <v>0.3645833333333333</v>
      </c>
      <c r="F11" s="11" t="n">
        <v>0.5520833333333334</v>
      </c>
      <c r="G11" s="12">
        <f>IF(OR(E11="",F11=""),"",ROUND((F11-E11)*24,2))</f>
        <v/>
      </c>
      <c r="H11" s="13" t="n">
        <v>15</v>
      </c>
      <c r="I11" s="12">
        <f>IF(OR(E11="",F11=""),"",ROUND((((F11-E11)*1440)-H11)/60,2))</f>
        <v/>
      </c>
      <c r="J11" s="24">
        <f>IF(B11="","",COUNTIF($B$10:B11,B11))</f>
        <v/>
      </c>
    </row>
    <row r="12" ht="20" customHeight="1">
      <c r="A12" s="8" t="n">
        <v>46085</v>
      </c>
      <c r="B12" s="9" t="inlineStr">
        <is>
          <t>CRM-Integration</t>
        </is>
      </c>
      <c r="C12" s="10" t="inlineStr">
        <is>
          <t>Anforderungsanalyse</t>
        </is>
      </c>
      <c r="D12" s="10" t="inlineStr">
        <is>
          <t>Schnittstellen und Datenfelder geprüft</t>
        </is>
      </c>
      <c r="E12" s="11" t="n">
        <v>0.4166666666666667</v>
      </c>
      <c r="F12" s="11" t="n">
        <v>0.6666666666666666</v>
      </c>
      <c r="G12" s="12">
        <f>IF(OR(E12="",F12=""),"",ROUND((F12-E12)*24,2))</f>
        <v/>
      </c>
      <c r="H12" s="13" t="n">
        <v>45</v>
      </c>
      <c r="I12" s="12">
        <f>IF(OR(E12="",F12=""),"",ROUND((((F12-E12)*1440)-H12)/60,2))</f>
        <v/>
      </c>
      <c r="J12" s="24">
        <f>IF(B12="","",COUNTIF($B$10:B12,B12))</f>
        <v/>
      </c>
    </row>
    <row r="13" ht="20" customHeight="1">
      <c r="A13" s="8" t="n">
        <v>46086</v>
      </c>
      <c r="B13" s="9" t="inlineStr">
        <is>
          <t>CRM-Integration</t>
        </is>
      </c>
      <c r="C13" s="10" t="inlineStr">
        <is>
          <t>Technisches Konzept</t>
        </is>
      </c>
      <c r="D13" s="10" t="inlineStr">
        <is>
          <t>API-Logik und Mapping dokumentiert</t>
        </is>
      </c>
      <c r="E13" s="11" t="n">
        <v>0.3958333333333333</v>
      </c>
      <c r="F13" s="11" t="n">
        <v>0.65625</v>
      </c>
      <c r="G13" s="12">
        <f>IF(OR(E13="",F13=""),"",ROUND((F13-E13)*24,2))</f>
        <v/>
      </c>
      <c r="H13" s="13" t="n">
        <v>30</v>
      </c>
      <c r="I13" s="12">
        <f>IF(OR(E13="",F13=""),"",ROUND((((F13-E13)*1440)-H13)/60,2))</f>
        <v/>
      </c>
      <c r="J13" s="24">
        <f>IF(B13="","",COUNTIF($B$10:B13,B13))</f>
        <v/>
      </c>
    </row>
    <row r="14" ht="20" customHeight="1">
      <c r="A14" s="8" t="n">
        <v>46087</v>
      </c>
      <c r="B14" s="9" t="inlineStr">
        <is>
          <t>Website-Relaunch</t>
        </is>
      </c>
      <c r="C14" s="10" t="inlineStr">
        <is>
          <t>Feedbackrunde</t>
        </is>
      </c>
      <c r="D14" s="10" t="inlineStr">
        <is>
          <t>Anmerkungen vom Auftraggeber eingearbeitet</t>
        </is>
      </c>
      <c r="E14" s="11" t="n">
        <v>0.375</v>
      </c>
      <c r="F14" s="11" t="n">
        <v>0.4791666666666667</v>
      </c>
      <c r="G14" s="12">
        <f>IF(OR(E14="",F14=""),"",ROUND((F14-E14)*24,2))</f>
        <v/>
      </c>
      <c r="H14" s="13" t="n">
        <v>0</v>
      </c>
      <c r="I14" s="12">
        <f>IF(OR(E14="",F14=""),"",ROUND((((F14-E14)*1440)-H14)/60,2))</f>
        <v/>
      </c>
      <c r="J14" s="24">
        <f>IF(B14="","",COUNTIF($B$10:B14,B14))</f>
        <v/>
      </c>
    </row>
    <row r="15" ht="20" customHeight="1">
      <c r="A15" s="8" t="n">
        <v>46090</v>
      </c>
      <c r="B15" s="9" t="inlineStr">
        <is>
          <t>Reporting</t>
        </is>
      </c>
      <c r="C15" s="10" t="inlineStr">
        <is>
          <t>Monatsreport vorbereitet</t>
        </is>
      </c>
      <c r="D15" s="10" t="inlineStr">
        <is>
          <t>KPIs und offene Punkte zusammengefasst</t>
        </is>
      </c>
      <c r="E15" s="11" t="n">
        <v>0.3541666666666667</v>
      </c>
      <c r="F15" s="11" t="n">
        <v>0.5</v>
      </c>
      <c r="G15" s="12">
        <f>IF(OR(E15="",F15=""),"",ROUND((F15-E15)*24,2))</f>
        <v/>
      </c>
      <c r="H15" s="13" t="n">
        <v>20</v>
      </c>
      <c r="I15" s="12">
        <f>IF(OR(E15="",F15=""),"",ROUND((((F15-E15)*1440)-H15)/60,2))</f>
        <v/>
      </c>
      <c r="J15" s="24">
        <f>IF(B15="","",COUNTIF($B$10:B15,B15))</f>
        <v/>
      </c>
    </row>
    <row r="16" ht="20" customHeight="1">
      <c r="A16" s="8" t="n">
        <v>46091</v>
      </c>
      <c r="B16" s="9" t="inlineStr">
        <is>
          <t>Website-Relaunch</t>
        </is>
      </c>
      <c r="C16" s="10" t="inlineStr">
        <is>
          <t>Texte strukturiert</t>
        </is>
      </c>
      <c r="D16" s="10" t="inlineStr">
        <is>
          <t>Leistungsbeschreibungen überarbeitet</t>
        </is>
      </c>
      <c r="E16" s="11" t="n">
        <v>0.3854166666666667</v>
      </c>
      <c r="F16" s="11" t="n">
        <v>0.5833333333333334</v>
      </c>
      <c r="G16" s="12">
        <f>IF(OR(E16="",F16=""),"",ROUND((F16-E16)*24,2))</f>
        <v/>
      </c>
      <c r="H16" s="13" t="n">
        <v>30</v>
      </c>
      <c r="I16" s="12">
        <f>IF(OR(E16="",F16=""),"",ROUND((((F16-E16)*1440)-H16)/60,2))</f>
        <v/>
      </c>
      <c r="J16" s="24">
        <f>IF(B16="","",COUNTIF($B$10:B16,B16))</f>
        <v/>
      </c>
    </row>
    <row r="17" ht="20" customHeight="1">
      <c r="A17" s="8" t="n">
        <v>46092</v>
      </c>
      <c r="B17" s="9" t="inlineStr">
        <is>
          <t>CRM-Integration</t>
        </is>
      </c>
      <c r="C17" s="10" t="inlineStr">
        <is>
          <t>Testfälle angelegt</t>
        </is>
      </c>
      <c r="D17" s="10" t="inlineStr">
        <is>
          <t>Positive und negative Testfälle</t>
        </is>
      </c>
      <c r="E17" s="11" t="n">
        <v>0.4270833333333333</v>
      </c>
      <c r="F17" s="11" t="n">
        <v>0.7083333333333334</v>
      </c>
      <c r="G17" s="12">
        <f>IF(OR(E17="",F17=""),"",ROUND((F17-E17)*24,2))</f>
        <v/>
      </c>
      <c r="H17" s="13" t="n">
        <v>45</v>
      </c>
      <c r="I17" s="12">
        <f>IF(OR(E17="",F17=""),"",ROUND((((F17-E17)*1440)-H17)/60,2))</f>
        <v/>
      </c>
      <c r="J17" s="24">
        <f>IF(B17="","",COUNTIF($B$10:B17,B17))</f>
        <v/>
      </c>
    </row>
    <row r="18" ht="20" customHeight="1">
      <c r="A18" s="8" t="n">
        <v>46093</v>
      </c>
      <c r="B18" s="9" t="inlineStr">
        <is>
          <t>CRM-Integration</t>
        </is>
      </c>
      <c r="C18" s="10" t="inlineStr">
        <is>
          <t>Abstimmung mit Entwicklerteam</t>
        </is>
      </c>
      <c r="D18" s="10" t="inlineStr">
        <is>
          <t>Offene Schnittstellenfragen geklärt</t>
        </is>
      </c>
      <c r="E18" s="11" t="n">
        <v>0.4583333333333333</v>
      </c>
      <c r="F18" s="11" t="n">
        <v>0.5625</v>
      </c>
      <c r="G18" s="12">
        <f>IF(OR(E18="",F18=""),"",ROUND((F18-E18)*24,2))</f>
        <v/>
      </c>
      <c r="H18" s="13" t="n">
        <v>0</v>
      </c>
      <c r="I18" s="12">
        <f>IF(OR(E18="",F18=""),"",ROUND((((F18-E18)*1440)-H18)/60,2))</f>
        <v/>
      </c>
      <c r="J18" s="24">
        <f>IF(B18="","",COUNTIF($B$10:B18,B18))</f>
        <v/>
      </c>
    </row>
    <row r="19" ht="20" customHeight="1">
      <c r="A19" s="8" t="n">
        <v>46097</v>
      </c>
      <c r="B19" s="9" t="inlineStr">
        <is>
          <t>Reporting</t>
        </is>
      </c>
      <c r="C19" s="10" t="inlineStr">
        <is>
          <t>Review-Meeting</t>
        </is>
      </c>
      <c r="D19" s="10" t="inlineStr">
        <is>
          <t>Nächste Schritte und Freigaben</t>
        </is>
      </c>
      <c r="E19" s="11" t="n">
        <v>0.375</v>
      </c>
      <c r="F19" s="11" t="n">
        <v>0.4375</v>
      </c>
      <c r="G19" s="12">
        <f>IF(OR(E19="",F19=""),"",ROUND((F19-E19)*24,2))</f>
        <v/>
      </c>
      <c r="H19" s="13" t="n">
        <v>0</v>
      </c>
      <c r="I19" s="12">
        <f>IF(OR(E19="",F19=""),"",ROUND((((F19-E19)*1440)-H19)/60,2))</f>
        <v/>
      </c>
      <c r="J19" s="24">
        <f>IF(B19="","",COUNTIF($B$10:B19,B19))</f>
        <v/>
      </c>
    </row>
    <row r="20" ht="20" customHeight="1">
      <c r="A20" s="8" t="n">
        <v>46098</v>
      </c>
      <c r="B20" s="9" t="inlineStr">
        <is>
          <t>Website-Relaunch</t>
        </is>
      </c>
      <c r="C20" s="10" t="inlineStr">
        <is>
          <t>QA der Inhalte</t>
        </is>
      </c>
      <c r="D20" s="10" t="inlineStr">
        <is>
          <t>Links, Layout und Copy geprüft</t>
        </is>
      </c>
      <c r="E20" s="11" t="n">
        <v>0.3541666666666667</v>
      </c>
      <c r="F20" s="11" t="n">
        <v>0.53125</v>
      </c>
      <c r="G20" s="12">
        <f>IF(OR(E20="",F20=""),"",ROUND((F20-E20)*24,2))</f>
        <v/>
      </c>
      <c r="H20" s="13" t="n">
        <v>25</v>
      </c>
      <c r="I20" s="12">
        <f>IF(OR(E20="",F20=""),"",ROUND((((F20-E20)*1440)-H20)/60,2))</f>
        <v/>
      </c>
      <c r="J20" s="24">
        <f>IF(B20="","",COUNTIF($B$10:B20,B20))</f>
        <v/>
      </c>
    </row>
    <row r="21" ht="20" customHeight="1">
      <c r="A21" s="8" t="n">
        <v>46099</v>
      </c>
      <c r="B21" s="9" t="inlineStr">
        <is>
          <t>CRM-Integration</t>
        </is>
      </c>
      <c r="C21" s="10" t="inlineStr">
        <is>
          <t>Datenmapping finalisiert</t>
        </is>
      </c>
      <c r="D21" s="10" t="inlineStr">
        <is>
          <t>Feldlogik und Pflichtfelder bestätigt</t>
        </is>
      </c>
      <c r="E21" s="11" t="n">
        <v>0.40625</v>
      </c>
      <c r="F21" s="11" t="n">
        <v>0.6354166666666666</v>
      </c>
      <c r="G21" s="12">
        <f>IF(OR(E21="",F21=""),"",ROUND((F21-E21)*24,2))</f>
        <v/>
      </c>
      <c r="H21" s="13" t="n">
        <v>30</v>
      </c>
      <c r="I21" s="12">
        <f>IF(OR(E21="",F21=""),"",ROUND((((F21-E21)*1440)-H21)/60,2))</f>
        <v/>
      </c>
      <c r="J21" s="24">
        <f>IF(B21="","",COUNTIF($B$10:B21,B21))</f>
        <v/>
      </c>
    </row>
    <row r="22" ht="20" customHeight="1">
      <c r="A22" s="8" t="n"/>
      <c r="B22" s="9" t="n"/>
      <c r="C22" s="10" t="n"/>
      <c r="D22" s="10" t="n"/>
      <c r="E22" s="11" t="n"/>
      <c r="F22" s="11" t="n"/>
      <c r="G22" s="12">
        <f>IF(OR(E22="",F22=""),"",ROUND((F22-E22)*24,2))</f>
        <v/>
      </c>
      <c r="H22" s="13" t="n"/>
      <c r="I22" s="12">
        <f>IF(OR(E22="",F22=""),"",ROUND((((F22-E22)*1440)-H22)/60,2))</f>
        <v/>
      </c>
      <c r="J22" s="24">
        <f>IF(B22="","",COUNTIF($B$10:B22,B22))</f>
        <v/>
      </c>
    </row>
    <row r="23" ht="20" customHeight="1">
      <c r="A23" s="8" t="n"/>
      <c r="B23" s="9" t="n"/>
      <c r="C23" s="10" t="n"/>
      <c r="D23" s="10" t="n"/>
      <c r="E23" s="11" t="n"/>
      <c r="F23" s="11" t="n"/>
      <c r="G23" s="12">
        <f>IF(OR(E23="",F23=""),"",ROUND((F23-E23)*24,2))</f>
        <v/>
      </c>
      <c r="H23" s="13" t="n"/>
      <c r="I23" s="12">
        <f>IF(OR(E23="",F23=""),"",ROUND((((F23-E23)*1440)-H23)/60,2))</f>
        <v/>
      </c>
      <c r="J23" s="24">
        <f>IF(B23="","",COUNTIF($B$10:B23,B23))</f>
        <v/>
      </c>
    </row>
    <row r="24" ht="20" customHeight="1">
      <c r="A24" s="8" t="n"/>
      <c r="B24" s="9" t="n"/>
      <c r="C24" s="10" t="n"/>
      <c r="D24" s="10" t="n"/>
      <c r="E24" s="11" t="n"/>
      <c r="F24" s="11" t="n"/>
      <c r="G24" s="12">
        <f>IF(OR(E24="",F24=""),"",ROUND((F24-E24)*24,2))</f>
        <v/>
      </c>
      <c r="H24" s="13" t="n"/>
      <c r="I24" s="12">
        <f>IF(OR(E24="",F24=""),"",ROUND((((F24-E24)*1440)-H24)/60,2))</f>
        <v/>
      </c>
      <c r="J24" s="24">
        <f>IF(B24="","",COUNTIF($B$10:B24,B24))</f>
        <v/>
      </c>
    </row>
    <row r="25" ht="20" customHeight="1">
      <c r="A25" s="8" t="n"/>
      <c r="B25" s="9" t="n"/>
      <c r="C25" s="10" t="n"/>
      <c r="D25" s="10" t="n"/>
      <c r="E25" s="11" t="n"/>
      <c r="F25" s="11" t="n"/>
      <c r="G25" s="12">
        <f>IF(OR(E25="",F25=""),"",ROUND((F25-E25)*24,2))</f>
        <v/>
      </c>
      <c r="H25" s="13" t="n"/>
      <c r="I25" s="12">
        <f>IF(OR(E25="",F25=""),"",ROUND((((F25-E25)*1440)-H25)/60,2))</f>
        <v/>
      </c>
      <c r="J25" s="24">
        <f>IF(B25="","",COUNTIF($B$10:B25,B25))</f>
        <v/>
      </c>
    </row>
    <row r="26" ht="20" customHeight="1">
      <c r="A26" s="8" t="n"/>
      <c r="B26" s="9" t="n"/>
      <c r="C26" s="10" t="n"/>
      <c r="D26" s="10" t="n"/>
      <c r="E26" s="11" t="n"/>
      <c r="F26" s="11" t="n"/>
      <c r="G26" s="12">
        <f>IF(OR(E26="",F26=""),"",ROUND((F26-E26)*24,2))</f>
        <v/>
      </c>
      <c r="H26" s="13" t="n"/>
      <c r="I26" s="12">
        <f>IF(OR(E26="",F26=""),"",ROUND((((F26-E26)*1440)-H26)/60,2))</f>
        <v/>
      </c>
      <c r="J26" s="24">
        <f>IF(B26="","",COUNTIF($B$10:B26,B26))</f>
        <v/>
      </c>
    </row>
    <row r="27" ht="20" customHeight="1">
      <c r="A27" s="8" t="n"/>
      <c r="B27" s="9" t="n"/>
      <c r="C27" s="10" t="n"/>
      <c r="D27" s="10" t="n"/>
      <c r="E27" s="11" t="n"/>
      <c r="F27" s="11" t="n"/>
      <c r="G27" s="12">
        <f>IF(OR(E27="",F27=""),"",ROUND((F27-E27)*24,2))</f>
        <v/>
      </c>
      <c r="H27" s="13" t="n"/>
      <c r="I27" s="12">
        <f>IF(OR(E27="",F27=""),"",ROUND((((F27-E27)*1440)-H27)/60,2))</f>
        <v/>
      </c>
      <c r="J27" s="24">
        <f>IF(B27="","",COUNTIF($B$10:B27,B27))</f>
        <v/>
      </c>
    </row>
    <row r="28" ht="20" customHeight="1">
      <c r="A28" s="8" t="n"/>
      <c r="B28" s="9" t="n"/>
      <c r="C28" s="10" t="n"/>
      <c r="D28" s="10" t="n"/>
      <c r="E28" s="11" t="n"/>
      <c r="F28" s="11" t="n"/>
      <c r="G28" s="12">
        <f>IF(OR(E28="",F28=""),"",ROUND((F28-E28)*24,2))</f>
        <v/>
      </c>
      <c r="H28" s="13" t="n"/>
      <c r="I28" s="12">
        <f>IF(OR(E28="",F28=""),"",ROUND((((F28-E28)*1440)-H28)/60,2))</f>
        <v/>
      </c>
      <c r="J28" s="24">
        <f>IF(B28="","",COUNTIF($B$10:B28,B28))</f>
        <v/>
      </c>
    </row>
    <row r="29" ht="20" customHeight="1">
      <c r="A29" s="8" t="n"/>
      <c r="B29" s="9" t="n"/>
      <c r="C29" s="10" t="n"/>
      <c r="D29" s="10" t="n"/>
      <c r="E29" s="11" t="n"/>
      <c r="F29" s="11" t="n"/>
      <c r="G29" s="12">
        <f>IF(OR(E29="",F29=""),"",ROUND((F29-E29)*24,2))</f>
        <v/>
      </c>
      <c r="H29" s="13" t="n"/>
      <c r="I29" s="12">
        <f>IF(OR(E29="",F29=""),"",ROUND((((F29-E29)*1440)-H29)/60,2))</f>
        <v/>
      </c>
      <c r="J29" s="24">
        <f>IF(B29="","",COUNTIF($B$10:B29,B29))</f>
        <v/>
      </c>
    </row>
    <row r="30" ht="20" customHeight="1">
      <c r="A30" s="8" t="n"/>
      <c r="B30" s="9" t="n"/>
      <c r="C30" s="10" t="n"/>
      <c r="D30" s="10" t="n"/>
      <c r="E30" s="11" t="n"/>
      <c r="F30" s="11" t="n"/>
      <c r="G30" s="12">
        <f>IF(OR(E30="",F30=""),"",ROUND((F30-E30)*24,2))</f>
        <v/>
      </c>
      <c r="H30" s="13" t="n"/>
      <c r="I30" s="12">
        <f>IF(OR(E30="",F30=""),"",ROUND((((F30-E30)*1440)-H30)/60,2))</f>
        <v/>
      </c>
      <c r="J30" s="24">
        <f>IF(B30="","",COUNTIF($B$10:B30,B30))</f>
        <v/>
      </c>
    </row>
    <row r="31" ht="20" customHeight="1">
      <c r="A31" s="8" t="n"/>
      <c r="B31" s="9" t="n"/>
      <c r="C31" s="10" t="n"/>
      <c r="D31" s="10" t="n"/>
      <c r="E31" s="11" t="n"/>
      <c r="F31" s="11" t="n"/>
      <c r="G31" s="12">
        <f>IF(OR(E31="",F31=""),"",ROUND((F31-E31)*24,2))</f>
        <v/>
      </c>
      <c r="H31" s="13" t="n"/>
      <c r="I31" s="12">
        <f>IF(OR(E31="",F31=""),"",ROUND((((F31-E31)*1440)-H31)/60,2))</f>
        <v/>
      </c>
      <c r="J31" s="24">
        <f>IF(B31="","",COUNTIF($B$10:B31,B31))</f>
        <v/>
      </c>
    </row>
    <row r="32" ht="20" customHeight="1">
      <c r="A32" s="8" t="n"/>
      <c r="B32" s="9" t="n"/>
      <c r="C32" s="10" t="n"/>
      <c r="D32" s="10" t="n"/>
      <c r="E32" s="11" t="n"/>
      <c r="F32" s="11" t="n"/>
      <c r="G32" s="12">
        <f>IF(OR(E32="",F32=""),"",ROUND((F32-E32)*24,2))</f>
        <v/>
      </c>
      <c r="H32" s="13" t="n"/>
      <c r="I32" s="12">
        <f>IF(OR(E32="",F32=""),"",ROUND((((F32-E32)*1440)-H32)/60,2))</f>
        <v/>
      </c>
      <c r="J32" s="24">
        <f>IF(B32="","",COUNTIF($B$10:B32,B32))</f>
        <v/>
      </c>
    </row>
    <row r="33" ht="20" customHeight="1">
      <c r="A33" s="8" t="n"/>
      <c r="B33" s="9" t="n"/>
      <c r="C33" s="10" t="n"/>
      <c r="D33" s="10" t="n"/>
      <c r="E33" s="11" t="n"/>
      <c r="F33" s="11" t="n"/>
      <c r="G33" s="12">
        <f>IF(OR(E33="",F33=""),"",ROUND((F33-E33)*24,2))</f>
        <v/>
      </c>
      <c r="H33" s="13" t="n"/>
      <c r="I33" s="12">
        <f>IF(OR(E33="",F33=""),"",ROUND((((F33-E33)*1440)-H33)/60,2))</f>
        <v/>
      </c>
      <c r="J33" s="24">
        <f>IF(B33="","",COUNTIF($B$10:B33,B33))</f>
        <v/>
      </c>
    </row>
    <row r="34" ht="20" customHeight="1">
      <c r="A34" s="8" t="n"/>
      <c r="B34" s="9" t="n"/>
      <c r="C34" s="10" t="n"/>
      <c r="D34" s="10" t="n"/>
      <c r="E34" s="11" t="n"/>
      <c r="F34" s="11" t="n"/>
      <c r="G34" s="12">
        <f>IF(OR(E34="",F34=""),"",ROUND((F34-E34)*24,2))</f>
        <v/>
      </c>
      <c r="H34" s="13" t="n"/>
      <c r="I34" s="12">
        <f>IF(OR(E34="",F34=""),"",ROUND((((F34-E34)*1440)-H34)/60,2))</f>
        <v/>
      </c>
      <c r="J34" s="24">
        <f>IF(B34="","",COUNTIF($B$10:B34,B34))</f>
        <v/>
      </c>
    </row>
    <row r="35" ht="20" customHeight="1">
      <c r="A35" s="8" t="n"/>
      <c r="B35" s="9" t="n"/>
      <c r="C35" s="10" t="n"/>
      <c r="D35" s="10" t="n"/>
      <c r="E35" s="11" t="n"/>
      <c r="F35" s="11" t="n"/>
      <c r="G35" s="12">
        <f>IF(OR(E35="",F35=""),"",ROUND((F35-E35)*24,2))</f>
        <v/>
      </c>
      <c r="H35" s="13" t="n"/>
      <c r="I35" s="12">
        <f>IF(OR(E35="",F35=""),"",ROUND((((F35-E35)*1440)-H35)/60,2))</f>
        <v/>
      </c>
      <c r="J35" s="24">
        <f>IF(B35="","",COUNTIF($B$10:B35,B35))</f>
        <v/>
      </c>
    </row>
    <row r="36" ht="20" customHeight="1">
      <c r="A36" s="8" t="n"/>
      <c r="B36" s="9" t="n"/>
      <c r="C36" s="10" t="n"/>
      <c r="D36" s="10" t="n"/>
      <c r="E36" s="11" t="n"/>
      <c r="F36" s="11" t="n"/>
      <c r="G36" s="12">
        <f>IF(OR(E36="",F36=""),"",ROUND((F36-E36)*24,2))</f>
        <v/>
      </c>
      <c r="H36" s="13" t="n"/>
      <c r="I36" s="12">
        <f>IF(OR(E36="",F36=""),"",ROUND((((F36-E36)*1440)-H36)/60,2))</f>
        <v/>
      </c>
      <c r="J36" s="24">
        <f>IF(B36="","",COUNTIF($B$10:B36,B36))</f>
        <v/>
      </c>
    </row>
    <row r="37" ht="20" customHeight="1">
      <c r="A37" s="8" t="n"/>
      <c r="B37" s="9" t="n"/>
      <c r="C37" s="10" t="n"/>
      <c r="D37" s="10" t="n"/>
      <c r="E37" s="11" t="n"/>
      <c r="F37" s="11" t="n"/>
      <c r="G37" s="12">
        <f>IF(OR(E37="",F37=""),"",ROUND((F37-E37)*24,2))</f>
        <v/>
      </c>
      <c r="H37" s="13" t="n"/>
      <c r="I37" s="12">
        <f>IF(OR(E37="",F37=""),"",ROUND((((F37-E37)*1440)-H37)/60,2))</f>
        <v/>
      </c>
      <c r="J37" s="24">
        <f>IF(B37="","",COUNTIF($B$10:B37,B37))</f>
        <v/>
      </c>
    </row>
    <row r="38" ht="20" customHeight="1">
      <c r="A38" s="8" t="n"/>
      <c r="B38" s="9" t="n"/>
      <c r="C38" s="10" t="n"/>
      <c r="D38" s="10" t="n"/>
      <c r="E38" s="11" t="n"/>
      <c r="F38" s="11" t="n"/>
      <c r="G38" s="12">
        <f>IF(OR(E38="",F38=""),"",ROUND((F38-E38)*24,2))</f>
        <v/>
      </c>
      <c r="H38" s="13" t="n"/>
      <c r="I38" s="12">
        <f>IF(OR(E38="",F38=""),"",ROUND((((F38-E38)*1440)-H38)/60,2))</f>
        <v/>
      </c>
      <c r="J38" s="24">
        <f>IF(B38="","",COUNTIF($B$10:B38,B38))</f>
        <v/>
      </c>
    </row>
    <row r="39" ht="20" customHeight="1">
      <c r="A39" s="8" t="n"/>
      <c r="B39" s="9" t="n"/>
      <c r="C39" s="10" t="n"/>
      <c r="D39" s="10" t="n"/>
      <c r="E39" s="11" t="n"/>
      <c r="F39" s="11" t="n"/>
      <c r="G39" s="12">
        <f>IF(OR(E39="",F39=""),"",ROUND((F39-E39)*24,2))</f>
        <v/>
      </c>
      <c r="H39" s="13" t="n"/>
      <c r="I39" s="12">
        <f>IF(OR(E39="",F39=""),"",ROUND((((F39-E39)*1440)-H39)/60,2))</f>
        <v/>
      </c>
      <c r="J39" s="24">
        <f>IF(B39="","",COUNTIF($B$10:B39,B39))</f>
        <v/>
      </c>
    </row>
    <row r="40" ht="20" customHeight="1">
      <c r="A40" s="8" t="n"/>
      <c r="B40" s="9" t="n"/>
      <c r="C40" s="10" t="n"/>
      <c r="D40" s="10" t="n"/>
      <c r="E40" s="11" t="n"/>
      <c r="F40" s="11" t="n"/>
      <c r="G40" s="12">
        <f>IF(OR(E40="",F40=""),"",ROUND((F40-E40)*24,2))</f>
        <v/>
      </c>
      <c r="H40" s="13" t="n"/>
      <c r="I40" s="12">
        <f>IF(OR(E40="",F40=""),"",ROUND((((F40-E40)*1440)-H40)/60,2))</f>
        <v/>
      </c>
      <c r="J40" s="24">
        <f>IF(B40="","",COUNTIF($B$10:B40,B40))</f>
        <v/>
      </c>
    </row>
    <row r="41" ht="20" customHeight="1">
      <c r="A41" s="8" t="n"/>
      <c r="B41" s="9" t="n"/>
      <c r="C41" s="10" t="n"/>
      <c r="D41" s="10" t="n"/>
      <c r="E41" s="11" t="n"/>
      <c r="F41" s="11" t="n"/>
      <c r="G41" s="12">
        <f>IF(OR(E41="",F41=""),"",ROUND((F41-E41)*24,2))</f>
        <v/>
      </c>
      <c r="H41" s="13" t="n"/>
      <c r="I41" s="12">
        <f>IF(OR(E41="",F41=""),"",ROUND((((F41-E41)*1440)-H41)/60,2))</f>
        <v/>
      </c>
      <c r="J41" s="24">
        <f>IF(B41="","",COUNTIF($B$10:B41,B41))</f>
        <v/>
      </c>
    </row>
    <row r="42" ht="20" customHeight="1">
      <c r="A42" s="8" t="n"/>
      <c r="B42" s="9" t="n"/>
      <c r="C42" s="10" t="n"/>
      <c r="D42" s="10" t="n"/>
      <c r="E42" s="11" t="n"/>
      <c r="F42" s="11" t="n"/>
      <c r="G42" s="12">
        <f>IF(OR(E42="",F42=""),"",ROUND((F42-E42)*24,2))</f>
        <v/>
      </c>
      <c r="H42" s="13" t="n"/>
      <c r="I42" s="12">
        <f>IF(OR(E42="",F42=""),"",ROUND((((F42-E42)*1440)-H42)/60,2))</f>
        <v/>
      </c>
      <c r="J42" s="24">
        <f>IF(B42="","",COUNTIF($B$10:B42,B42))</f>
        <v/>
      </c>
    </row>
    <row r="43" ht="20" customHeight="1">
      <c r="A43" s="8" t="n"/>
      <c r="B43" s="9" t="n"/>
      <c r="C43" s="10" t="n"/>
      <c r="D43" s="10" t="n"/>
      <c r="E43" s="11" t="n"/>
      <c r="F43" s="11" t="n"/>
      <c r="G43" s="12">
        <f>IF(OR(E43="",F43=""),"",ROUND((F43-E43)*24,2))</f>
        <v/>
      </c>
      <c r="H43" s="13" t="n"/>
      <c r="I43" s="12">
        <f>IF(OR(E43="",F43=""),"",ROUND((((F43-E43)*1440)-H43)/60,2))</f>
        <v/>
      </c>
      <c r="J43" s="24">
        <f>IF(B43="","",COUNTIF($B$10:B43,B43))</f>
        <v/>
      </c>
    </row>
    <row r="44" ht="20" customHeight="1">
      <c r="A44" s="8" t="n"/>
      <c r="B44" s="9" t="n"/>
      <c r="C44" s="10" t="n"/>
      <c r="D44" s="10" t="n"/>
      <c r="E44" s="11" t="n"/>
      <c r="F44" s="11" t="n"/>
      <c r="G44" s="12">
        <f>IF(OR(E44="",F44=""),"",ROUND((F44-E44)*24,2))</f>
        <v/>
      </c>
      <c r="H44" s="13" t="n"/>
      <c r="I44" s="12">
        <f>IF(OR(E44="",F44=""),"",ROUND((((F44-E44)*1440)-H44)/60,2))</f>
        <v/>
      </c>
      <c r="J44" s="24">
        <f>IF(B44="","",COUNTIF($B$10:B44,B44))</f>
        <v/>
      </c>
    </row>
    <row r="45" ht="20" customHeight="1">
      <c r="A45" s="8" t="n"/>
      <c r="B45" s="9" t="n"/>
      <c r="C45" s="10" t="n"/>
      <c r="D45" s="10" t="n"/>
      <c r="E45" s="11" t="n"/>
      <c r="F45" s="11" t="n"/>
      <c r="G45" s="12">
        <f>IF(OR(E45="",F45=""),"",ROUND((F45-E45)*24,2))</f>
        <v/>
      </c>
      <c r="H45" s="13" t="n"/>
      <c r="I45" s="12">
        <f>IF(OR(E45="",F45=""),"",ROUND((((F45-E45)*1440)-H45)/60,2))</f>
        <v/>
      </c>
      <c r="J45" s="24">
        <f>IF(B45="","",COUNTIF($B$10:B45,B45))</f>
        <v/>
      </c>
    </row>
    <row r="46" ht="20" customHeight="1">
      <c r="A46" s="8" t="n"/>
      <c r="B46" s="9" t="n"/>
      <c r="C46" s="10" t="n"/>
      <c r="D46" s="10" t="n"/>
      <c r="E46" s="11" t="n"/>
      <c r="F46" s="11" t="n"/>
      <c r="G46" s="12">
        <f>IF(OR(E46="",F46=""),"",ROUND((F46-E46)*24,2))</f>
        <v/>
      </c>
      <c r="H46" s="13" t="n"/>
      <c r="I46" s="12">
        <f>IF(OR(E46="",F46=""),"",ROUND((((F46-E46)*1440)-H46)/60,2))</f>
        <v/>
      </c>
      <c r="J46" s="24">
        <f>IF(B46="","",COUNTIF($B$10:B46,B46))</f>
        <v/>
      </c>
    </row>
    <row r="47" ht="20" customHeight="1">
      <c r="A47" s="8" t="n"/>
      <c r="B47" s="9" t="n"/>
      <c r="C47" s="10" t="n"/>
      <c r="D47" s="10" t="n"/>
      <c r="E47" s="11" t="n"/>
      <c r="F47" s="11" t="n"/>
      <c r="G47" s="12">
        <f>IF(OR(E47="",F47=""),"",ROUND((F47-E47)*24,2))</f>
        <v/>
      </c>
      <c r="H47" s="13" t="n"/>
      <c r="I47" s="12">
        <f>IF(OR(E47="",F47=""),"",ROUND((((F47-E47)*1440)-H47)/60,2))</f>
        <v/>
      </c>
      <c r="J47" s="24">
        <f>IF(B47="","",COUNTIF($B$10:B47,B47))</f>
        <v/>
      </c>
    </row>
    <row r="48" ht="20" customHeight="1">
      <c r="A48" s="8" t="n"/>
      <c r="B48" s="9" t="n"/>
      <c r="C48" s="10" t="n"/>
      <c r="D48" s="10" t="n"/>
      <c r="E48" s="11" t="n"/>
      <c r="F48" s="11" t="n"/>
      <c r="G48" s="12">
        <f>IF(OR(E48="",F48=""),"",ROUND((F48-E48)*24,2))</f>
        <v/>
      </c>
      <c r="H48" s="13" t="n"/>
      <c r="I48" s="12">
        <f>IF(OR(E48="",F48=""),"",ROUND((((F48-E48)*1440)-H48)/60,2))</f>
        <v/>
      </c>
      <c r="J48" s="24">
        <f>IF(B48="","",COUNTIF($B$10:B48,B48))</f>
        <v/>
      </c>
    </row>
    <row r="49" ht="20" customHeight="1">
      <c r="A49" s="8" t="n"/>
      <c r="B49" s="9" t="n"/>
      <c r="C49" s="10" t="n"/>
      <c r="D49" s="10" t="n"/>
      <c r="E49" s="11" t="n"/>
      <c r="F49" s="11" t="n"/>
      <c r="G49" s="12">
        <f>IF(OR(E49="",F49=""),"",ROUND((F49-E49)*24,2))</f>
        <v/>
      </c>
      <c r="H49" s="13" t="n"/>
      <c r="I49" s="12">
        <f>IF(OR(E49="",F49=""),"",ROUND((((F49-E49)*1440)-H49)/60,2))</f>
        <v/>
      </c>
      <c r="J49" s="24">
        <f>IF(B49="","",COUNTIF($B$10:B49,B49))</f>
        <v/>
      </c>
    </row>
    <row r="50" ht="20" customHeight="1">
      <c r="A50" s="8" t="n"/>
      <c r="B50" s="9" t="n"/>
      <c r="C50" s="10" t="n"/>
      <c r="D50" s="10" t="n"/>
      <c r="E50" s="11" t="n"/>
      <c r="F50" s="11" t="n"/>
      <c r="G50" s="12">
        <f>IF(OR(E50="",F50=""),"",ROUND((F50-E50)*24,2))</f>
        <v/>
      </c>
      <c r="H50" s="13" t="n"/>
      <c r="I50" s="12">
        <f>IF(OR(E50="",F50=""),"",ROUND((((F50-E50)*1440)-H50)/60,2))</f>
        <v/>
      </c>
      <c r="J50" s="24">
        <f>IF(B50="","",COUNTIF($B$10:B50,B50))</f>
        <v/>
      </c>
    </row>
    <row r="51" ht="20" customHeight="1">
      <c r="A51" s="8" t="n"/>
      <c r="B51" s="9" t="n"/>
      <c r="C51" s="10" t="n"/>
      <c r="D51" s="10" t="n"/>
      <c r="E51" s="11" t="n"/>
      <c r="F51" s="11" t="n"/>
      <c r="G51" s="12">
        <f>IF(OR(E51="",F51=""),"",ROUND((F51-E51)*24,2))</f>
        <v/>
      </c>
      <c r="H51" s="13" t="n"/>
      <c r="I51" s="12">
        <f>IF(OR(E51="",F51=""),"",ROUND((((F51-E51)*1440)-H51)/60,2))</f>
        <v/>
      </c>
      <c r="J51" s="24">
        <f>IF(B51="","",COUNTIF($B$10:B51,B51))</f>
        <v/>
      </c>
    </row>
    <row r="52" ht="20" customHeight="1">
      <c r="A52" s="8" t="n"/>
      <c r="B52" s="9" t="n"/>
      <c r="C52" s="10" t="n"/>
      <c r="D52" s="10" t="n"/>
      <c r="E52" s="11" t="n"/>
      <c r="F52" s="11" t="n"/>
      <c r="G52" s="12">
        <f>IF(OR(E52="",F52=""),"",ROUND((F52-E52)*24,2))</f>
        <v/>
      </c>
      <c r="H52" s="13" t="n"/>
      <c r="I52" s="12">
        <f>IF(OR(E52="",F52=""),"",ROUND((((F52-E52)*1440)-H52)/60,2))</f>
        <v/>
      </c>
      <c r="J52" s="24">
        <f>IF(B52="","",COUNTIF($B$10:B52,B52))</f>
        <v/>
      </c>
    </row>
    <row r="53" ht="20" customHeight="1">
      <c r="A53" s="8" t="n"/>
      <c r="B53" s="9" t="n"/>
      <c r="C53" s="10" t="n"/>
      <c r="D53" s="10" t="n"/>
      <c r="E53" s="11" t="n"/>
      <c r="F53" s="11" t="n"/>
      <c r="G53" s="12">
        <f>IF(OR(E53="",F53=""),"",ROUND((F53-E53)*24,2))</f>
        <v/>
      </c>
      <c r="H53" s="13" t="n"/>
      <c r="I53" s="12">
        <f>IF(OR(E53="",F53=""),"",ROUND((((F53-E53)*1440)-H53)/60,2))</f>
        <v/>
      </c>
      <c r="J53" s="24">
        <f>IF(B53="","",COUNTIF($B$10:B53,B53))</f>
        <v/>
      </c>
    </row>
    <row r="54" ht="20" customHeight="1">
      <c r="A54" s="8" t="n"/>
      <c r="B54" s="9" t="n"/>
      <c r="C54" s="10" t="n"/>
      <c r="D54" s="10" t="n"/>
      <c r="E54" s="11" t="n"/>
      <c r="F54" s="11" t="n"/>
      <c r="G54" s="12">
        <f>IF(OR(E54="",F54=""),"",ROUND((F54-E54)*24,2))</f>
        <v/>
      </c>
      <c r="H54" s="13" t="n"/>
      <c r="I54" s="12">
        <f>IF(OR(E54="",F54=""),"",ROUND((((F54-E54)*1440)-H54)/60,2))</f>
        <v/>
      </c>
      <c r="J54" s="24">
        <f>IF(B54="","",COUNTIF($B$10:B54,B54))</f>
        <v/>
      </c>
    </row>
    <row r="55" ht="20" customHeight="1">
      <c r="A55" s="8" t="n"/>
      <c r="B55" s="9" t="n"/>
      <c r="C55" s="10" t="n"/>
      <c r="D55" s="10" t="n"/>
      <c r="E55" s="11" t="n"/>
      <c r="F55" s="11" t="n"/>
      <c r="G55" s="12">
        <f>IF(OR(E55="",F55=""),"",ROUND((F55-E55)*24,2))</f>
        <v/>
      </c>
      <c r="H55" s="13" t="n"/>
      <c r="I55" s="12">
        <f>IF(OR(E55="",F55=""),"",ROUND((((F55-E55)*1440)-H55)/60,2))</f>
        <v/>
      </c>
      <c r="J55" s="24">
        <f>IF(B55="","",COUNTIF($B$10:B55,B55))</f>
        <v/>
      </c>
    </row>
    <row r="56" ht="20" customHeight="1">
      <c r="A56" s="8" t="n"/>
      <c r="B56" s="9" t="n"/>
      <c r="C56" s="10" t="n"/>
      <c r="D56" s="10" t="n"/>
      <c r="E56" s="11" t="n"/>
      <c r="F56" s="11" t="n"/>
      <c r="G56" s="12">
        <f>IF(OR(E56="",F56=""),"",ROUND((F56-E56)*24,2))</f>
        <v/>
      </c>
      <c r="H56" s="13" t="n"/>
      <c r="I56" s="12">
        <f>IF(OR(E56="",F56=""),"",ROUND((((F56-E56)*1440)-H56)/60,2))</f>
        <v/>
      </c>
      <c r="J56" s="24">
        <f>IF(B56="","",COUNTIF($B$10:B56,B56))</f>
        <v/>
      </c>
    </row>
    <row r="57" ht="20" customHeight="1">
      <c r="A57" s="8" t="n"/>
      <c r="B57" s="9" t="n"/>
      <c r="C57" s="10" t="n"/>
      <c r="D57" s="10" t="n"/>
      <c r="E57" s="11" t="n"/>
      <c r="F57" s="11" t="n"/>
      <c r="G57" s="12">
        <f>IF(OR(E57="",F57=""),"",ROUND((F57-E57)*24,2))</f>
        <v/>
      </c>
      <c r="H57" s="13" t="n"/>
      <c r="I57" s="12">
        <f>IF(OR(E57="",F57=""),"",ROUND((((F57-E57)*1440)-H57)/60,2))</f>
        <v/>
      </c>
      <c r="J57" s="24">
        <f>IF(B57="","",COUNTIF($B$10:B57,B57))</f>
        <v/>
      </c>
    </row>
    <row r="58" ht="20" customHeight="1">
      <c r="A58" s="8" t="n"/>
      <c r="B58" s="9" t="n"/>
      <c r="C58" s="10" t="n"/>
      <c r="D58" s="10" t="n"/>
      <c r="E58" s="11" t="n"/>
      <c r="F58" s="11" t="n"/>
      <c r="G58" s="12">
        <f>IF(OR(E58="",F58=""),"",ROUND((F58-E58)*24,2))</f>
        <v/>
      </c>
      <c r="H58" s="13" t="n"/>
      <c r="I58" s="12">
        <f>IF(OR(E58="",F58=""),"",ROUND((((F58-E58)*1440)-H58)/60,2))</f>
        <v/>
      </c>
      <c r="J58" s="24">
        <f>IF(B58="","",COUNTIF($B$10:B58,B58))</f>
        <v/>
      </c>
    </row>
    <row r="59" ht="20" customHeight="1">
      <c r="A59" s="8" t="n"/>
      <c r="B59" s="9" t="n"/>
      <c r="C59" s="10" t="n"/>
      <c r="D59" s="10" t="n"/>
      <c r="E59" s="11" t="n"/>
      <c r="F59" s="11" t="n"/>
      <c r="G59" s="12">
        <f>IF(OR(E59="",F59=""),"",ROUND((F59-E59)*24,2))</f>
        <v/>
      </c>
      <c r="H59" s="13" t="n"/>
      <c r="I59" s="12">
        <f>IF(OR(E59="",F59=""),"",ROUND((((F59-E59)*1440)-H59)/60,2))</f>
        <v/>
      </c>
      <c r="J59" s="24">
        <f>IF(B59="","",COUNTIF($B$10:B59,B59))</f>
        <v/>
      </c>
    </row>
    <row r="60" ht="20" customHeight="1">
      <c r="A60" s="8" t="n"/>
      <c r="B60" s="9" t="n"/>
      <c r="C60" s="10" t="n"/>
      <c r="D60" s="10" t="n"/>
      <c r="E60" s="11" t="n"/>
      <c r="F60" s="11" t="n"/>
      <c r="G60" s="12">
        <f>IF(OR(E60="",F60=""),"",ROUND((F60-E60)*24,2))</f>
        <v/>
      </c>
      <c r="H60" s="13" t="n"/>
      <c r="I60" s="12">
        <f>IF(OR(E60="",F60=""),"",ROUND((((F60-E60)*1440)-H60)/60,2))</f>
        <v/>
      </c>
      <c r="J60" s="24">
        <f>IF(B60="","",COUNTIF($B$10:B60,B60))</f>
        <v/>
      </c>
    </row>
    <row r="61" ht="20" customHeight="1">
      <c r="A61" s="8" t="n"/>
      <c r="B61" s="9" t="n"/>
      <c r="C61" s="10" t="n"/>
      <c r="D61" s="10" t="n"/>
      <c r="E61" s="11" t="n"/>
      <c r="F61" s="11" t="n"/>
      <c r="G61" s="12">
        <f>IF(OR(E61="",F61=""),"",ROUND((F61-E61)*24,2))</f>
        <v/>
      </c>
      <c r="H61" s="13" t="n"/>
      <c r="I61" s="12">
        <f>IF(OR(E61="",F61=""),"",ROUND((((F61-E61)*1440)-H61)/60,2))</f>
        <v/>
      </c>
      <c r="J61" s="24">
        <f>IF(B61="","",COUNTIF($B$10:B61,B61))</f>
        <v/>
      </c>
    </row>
    <row r="62" ht="20" customHeight="1">
      <c r="A62" s="8" t="n"/>
      <c r="B62" s="9" t="n"/>
      <c r="C62" s="10" t="n"/>
      <c r="D62" s="10" t="n"/>
      <c r="E62" s="11" t="n"/>
      <c r="F62" s="11" t="n"/>
      <c r="G62" s="12">
        <f>IF(OR(E62="",F62=""),"",ROUND((F62-E62)*24,2))</f>
        <v/>
      </c>
      <c r="H62" s="13" t="n"/>
      <c r="I62" s="12">
        <f>IF(OR(E62="",F62=""),"",ROUND((((F62-E62)*1440)-H62)/60,2))</f>
        <v/>
      </c>
      <c r="J62" s="24">
        <f>IF(B62="","",COUNTIF($B$10:B62,B62))</f>
        <v/>
      </c>
    </row>
    <row r="63" ht="20" customHeight="1">
      <c r="A63" s="8" t="n"/>
      <c r="B63" s="9" t="n"/>
      <c r="C63" s="10" t="n"/>
      <c r="D63" s="10" t="n"/>
      <c r="E63" s="11" t="n"/>
      <c r="F63" s="11" t="n"/>
      <c r="G63" s="12">
        <f>IF(OR(E63="",F63=""),"",ROUND((F63-E63)*24,2))</f>
        <v/>
      </c>
      <c r="H63" s="13" t="n"/>
      <c r="I63" s="12">
        <f>IF(OR(E63="",F63=""),"",ROUND((((F63-E63)*1440)-H63)/60,2))</f>
        <v/>
      </c>
      <c r="J63" s="24">
        <f>IF(B63="","",COUNTIF($B$10:B63,B63))</f>
        <v/>
      </c>
    </row>
    <row r="64" ht="20" customHeight="1">
      <c r="A64" s="8" t="n"/>
      <c r="B64" s="9" t="n"/>
      <c r="C64" s="10" t="n"/>
      <c r="D64" s="10" t="n"/>
      <c r="E64" s="11" t="n"/>
      <c r="F64" s="11" t="n"/>
      <c r="G64" s="12">
        <f>IF(OR(E64="",F64=""),"",ROUND((F64-E64)*24,2))</f>
        <v/>
      </c>
      <c r="H64" s="13" t="n"/>
      <c r="I64" s="12">
        <f>IF(OR(E64="",F64=""),"",ROUND((((F64-E64)*1440)-H64)/60,2))</f>
        <v/>
      </c>
      <c r="J64" s="24">
        <f>IF(B64="","",COUNTIF($B$10:B64,B64))</f>
        <v/>
      </c>
    </row>
    <row r="65" ht="20" customHeight="1">
      <c r="A65" s="8" t="n"/>
      <c r="B65" s="9" t="n"/>
      <c r="C65" s="10" t="n"/>
      <c r="D65" s="10" t="n"/>
      <c r="E65" s="11" t="n"/>
      <c r="F65" s="11" t="n"/>
      <c r="G65" s="12">
        <f>IF(OR(E65="",F65=""),"",ROUND((F65-E65)*24,2))</f>
        <v/>
      </c>
      <c r="H65" s="13" t="n"/>
      <c r="I65" s="12">
        <f>IF(OR(E65="",F65=""),"",ROUND((((F65-E65)*1440)-H65)/60,2))</f>
        <v/>
      </c>
      <c r="J65" s="24">
        <f>IF(B65="","",COUNTIF($B$10:B65,B65))</f>
        <v/>
      </c>
    </row>
    <row r="66" ht="20" customHeight="1">
      <c r="A66" s="8" t="n"/>
      <c r="B66" s="9" t="n"/>
      <c r="C66" s="10" t="n"/>
      <c r="D66" s="10" t="n"/>
      <c r="E66" s="11" t="n"/>
      <c r="F66" s="11" t="n"/>
      <c r="G66" s="12">
        <f>IF(OR(E66="",F66=""),"",ROUND((F66-E66)*24,2))</f>
        <v/>
      </c>
      <c r="H66" s="13" t="n"/>
      <c r="I66" s="12">
        <f>IF(OR(E66="",F66=""),"",ROUND((((F66-E66)*1440)-H66)/60,2))</f>
        <v/>
      </c>
      <c r="J66" s="24">
        <f>IF(B66="","",COUNTIF($B$10:B66,B66))</f>
        <v/>
      </c>
    </row>
    <row r="67" ht="20" customHeight="1">
      <c r="A67" s="8" t="n"/>
      <c r="B67" s="9" t="n"/>
      <c r="C67" s="10" t="n"/>
      <c r="D67" s="10" t="n"/>
      <c r="E67" s="11" t="n"/>
      <c r="F67" s="11" t="n"/>
      <c r="G67" s="12">
        <f>IF(OR(E67="",F67=""),"",ROUND((F67-E67)*24,2))</f>
        <v/>
      </c>
      <c r="H67" s="13" t="n"/>
      <c r="I67" s="12">
        <f>IF(OR(E67="",F67=""),"",ROUND((((F67-E67)*1440)-H67)/60,2))</f>
        <v/>
      </c>
      <c r="J67" s="24">
        <f>IF(B67="","",COUNTIF($B$10:B67,B67))</f>
        <v/>
      </c>
    </row>
    <row r="68" ht="20" customHeight="1">
      <c r="A68" s="8" t="n"/>
      <c r="B68" s="9" t="n"/>
      <c r="C68" s="10" t="n"/>
      <c r="D68" s="10" t="n"/>
      <c r="E68" s="11" t="n"/>
      <c r="F68" s="11" t="n"/>
      <c r="G68" s="12">
        <f>IF(OR(E68="",F68=""),"",ROUND((F68-E68)*24,2))</f>
        <v/>
      </c>
      <c r="H68" s="13" t="n"/>
      <c r="I68" s="12">
        <f>IF(OR(E68="",F68=""),"",ROUND((((F68-E68)*1440)-H68)/60,2))</f>
        <v/>
      </c>
      <c r="J68" s="24">
        <f>IF(B68="","",COUNTIF($B$10:B68,B68))</f>
        <v/>
      </c>
    </row>
    <row r="69" ht="20" customHeight="1">
      <c r="A69" s="8" t="n"/>
      <c r="B69" s="9" t="n"/>
      <c r="C69" s="10" t="n"/>
      <c r="D69" s="10" t="n"/>
      <c r="E69" s="11" t="n"/>
      <c r="F69" s="11" t="n"/>
      <c r="G69" s="12">
        <f>IF(OR(E69="",F69=""),"",ROUND((F69-E69)*24,2))</f>
        <v/>
      </c>
      <c r="H69" s="13" t="n"/>
      <c r="I69" s="12">
        <f>IF(OR(E69="",F69=""),"",ROUND((((F69-E69)*1440)-H69)/60,2))</f>
        <v/>
      </c>
      <c r="J69" s="24">
        <f>IF(B69="","",COUNTIF($B$10:B69,B69))</f>
        <v/>
      </c>
    </row>
    <row r="70" ht="20" customHeight="1"/>
    <row r="71" ht="20" customHeight="1"/>
    <row r="72" ht="20" customHeight="1"/>
    <row r="73" ht="20" customHeight="1">
      <c r="A73" s="14" t="inlineStr">
        <is>
          <t>Zusammenfassung</t>
        </is>
      </c>
    </row>
    <row r="74" ht="20" customHeight="1"/>
    <row r="75" ht="20" customHeight="1">
      <c r="A75" s="15" t="inlineStr">
        <is>
          <t>Alle Projekte gesamt:</t>
        </is>
      </c>
      <c r="B75" s="22" t="n"/>
      <c r="C75" s="23" t="n"/>
      <c r="D75" s="17">
        <f>COUNTIF(J10:J69,1)</f>
        <v/>
      </c>
      <c r="E75" s="23" t="n"/>
    </row>
    <row r="76" ht="20" customHeight="1">
      <c r="A76" s="15" t="inlineStr">
        <is>
          <t>Gesamte Stunden:</t>
        </is>
      </c>
      <c r="B76" s="22" t="n"/>
      <c r="C76" s="23" t="n"/>
      <c r="D76" s="19">
        <f>ROUND(SUM(G10:G69),2)</f>
        <v/>
      </c>
      <c r="E76" s="23" t="n"/>
    </row>
    <row r="77" ht="20" customHeight="1">
      <c r="A77" s="15" t="inlineStr">
        <is>
          <t>Gesamte Pause (Min.):</t>
        </is>
      </c>
      <c r="B77" s="22" t="n"/>
      <c r="C77" s="23" t="n"/>
      <c r="D77" s="17">
        <f>SUM(H10:H69)</f>
        <v/>
      </c>
      <c r="E77" s="23" t="n"/>
    </row>
    <row r="78" ht="20" customHeight="1">
      <c r="A78" s="15" t="inlineStr">
        <is>
          <t>Gesamte Ist-Arbeitszeit:</t>
        </is>
      </c>
      <c r="B78" s="22" t="n"/>
      <c r="C78" s="23" t="n"/>
      <c r="D78" s="19">
        <f>ROUND(SUM(I10:I69),2)</f>
        <v/>
      </c>
      <c r="E78" s="23" t="n"/>
    </row>
    <row r="79" ht="20" customHeight="1"/>
    <row r="80" ht="20" customHeight="1"/>
    <row r="81" ht="20" customHeight="1">
      <c r="A81" s="14" t="inlineStr">
        <is>
          <t>Unterschrift</t>
        </is>
      </c>
    </row>
    <row r="82" ht="20" customHeight="1"/>
    <row r="83" ht="20" customHeight="1">
      <c r="A83" s="20" t="inlineStr">
        <is>
          <t>Auftragnehmer</t>
        </is>
      </c>
      <c r="F83" s="20" t="inlineStr">
        <is>
          <t>Freigabe Auftraggeber (optional)</t>
        </is>
      </c>
    </row>
    <row r="84" ht="20" customHeight="1"/>
    <row r="85" ht="20" customHeight="1"/>
    <row r="86" ht="24" customHeight="1">
      <c r="A86" s="21" t="n"/>
      <c r="B86" s="21" t="n"/>
      <c r="C86" s="21" t="n"/>
      <c r="D86" s="21" t="n"/>
      <c r="F86" s="21" t="n"/>
      <c r="G86" s="21" t="n"/>
      <c r="H86" s="21" t="n"/>
      <c r="I86" s="21" t="n"/>
    </row>
    <row r="87" ht="20" customHeight="1"/>
    <row r="88" ht="20" customHeight="1"/>
    <row r="89" ht="20" customHeight="1"/>
    <row r="90" ht="20" customHeight="1"/>
    <row r="91" ht="20" customHeight="1"/>
    <row r="92" ht="20" customHeight="1"/>
    <row r="93" ht="20" customHeight="1"/>
    <row r="94" ht="20" customHeight="1"/>
    <row r="95" ht="20" customHeight="1"/>
    <row r="96" ht="20" customHeight="1"/>
    <row r="97" ht="20" customHeight="1"/>
    <row r="98" ht="20" customHeight="1"/>
    <row r="99" ht="20" customHeight="1"/>
  </sheetData>
  <autoFilter ref="A9:I69"/>
  <mergeCells count="15">
    <mergeCell ref="D77:E77"/>
    <mergeCell ref="B5:D5"/>
    <mergeCell ref="A76:C76"/>
    <mergeCell ref="B3:D3"/>
    <mergeCell ref="D78:E78"/>
    <mergeCell ref="A75:C75"/>
    <mergeCell ref="D76:E76"/>
    <mergeCell ref="B4:D4"/>
    <mergeCell ref="A1:I1"/>
    <mergeCell ref="A78:C78"/>
    <mergeCell ref="G3:I3"/>
    <mergeCell ref="A77:C77"/>
    <mergeCell ref="B7:D7"/>
    <mergeCell ref="B6:D6"/>
    <mergeCell ref="D75:E75"/>
  </mergeCells>
  <conditionalFormatting sqref="F10:F69">
    <cfRule type="expression" priority="1" dxfId="0">
      <formula>AND($E10&lt;&gt;"",$F10="")</formula>
    </cfRule>
  </conditionalFormatting>
  <conditionalFormatting sqref="E10:F69">
    <cfRule type="expression" priority="2" dxfId="1">
      <formula>AND($E10&lt;&gt;"",$F10&lt;&gt;"",$F10&lt;$E10)</formula>
    </cfRule>
  </conditionalFormatting>
  <conditionalFormatting sqref="H10:H69">
    <cfRule type="expression" priority="3" dxfId="1">
      <formula>AND($E10&lt;&gt;"",$F10&lt;&gt;"",$H10&gt;(($F10-$E10)*1440))</formula>
    </cfRule>
  </conditionalFormatting>
  <conditionalFormatting sqref="I10:I69">
    <cfRule type="cellIs" priority="4" operator="lessThan" dxfId="1">
      <formula>0</formula>
    </cfRule>
  </conditionalFormatting>
  <conditionalFormatting sqref="B10:B69">
    <cfRule type="expression" priority="5" dxfId="2">
      <formula>AND($A10&lt;&gt;"",$C10&lt;&gt;"",$B10="")</formula>
    </cfRule>
  </conditionalFormatting>
  <conditionalFormatting sqref="A10:I69">
    <cfRule type="expression" priority="6" dxfId="2">
      <formula>AND(COUNTA($B10:$I10)&gt;0,$A10="")</formula>
    </cfRule>
  </conditionalFormatting>
  <dataValidations count="3">
    <dataValidation sqref="A10:A69" showDropDown="0" showInputMessage="0" showErrorMessage="0" allowBlank="1" promptTitle="Datum" prompt="Bitte ein gültiges Datum eingeben." type="date" operator="greaterThanOrEqual">
      <formula1>DATE(2020,1,1)</formula1>
    </dataValidation>
    <dataValidation sqref="E10:F69" showDropDown="0" showInputMessage="0" showErrorMessage="0" allowBlank="1" promptTitle="Uhrzeit" prompt="Bitte Uhrzeit im Format HH:MM eingeben." type="time" operator="between">
      <formula1>TIME(0,0,0)</formula1>
      <formula2>TIME(23,59,59)</formula2>
    </dataValidation>
    <dataValidation sqref="H10:H69" showDropDown="0" showInputMessage="0" showErrorMessage="0" allowBlank="1" promptTitle="Pause" prompt="Bitte ganze Minuten eingeben." type="whole" operator="greaterThanOrEqual">
      <formula1>0</formula1>
    </dataValidation>
  </dataValidations>
  <pageMargins left="0.7" right="0.7" top="0.75" bottom="0.75" header="0.3" footer="0.3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2026-04-07T05:24:17Z</dcterms:created>
  <dcterms:modified xmlns:dcterms="http://purl.org/dc/terms/" xmlns:xsi="http://www.w3.org/2001/XMLSchema-instance" xsi:type="dcterms:W3CDTF">2026-04-07T05:24:17Z</dcterms:modified>
</cp:coreProperties>
</file>