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fähdungsbeurteiligung\"/>
    </mc:Choice>
  </mc:AlternateContent>
  <xr:revisionPtr revIDLastSave="0" documentId="13_ncr:1_{A3A550B6-D5CA-4645-9A12-8D35DDFFD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fährdungsbeurteilung" sheetId="1" r:id="rId1"/>
    <sheet name="Katalog &amp; Listen" sheetId="2" r:id="rId2"/>
  </sheets>
  <definedNames>
    <definedName name="BetroffenePersonen">'Katalog &amp; Listen'!$B$18:$B$22</definedName>
    <definedName name="Gefährdungsgruppen">'Katalog &amp; Listen'!$B$4:$B$14</definedName>
    <definedName name="Schweregrad">'Katalog &amp; Listen'!$B$33:$B$36</definedName>
    <definedName name="StatusListe">'Katalog &amp; Listen'!$B$40:$B$44</definedName>
    <definedName name="_xlnm.Print_Titles" localSheetId="0">Gefährdungsbeurteilung!$1:$15</definedName>
    <definedName name="Wahrscheinlichkeit">'Katalog &amp; Listen'!$B$26:$B$29</definedName>
    <definedName name="WirksamkeitListe">'Katalog &amp; Listen'!$B$48:$B$49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I45" i="1" s="1"/>
  <c r="G44" i="1"/>
  <c r="H44" i="1" s="1"/>
  <c r="I44" i="1" s="1"/>
  <c r="G43" i="1"/>
  <c r="H43" i="1" s="1"/>
  <c r="I43" i="1" s="1"/>
  <c r="G42" i="1"/>
  <c r="H42" i="1" s="1"/>
  <c r="I42" i="1" s="1"/>
  <c r="G41" i="1"/>
  <c r="H41" i="1" s="1"/>
  <c r="I41" i="1" s="1"/>
  <c r="G40" i="1"/>
  <c r="H40" i="1" s="1"/>
  <c r="I40" i="1" s="1"/>
  <c r="G39" i="1"/>
  <c r="H39" i="1" s="1"/>
  <c r="I39" i="1" s="1"/>
  <c r="G38" i="1"/>
  <c r="H38" i="1" s="1"/>
  <c r="I38" i="1" s="1"/>
  <c r="G37" i="1"/>
  <c r="H37" i="1" s="1"/>
  <c r="I37" i="1" s="1"/>
  <c r="G36" i="1"/>
  <c r="H36" i="1" s="1"/>
  <c r="I36" i="1" s="1"/>
  <c r="G35" i="1"/>
  <c r="H35" i="1" s="1"/>
  <c r="I35" i="1" s="1"/>
  <c r="G34" i="1"/>
  <c r="H34" i="1" s="1"/>
  <c r="I34" i="1" s="1"/>
  <c r="G33" i="1"/>
  <c r="H33" i="1" s="1"/>
  <c r="I33" i="1" s="1"/>
  <c r="G32" i="1"/>
  <c r="H32" i="1" s="1"/>
  <c r="I32" i="1" s="1"/>
  <c r="G31" i="1"/>
  <c r="H31" i="1" s="1"/>
  <c r="I31" i="1" s="1"/>
  <c r="G30" i="1"/>
  <c r="H30" i="1" s="1"/>
  <c r="I30" i="1" s="1"/>
  <c r="G29" i="1"/>
  <c r="H29" i="1" s="1"/>
  <c r="I29" i="1" s="1"/>
  <c r="G28" i="1"/>
  <c r="H28" i="1" s="1"/>
  <c r="I28" i="1" s="1"/>
  <c r="G27" i="1"/>
  <c r="H27" i="1" s="1"/>
  <c r="I27" i="1" s="1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G22" i="1"/>
  <c r="H22" i="1" s="1"/>
  <c r="I22" i="1" s="1"/>
  <c r="G21" i="1"/>
  <c r="H21" i="1" s="1"/>
  <c r="I21" i="1" s="1"/>
  <c r="G20" i="1"/>
  <c r="H20" i="1" s="1"/>
  <c r="I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M12" i="1"/>
  <c r="E12" i="1"/>
  <c r="A12" i="1"/>
  <c r="I16" i="1" l="1"/>
  <c r="I12" i="1"/>
</calcChain>
</file>

<file path=xl/sharedStrings.xml><?xml version="1.0" encoding="utf-8"?>
<sst xmlns="http://schemas.openxmlformats.org/spreadsheetml/2006/main" count="222" uniqueCount="155">
  <si>
    <t>Gefährdungsbeurteilung am Arbeitsplatz</t>
  </si>
  <si>
    <t>Vorlage zur Erfassung, Bewertung und Maßnahmenverfolgung</t>
  </si>
  <si>
    <t>Unternehmen</t>
  </si>
  <si>
    <t>Beispiel Industrie GmbH</t>
  </si>
  <si>
    <t>Ersteller</t>
  </si>
  <si>
    <t>S. Muster</t>
  </si>
  <si>
    <t>Betriebsart</t>
  </si>
  <si>
    <t>Fertigung und Lager</t>
  </si>
  <si>
    <t>Bewertet durch</t>
  </si>
  <si>
    <t>Fachkraft für Arbeitssicherheit</t>
  </si>
  <si>
    <t>Arbeitsbereich</t>
  </si>
  <si>
    <t>Wareneingang / Montage</t>
  </si>
  <si>
    <t>Datum</t>
  </si>
  <si>
    <t>Berufsgruppe</t>
  </si>
  <si>
    <t>Produktionsmitarbeitende</t>
  </si>
  <si>
    <t>Freigabe / Vorgesetzter</t>
  </si>
  <si>
    <t>A. Becker</t>
  </si>
  <si>
    <t>Tätigkeit / Arbeitsvorgang</t>
  </si>
  <si>
    <t>Annahme, Transport und Bearbeitung von Bauteilen</t>
  </si>
  <si>
    <t>Nächste Überprüfung</t>
  </si>
  <si>
    <t>Anzahl Risiken gesamt</t>
  </si>
  <si>
    <t>Offene Maßnahmen</t>
  </si>
  <si>
    <t>Risiken Hoch/Extrem</t>
  </si>
  <si>
    <t>Überfällige Maßnahmen</t>
  </si>
  <si>
    <t>ID</t>
  </si>
  <si>
    <t>Gefährdungsgruppe</t>
  </si>
  <si>
    <t>Konkrete Gefährdung / Risiko</t>
  </si>
  <si>
    <t>Betroffene Personen</t>
  </si>
  <si>
    <t>Wahrscheinlichkeit</t>
  </si>
  <si>
    <t>Schweregrad</t>
  </si>
  <si>
    <t>Risikoscore</t>
  </si>
  <si>
    <t>Risikostufe</t>
  </si>
  <si>
    <t>Handlungsbedarf</t>
  </si>
  <si>
    <t>Bestehende Maßnahmen</t>
  </si>
  <si>
    <t>Zusätzliche Maßnahmen / Umsetzungsplan</t>
  </si>
  <si>
    <t>Verantwortlich</t>
  </si>
  <si>
    <t>Zielfrist</t>
  </si>
  <si>
    <t>Status</t>
  </si>
  <si>
    <t>Wirksamkeit geprüft?</t>
  </si>
  <si>
    <t>Prüfdatum</t>
  </si>
  <si>
    <t>Prüfer</t>
  </si>
  <si>
    <t>Ergebnis / Kommentar</t>
  </si>
  <si>
    <t>Mechanische Gefährdungen</t>
  </si>
  <si>
    <t>Sturzgefahr durch Kartonagen und Paletten im Laufweg</t>
  </si>
  <si>
    <t>Alle</t>
  </si>
  <si>
    <t>Wahrscheinlich</t>
  </si>
  <si>
    <t>Leichte Verletzung</t>
  </si>
  <si>
    <t>Tägliche Sichtkontrolle, markierte Laufwege</t>
  </si>
  <si>
    <t>Lagerzonen konsequent freihalten; wöchentliche 5S-Kontrolle einführen</t>
  </si>
  <si>
    <t>Teamleitung Lager</t>
  </si>
  <si>
    <t>In Bearbeitung</t>
  </si>
  <si>
    <t>Nein</t>
  </si>
  <si>
    <t/>
  </si>
  <si>
    <t>Maßnahme gestartet; Bereich bereits teilweise neu markiert.</t>
  </si>
  <si>
    <t>Elektrische Gefährdungen</t>
  </si>
  <si>
    <t>Beschädigte Anschlussleitung an mobilem Prüfgerät</t>
  </si>
  <si>
    <t>Personal</t>
  </si>
  <si>
    <t>Unwahrscheinlich</t>
  </si>
  <si>
    <t>Schwere Verletzung</t>
  </si>
  <si>
    <t>Sichtprüfung vor Benutzung</t>
  </si>
  <si>
    <t>Defektes Gerät sofort sperren und Ersatzgerät bereitstellen</t>
  </si>
  <si>
    <t>Instandhaltung</t>
  </si>
  <si>
    <t>Offen</t>
  </si>
  <si>
    <t>Gerät gekennzeichnet und aus dem Betrieb genommen.</t>
  </si>
  <si>
    <t>Gefahrstoffe</t>
  </si>
  <si>
    <t>Hautkontakt mit Reinigungsmittel bei manueller Reinigung</t>
  </si>
  <si>
    <t>Sicherheitsdatenblatt vorhanden, Handschuhe verfügbar</t>
  </si>
  <si>
    <t>Unterweisung zu PSA erneuern; Dosierhilfe anbringen</t>
  </si>
  <si>
    <t>Schichtleitung</t>
  </si>
  <si>
    <t>PSA wird genutzt, aber Dosierung ist uneinheitlich.</t>
  </si>
  <si>
    <t>Physische Belastungen</t>
  </si>
  <si>
    <t>Häufiges Heben von Gebinden über 20 kg</t>
  </si>
  <si>
    <t>Sehr wahrscheinlich</t>
  </si>
  <si>
    <t>Teilweise Einsatz von Hubwagen</t>
  </si>
  <si>
    <t>Hebehilfe beschaffen und Arbeitsablauf neu organisieren</t>
  </si>
  <si>
    <t>Betriebsleitung</t>
  </si>
  <si>
    <t>Hohe Priorität wegen Rückenbelastung; Termin bereits überschritten.</t>
  </si>
  <si>
    <t>Psychische Faktoren</t>
  </si>
  <si>
    <t>Hohe Arbeitsdichte durch Unterbrechungen und kurzfristige Umplanung</t>
  </si>
  <si>
    <t>Tägliche Schichtbesprechung</t>
  </si>
  <si>
    <t>Priorisierung standardisieren und feste Übergabezeiten definieren</t>
  </si>
  <si>
    <t>Produktionsplanung</t>
  </si>
  <si>
    <t>Zur Prüfung</t>
  </si>
  <si>
    <t>Ja</t>
  </si>
  <si>
    <t>M. Schulz</t>
  </si>
  <si>
    <t>Erste Rückmeldungen positiv; erneute Bewertung in 4 Wochen.</t>
  </si>
  <si>
    <t>Brand- und Explosionsgefährdungen</t>
  </si>
  <si>
    <t>Fluchtweg zeitweise durch Materialwagen eingeengt</t>
  </si>
  <si>
    <t>Verhängnisvoll</t>
  </si>
  <si>
    <t>Fluchtwege sind beschildert</t>
  </si>
  <si>
    <t>Abstellverbotszonen markieren und Schichtkontrolle dokumentieren</t>
  </si>
  <si>
    <t>HSE-Koordination</t>
  </si>
  <si>
    <t>Kritisch wegen möglicher Evakuierungsbehinderung.</t>
  </si>
  <si>
    <t>Listen für Auswahlausfelder</t>
  </si>
  <si>
    <t>Katalog typischer Gefährdungen (Beispiele)</t>
  </si>
  <si>
    <t>Bewertungslogik</t>
  </si>
  <si>
    <t>Gefährdungsgruppen</t>
  </si>
  <si>
    <t>Wert</t>
  </si>
  <si>
    <t>ungeschützt bewegte Maschinenteile</t>
  </si>
  <si>
    <t>Teile mit gefährlichen Oberflächen</t>
  </si>
  <si>
    <t>bewegte Transportmittel / Arbeitsmittel</t>
  </si>
  <si>
    <t>Biologische Gefährdungen</t>
  </si>
  <si>
    <t>unkontrolliert bewegte Teile</t>
  </si>
  <si>
    <t>Sehr unwahrscheinlich</t>
  </si>
  <si>
    <t>Sturz, Ausrutschen, Stolpern, Umknicken</t>
  </si>
  <si>
    <t>Thermische Gefährdungen</t>
  </si>
  <si>
    <t>Absturz</t>
  </si>
  <si>
    <t>Physikalische Einwirkungen</t>
  </si>
  <si>
    <t>Arbeitsumgebungsbedingungen</t>
  </si>
  <si>
    <t>elektrischer Schlag</t>
  </si>
  <si>
    <t>Lichtbögen</t>
  </si>
  <si>
    <t>elektrostatische Aufladungen</t>
  </si>
  <si>
    <t>Sonstige Gefährdungen</t>
  </si>
  <si>
    <t>Vernachlässigbar</t>
  </si>
  <si>
    <t>Gase</t>
  </si>
  <si>
    <t>Dämpfe</t>
  </si>
  <si>
    <t>Aerosole</t>
  </si>
  <si>
    <t>Hinweis</t>
  </si>
  <si>
    <t>Flüssigkeiten</t>
  </si>
  <si>
    <t>Listen können erweitert werden. Datenvalidierungen und Formeln bleiben erhalten.</t>
  </si>
  <si>
    <t>Kunden / Besucher</t>
  </si>
  <si>
    <t>Feststoffe</t>
  </si>
  <si>
    <t>Fremdfirmen</t>
  </si>
  <si>
    <t>Infektionsgefährdung durch pathogene Mikroorganismen</t>
  </si>
  <si>
    <t>Sonstige</t>
  </si>
  <si>
    <t>sensibilisierende und toxische Wirkungen von Mikroorganismen</t>
  </si>
  <si>
    <t>brennbare Feststoffe, Flüssigkeiten, Gase</t>
  </si>
  <si>
    <t>explosionsfähige Atmosphäre</t>
  </si>
  <si>
    <t>Explosivstoffe</t>
  </si>
  <si>
    <t>heiße Medien / Oberflächen</t>
  </si>
  <si>
    <t>kalte Medien / Oberflächen</t>
  </si>
  <si>
    <t>Lärm</t>
  </si>
  <si>
    <t>Ultraschall / Infraschall</t>
  </si>
  <si>
    <t>Ganzkörpervibrationen</t>
  </si>
  <si>
    <t>Hand-Arm-Vibrationen</t>
  </si>
  <si>
    <t>nicht ionisierende Strahlung</t>
  </si>
  <si>
    <t>ionisierende Strahlung</t>
  </si>
  <si>
    <t>elektromagnetische Felder</t>
  </si>
  <si>
    <t>Unter- oder Überdruck</t>
  </si>
  <si>
    <t>Klima</t>
  </si>
  <si>
    <t>Beleuchtung / Licht</t>
  </si>
  <si>
    <t>Erledigt</t>
  </si>
  <si>
    <t>Ertrinken</t>
  </si>
  <si>
    <t>Überfällig</t>
  </si>
  <si>
    <t>schwere dynamische Arbeit</t>
  </si>
  <si>
    <t>einseitige dynamische Arbeit</t>
  </si>
  <si>
    <t>Haltungsarbeit / Haltearbeit</t>
  </si>
  <si>
    <t>Kombination aus statischer und dynamischer Arbeit</t>
  </si>
  <si>
    <t>ungenügend gestaltete Arbeitsaufgabe</t>
  </si>
  <si>
    <t>ungenügend gestaltete Arbeitsorganisation</t>
  </si>
  <si>
    <t>ungenügend gestaltete soziale Bedingungen</t>
  </si>
  <si>
    <t>ungenügend gestaltete Arbeitsplatz- und Arbeitsumgebungsbedingungen</t>
  </si>
  <si>
    <t>durch Menschen</t>
  </si>
  <si>
    <t>durch Tiere</t>
  </si>
  <si>
    <t>durch Pflanzen und pflanzliche Produkte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</si>
</sst>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0"/>
      <color rgb="FFFFFFFF"/>
      <name val="Calibri"/>
    </font>
    <font>
      <sz val="10"/>
      <color rgb="FF000000"/>
      <name val="Calibri"/>
    </font>
    <font>
      <b/>
      <sz val="20"/>
      <color rgb="FF00484E"/>
      <name val="Calibri"/>
    </font>
    <font>
      <b/>
      <sz val="11"/>
      <color rgb="FFFFFFFF"/>
      <name val="Calibri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EF4F7"/>
      </patternFill>
    </fill>
    <fill>
      <patternFill patternType="solid">
        <fgColor rgb="FFF5F9FA"/>
      </patternFill>
    </fill>
    <fill>
      <patternFill patternType="solid">
        <fgColor rgb="FFFAFAFA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 style="thin">
        <color rgb="FFD0D7DE"/>
      </top>
      <bottom/>
      <diagonal/>
    </border>
    <border>
      <left/>
      <right style="thin">
        <color rgb="FFD0D7DE"/>
      </right>
      <top style="thin">
        <color rgb="FFD0D7DE"/>
      </top>
      <bottom/>
      <diagonal/>
    </border>
    <border>
      <left/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 style="thin">
        <color rgb="FFD0D7DE"/>
      </top>
      <bottom style="thin">
        <color rgb="FFD0D7DE"/>
      </bottom>
      <diagonal/>
    </border>
    <border>
      <left style="thin">
        <color rgb="FFD0D7DE"/>
      </left>
      <right/>
      <top/>
      <bottom/>
      <diagonal/>
    </border>
    <border>
      <left/>
      <right style="thin">
        <color rgb="FFD0D7DE"/>
      </right>
      <top/>
      <bottom/>
      <diagonal/>
    </border>
    <border>
      <left style="thin">
        <color rgb="FFD0D7DE"/>
      </left>
      <right/>
      <top/>
      <bottom style="thin">
        <color rgb="FFD0D7DE"/>
      </bottom>
      <diagonal/>
    </border>
    <border>
      <left/>
      <right/>
      <top/>
      <bottom style="thin">
        <color rgb="FFD0D7DE"/>
      </bottom>
      <diagonal/>
    </border>
    <border>
      <left/>
      <right style="thin">
        <color rgb="FFD0D7DE"/>
      </right>
      <top/>
      <bottom style="thin">
        <color rgb="FFD0D7DE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center"/>
    </xf>
    <xf numFmtId="0" fontId="0" fillId="0" borderId="5" xfId="0" applyBorder="1"/>
    <xf numFmtId="0" fontId="4" fillId="4" borderId="2" xfId="0" applyFont="1" applyFill="1" applyBorder="1" applyAlignment="1">
      <alignment horizontal="left" vertical="center"/>
    </xf>
    <xf numFmtId="0" fontId="0" fillId="0" borderId="6" xfId="0" applyBorder="1"/>
    <xf numFmtId="164" fontId="4" fillId="4" borderId="2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/>
    <xf numFmtId="0" fontId="5" fillId="5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0" fillId="5" borderId="2" xfId="0" applyFill="1" applyBorder="1" applyAlignment="1">
      <alignment wrapText="1"/>
    </xf>
    <xf numFmtId="0" fontId="0" fillId="0" borderId="7" xfId="0" applyBorder="1"/>
    <xf numFmtId="0" fontId="0" fillId="0" borderId="8" xfId="0" applyBorder="1"/>
    <xf numFmtId="0" fontId="3" fillId="3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/>
  </cellXfs>
  <cellStyles count="1">
    <cellStyle name="Normal" xfId="0" builtinId="0"/>
  </cellStyles>
  <dxfs count="14">
    <dxf>
      <fill>
        <patternFill>
          <bgColor rgb="FFFDE9E7"/>
        </patternFill>
      </fill>
    </dxf>
    <dxf>
      <fill>
        <patternFill>
          <bgColor rgb="FFEDE7F6"/>
        </patternFill>
      </fill>
    </dxf>
    <dxf>
      <fill>
        <patternFill>
          <bgColor rgb="FFF7F7F7"/>
        </patternFill>
      </fill>
    </dxf>
    <dxf>
      <fill>
        <patternFill>
          <bgColor rgb="FFD9EAF7"/>
        </patternFill>
      </fill>
    </dxf>
    <dxf>
      <fill>
        <patternFill>
          <bgColor rgb="FFE2F0D9"/>
        </patternFill>
      </fill>
    </dxf>
    <dxf>
      <fill>
        <patternFill>
          <bgColor rgb="FFFDE9E7"/>
        </patternFill>
      </fill>
    </dxf>
    <dxf>
      <fill>
        <patternFill>
          <bgColor rgb="FFF4CCCC"/>
        </patternFill>
      </fill>
    </dxf>
    <dxf>
      <fill>
        <patternFill>
          <bgColor rgb="FFFCE4D6"/>
        </patternFill>
      </fill>
    </dxf>
    <dxf>
      <fill>
        <patternFill>
          <bgColor rgb="FFFFF2CC"/>
        </patternFill>
      </fill>
    </dxf>
    <dxf>
      <fill>
        <patternFill>
          <bgColor rgb="FFE2F0D9"/>
        </patternFill>
      </fill>
    </dxf>
    <dxf>
      <fill>
        <patternFill>
          <bgColor rgb="FFF4CCCC"/>
        </patternFill>
      </fill>
    </dxf>
    <dxf>
      <fill>
        <patternFill>
          <bgColor rgb="FFFCE4D6"/>
        </patternFill>
      </fill>
    </dxf>
    <dxf>
      <fill>
        <patternFill>
          <bgColor rgb="FFFFF2CC"/>
        </patternFill>
      </fill>
    </dxf>
    <dxf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efaehrdungsTabelle" displayName="GefaehrdungsTabelle" ref="A15:R45">
  <autoFilter ref="A15:R45" xr:uid="{00000000-0009-0000-0100-000001000000}"/>
  <tableColumns count="18">
    <tableColumn id="1" xr3:uid="{00000000-0010-0000-0000-000001000000}" name="ID"/>
    <tableColumn id="2" xr3:uid="{00000000-0010-0000-0000-000002000000}" name="Gefährdungsgruppe"/>
    <tableColumn id="3" xr3:uid="{00000000-0010-0000-0000-000003000000}" name="Konkrete Gefährdung / Risiko"/>
    <tableColumn id="4" xr3:uid="{00000000-0010-0000-0000-000004000000}" name="Betroffene Personen"/>
    <tableColumn id="5" xr3:uid="{00000000-0010-0000-0000-000005000000}" name="Wahrscheinlichkeit"/>
    <tableColumn id="6" xr3:uid="{00000000-0010-0000-0000-000006000000}" name="Schweregrad"/>
    <tableColumn id="7" xr3:uid="{00000000-0010-0000-0000-000007000000}" name="Risikoscore"/>
    <tableColumn id="8" xr3:uid="{00000000-0010-0000-0000-000008000000}" name="Risikostufe"/>
    <tableColumn id="9" xr3:uid="{00000000-0010-0000-0000-000009000000}" name="Handlungsbedarf"/>
    <tableColumn id="10" xr3:uid="{00000000-0010-0000-0000-00000A000000}" name="Bestehende Maßnahmen"/>
    <tableColumn id="11" xr3:uid="{00000000-0010-0000-0000-00000B000000}" name="Zusätzliche Maßnahmen / Umsetzungsplan"/>
    <tableColumn id="12" xr3:uid="{00000000-0010-0000-0000-00000C000000}" name="Verantwortlich"/>
    <tableColumn id="13" xr3:uid="{00000000-0010-0000-0000-00000D000000}" name="Zielfrist"/>
    <tableColumn id="14" xr3:uid="{00000000-0010-0000-0000-00000E000000}" name="Status"/>
    <tableColumn id="15" xr3:uid="{00000000-0010-0000-0000-00000F000000}" name="Wirksamkeit geprüft?"/>
    <tableColumn id="16" xr3:uid="{00000000-0010-0000-0000-000010000000}" name="Prüfdatum"/>
    <tableColumn id="17" xr3:uid="{00000000-0010-0000-0000-000011000000}" name="Prüfer"/>
    <tableColumn id="18" xr3:uid="{00000000-0010-0000-0000-000012000000}" name="Ergebnis / Kommentar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tabSelected="1" zoomScale="90" zoomScaleNormal="90" workbookViewId="0">
      <selection activeCell="T21" sqref="T21"/>
    </sheetView>
  </sheetViews>
  <sheetFormatPr baseColWidth="10" defaultColWidth="9.140625" defaultRowHeight="15" x14ac:dyDescent="0.25"/>
  <cols>
    <col min="1" max="1" width="3.85546875" customWidth="1"/>
    <col min="2" max="2" width="23.140625" bestFit="1" customWidth="1"/>
    <col min="3" max="3" width="21" customWidth="1"/>
    <col min="4" max="4" width="12.5703125" customWidth="1"/>
    <col min="5" max="5" width="17.7109375" customWidth="1"/>
    <col min="6" max="6" width="11.85546875" customWidth="1"/>
    <col min="7" max="7" width="9.28515625" customWidth="1"/>
    <col min="8" max="8" width="9.85546875" customWidth="1"/>
    <col min="9" max="9" width="14.28515625" customWidth="1"/>
    <col min="10" max="10" width="12.140625" customWidth="1"/>
    <col min="11" max="11" width="20.42578125" customWidth="1"/>
    <col min="12" max="12" width="15" customWidth="1"/>
    <col min="13" max="13" width="11.42578125" bestFit="1" customWidth="1"/>
    <col min="14" max="14" width="12.42578125" bestFit="1" customWidth="1"/>
    <col min="15" max="15" width="15.42578125" bestFit="1" customWidth="1"/>
    <col min="16" max="16" width="14" bestFit="1" customWidth="1"/>
    <col min="17" max="17" width="10.5703125" bestFit="1" customWidth="1"/>
    <col min="18" max="18" width="29.5703125" bestFit="1" customWidth="1"/>
  </cols>
  <sheetData>
    <row r="1" spans="1:18" ht="26.1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1.2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1.95" customHeight="1" x14ac:dyDescent="0.25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1:18" ht="21.95" customHeight="1" x14ac:dyDescent="0.25">
      <c r="A5" s="12" t="s">
        <v>2</v>
      </c>
      <c r="B5" s="13"/>
      <c r="C5" s="14" t="s">
        <v>3</v>
      </c>
      <c r="D5" s="15"/>
      <c r="E5" s="15"/>
      <c r="F5" s="15"/>
      <c r="G5" s="15"/>
      <c r="H5" s="13"/>
      <c r="J5" s="12" t="s">
        <v>4</v>
      </c>
      <c r="K5" s="13"/>
      <c r="L5" s="14" t="s">
        <v>5</v>
      </c>
      <c r="M5" s="15"/>
      <c r="N5" s="15"/>
      <c r="O5" s="15"/>
      <c r="P5" s="15"/>
      <c r="Q5" s="15"/>
      <c r="R5" s="13"/>
    </row>
    <row r="6" spans="1:18" ht="21.95" customHeight="1" x14ac:dyDescent="0.25">
      <c r="A6" s="12" t="s">
        <v>6</v>
      </c>
      <c r="B6" s="13"/>
      <c r="C6" s="14" t="s">
        <v>7</v>
      </c>
      <c r="D6" s="15"/>
      <c r="E6" s="15"/>
      <c r="F6" s="15"/>
      <c r="G6" s="15"/>
      <c r="H6" s="13"/>
      <c r="J6" s="12" t="s">
        <v>8</v>
      </c>
      <c r="K6" s="13"/>
      <c r="L6" s="14" t="s">
        <v>9</v>
      </c>
      <c r="M6" s="15"/>
      <c r="N6" s="15"/>
      <c r="O6" s="15"/>
      <c r="P6" s="15"/>
      <c r="Q6" s="15"/>
      <c r="R6" s="13"/>
    </row>
    <row r="7" spans="1:18" ht="21.95" customHeight="1" x14ac:dyDescent="0.25">
      <c r="A7" s="12" t="s">
        <v>10</v>
      </c>
      <c r="B7" s="13"/>
      <c r="C7" s="14" t="s">
        <v>11</v>
      </c>
      <c r="D7" s="15"/>
      <c r="E7" s="15"/>
      <c r="F7" s="15"/>
      <c r="G7" s="15"/>
      <c r="H7" s="13"/>
      <c r="J7" s="12" t="s">
        <v>12</v>
      </c>
      <c r="K7" s="13"/>
      <c r="L7" s="16">
        <v>46108</v>
      </c>
      <c r="M7" s="15"/>
      <c r="N7" s="15"/>
      <c r="O7" s="15"/>
      <c r="P7" s="15"/>
      <c r="Q7" s="15"/>
      <c r="R7" s="13"/>
    </row>
    <row r="8" spans="1:18" ht="21.95" customHeight="1" x14ac:dyDescent="0.25">
      <c r="A8" s="12" t="s">
        <v>13</v>
      </c>
      <c r="B8" s="13"/>
      <c r="C8" s="14" t="s">
        <v>14</v>
      </c>
      <c r="D8" s="15"/>
      <c r="E8" s="15"/>
      <c r="F8" s="15"/>
      <c r="G8" s="15"/>
      <c r="H8" s="13"/>
      <c r="J8" s="12" t="s">
        <v>15</v>
      </c>
      <c r="K8" s="13"/>
      <c r="L8" s="14" t="s">
        <v>16</v>
      </c>
      <c r="M8" s="15"/>
      <c r="N8" s="15"/>
      <c r="O8" s="15"/>
      <c r="P8" s="15"/>
      <c r="Q8" s="15"/>
      <c r="R8" s="13"/>
    </row>
    <row r="9" spans="1:18" ht="21.95" customHeight="1" x14ac:dyDescent="0.25">
      <c r="A9" s="12" t="s">
        <v>17</v>
      </c>
      <c r="B9" s="13"/>
      <c r="C9" s="14" t="s">
        <v>18</v>
      </c>
      <c r="D9" s="15"/>
      <c r="E9" s="15"/>
      <c r="F9" s="15"/>
      <c r="G9" s="15"/>
      <c r="H9" s="13"/>
      <c r="J9" s="12" t="s">
        <v>19</v>
      </c>
      <c r="K9" s="13"/>
      <c r="L9" s="16">
        <v>46292</v>
      </c>
      <c r="M9" s="15"/>
      <c r="N9" s="15"/>
      <c r="O9" s="15"/>
      <c r="P9" s="15"/>
      <c r="Q9" s="15"/>
      <c r="R9" s="13"/>
    </row>
    <row r="11" spans="1:18" ht="18" customHeight="1" x14ac:dyDescent="0.25">
      <c r="A11" s="25" t="s">
        <v>20</v>
      </c>
      <c r="B11" s="15"/>
      <c r="C11" s="15"/>
      <c r="D11" s="13"/>
      <c r="E11" s="25" t="s">
        <v>21</v>
      </c>
      <c r="F11" s="15"/>
      <c r="G11" s="15"/>
      <c r="H11" s="13"/>
      <c r="I11" s="25" t="s">
        <v>22</v>
      </c>
      <c r="J11" s="15"/>
      <c r="K11" s="15"/>
      <c r="L11" s="13"/>
      <c r="M11" s="25" t="s">
        <v>23</v>
      </c>
      <c r="N11" s="15"/>
      <c r="O11" s="15"/>
      <c r="P11" s="15"/>
      <c r="Q11" s="15"/>
      <c r="R11" s="13"/>
    </row>
    <row r="12" spans="1:18" ht="15.75" customHeight="1" x14ac:dyDescent="0.25">
      <c r="A12" s="19">
        <f>COUNTA($C$16:$C$45)</f>
        <v>6</v>
      </c>
      <c r="B12" s="20"/>
      <c r="C12" s="20"/>
      <c r="D12" s="21"/>
      <c r="E12" s="19">
        <f>COUNTIFS($C$16:$C$45,"&lt;&gt;",$N$16:$N$45,"&lt;&gt;Erledigt")</f>
        <v>6</v>
      </c>
      <c r="F12" s="20"/>
      <c r="G12" s="20"/>
      <c r="H12" s="21"/>
      <c r="I12" s="19">
        <f>COUNTIF($H$16:$H$45,"Hoch")+COUNTIF($H$16:$H$45,"Extrem")</f>
        <v>1</v>
      </c>
      <c r="J12" s="20"/>
      <c r="K12" s="20"/>
      <c r="L12" s="21"/>
      <c r="M12" s="19">
        <f ca="1">COUNTIFS($C$16:$C$45,"&lt;&gt;",$M$16:$M$45,"&lt;"&amp;TODAY(),$N$16:$N$45,"&lt;&gt;Erledigt")</f>
        <v>1</v>
      </c>
      <c r="N12" s="20"/>
      <c r="O12" s="20"/>
      <c r="P12" s="20"/>
      <c r="Q12" s="20"/>
      <c r="R12" s="21"/>
    </row>
    <row r="13" spans="1:18" ht="15.75" customHeight="1" x14ac:dyDescent="0.25">
      <c r="A13" s="22"/>
      <c r="B13" s="23"/>
      <c r="C13" s="23"/>
      <c r="D13" s="24"/>
      <c r="E13" s="22"/>
      <c r="F13" s="23"/>
      <c r="G13" s="23"/>
      <c r="H13" s="24"/>
      <c r="I13" s="22"/>
      <c r="J13" s="23"/>
      <c r="K13" s="23"/>
      <c r="L13" s="24"/>
      <c r="M13" s="22"/>
      <c r="N13" s="23"/>
      <c r="O13" s="23"/>
      <c r="P13" s="23"/>
      <c r="Q13" s="23"/>
      <c r="R13" s="24"/>
    </row>
    <row r="15" spans="1:18" ht="33.950000000000003" customHeight="1" x14ac:dyDescent="0.25">
      <c r="A15" s="2" t="s">
        <v>24</v>
      </c>
      <c r="B15" s="2" t="s">
        <v>25</v>
      </c>
      <c r="C15" s="2" t="s">
        <v>26</v>
      </c>
      <c r="D15" s="2" t="s">
        <v>27</v>
      </c>
      <c r="E15" s="2" t="s">
        <v>28</v>
      </c>
      <c r="F15" s="2" t="s">
        <v>29</v>
      </c>
      <c r="G15" s="2" t="s">
        <v>30</v>
      </c>
      <c r="H15" s="2" t="s">
        <v>31</v>
      </c>
      <c r="I15" s="2" t="s">
        <v>32</v>
      </c>
      <c r="J15" s="2" t="s">
        <v>33</v>
      </c>
      <c r="K15" s="2" t="s">
        <v>34</v>
      </c>
      <c r="L15" s="2" t="s">
        <v>35</v>
      </c>
      <c r="M15" s="2" t="s">
        <v>36</v>
      </c>
      <c r="N15" s="2" t="s">
        <v>37</v>
      </c>
      <c r="O15" s="2" t="s">
        <v>38</v>
      </c>
      <c r="P15" s="2" t="s">
        <v>39</v>
      </c>
      <c r="Q15" s="2" t="s">
        <v>40</v>
      </c>
      <c r="R15" s="2" t="s">
        <v>41</v>
      </c>
    </row>
    <row r="16" spans="1:18" ht="48" customHeight="1" x14ac:dyDescent="0.25">
      <c r="A16" s="3">
        <v>1</v>
      </c>
      <c r="B16" s="4" t="s">
        <v>42</v>
      </c>
      <c r="C16" s="4" t="s">
        <v>43</v>
      </c>
      <c r="D16" s="5" t="s">
        <v>44</v>
      </c>
      <c r="E16" s="5" t="s">
        <v>45</v>
      </c>
      <c r="F16" s="5" t="s">
        <v>46</v>
      </c>
      <c r="G16" s="6">
        <f t="shared" ref="G16:G45" si="0">IF(OR(E16="",F16=""),"",IF(E16="Sehr wahrscheinlich",4,IF(E16="Wahrscheinlich",3,IF(E16="Unwahrscheinlich",2,IF(E16="Sehr unwahrscheinlich",1,0))))*IF(F16="Verhängnisvoll",4,IF(F16="Schwere Verletzung",3,IF(F16="Leichte Verletzung",2,IF(F16="Vernachlässigbar",1,0)))))</f>
        <v>6</v>
      </c>
      <c r="H16" s="7" t="str">
        <f t="shared" ref="H16:H45" si="1">IF(G16="","",IF(G16&lt;=4,"Niedrig",IF(G16&lt;=8,"Mittel",IF(G16&lt;=12,"Hoch","Extrem"))))</f>
        <v>Mittel</v>
      </c>
      <c r="I16" s="7" t="str">
        <f t="shared" ref="I16:I45" si="2">IF(H16="","",IF(OR(H16="Hoch",H16="Extrem"),"Ja","Nein"))</f>
        <v>Nein</v>
      </c>
      <c r="J16" s="4" t="s">
        <v>47</v>
      </c>
      <c r="K16" s="4" t="s">
        <v>48</v>
      </c>
      <c r="L16" s="5" t="s">
        <v>49</v>
      </c>
      <c r="M16" s="8">
        <v>46117</v>
      </c>
      <c r="N16" s="5" t="s">
        <v>50</v>
      </c>
      <c r="O16" s="5" t="s">
        <v>51</v>
      </c>
      <c r="P16" s="8"/>
      <c r="Q16" s="4" t="s">
        <v>52</v>
      </c>
      <c r="R16" s="4" t="s">
        <v>53</v>
      </c>
    </row>
    <row r="17" spans="1:18" ht="48" customHeight="1" x14ac:dyDescent="0.25">
      <c r="A17" s="3">
        <v>2</v>
      </c>
      <c r="B17" s="4" t="s">
        <v>54</v>
      </c>
      <c r="C17" s="4" t="s">
        <v>55</v>
      </c>
      <c r="D17" s="5" t="s">
        <v>56</v>
      </c>
      <c r="E17" s="5" t="s">
        <v>57</v>
      </c>
      <c r="F17" s="5" t="s">
        <v>58</v>
      </c>
      <c r="G17" s="6">
        <f t="shared" si="0"/>
        <v>6</v>
      </c>
      <c r="H17" s="7" t="str">
        <f t="shared" si="1"/>
        <v>Mittel</v>
      </c>
      <c r="I17" s="7" t="str">
        <f t="shared" si="2"/>
        <v>Nein</v>
      </c>
      <c r="J17" s="4" t="s">
        <v>59</v>
      </c>
      <c r="K17" s="4" t="s">
        <v>60</v>
      </c>
      <c r="L17" s="5" t="s">
        <v>61</v>
      </c>
      <c r="M17" s="8">
        <v>46110</v>
      </c>
      <c r="N17" s="5" t="s">
        <v>62</v>
      </c>
      <c r="O17" s="5" t="s">
        <v>51</v>
      </c>
      <c r="P17" s="8"/>
      <c r="Q17" s="4" t="s">
        <v>52</v>
      </c>
      <c r="R17" s="4" t="s">
        <v>63</v>
      </c>
    </row>
    <row r="18" spans="1:18" ht="48" customHeight="1" x14ac:dyDescent="0.25">
      <c r="A18" s="3">
        <v>3</v>
      </c>
      <c r="B18" s="4" t="s">
        <v>64</v>
      </c>
      <c r="C18" s="4" t="s">
        <v>65</v>
      </c>
      <c r="D18" s="5" t="s">
        <v>56</v>
      </c>
      <c r="E18" s="5" t="s">
        <v>45</v>
      </c>
      <c r="F18" s="5" t="s">
        <v>46</v>
      </c>
      <c r="G18" s="6">
        <f t="shared" si="0"/>
        <v>6</v>
      </c>
      <c r="H18" s="7" t="str">
        <f t="shared" si="1"/>
        <v>Mittel</v>
      </c>
      <c r="I18" s="7" t="str">
        <f t="shared" si="2"/>
        <v>Nein</v>
      </c>
      <c r="J18" s="4" t="s">
        <v>66</v>
      </c>
      <c r="K18" s="4" t="s">
        <v>67</v>
      </c>
      <c r="L18" s="5" t="s">
        <v>68</v>
      </c>
      <c r="M18" s="8">
        <v>46124</v>
      </c>
      <c r="N18" s="5" t="s">
        <v>50</v>
      </c>
      <c r="O18" s="5" t="s">
        <v>51</v>
      </c>
      <c r="P18" s="8"/>
      <c r="Q18" s="4" t="s">
        <v>52</v>
      </c>
      <c r="R18" s="4" t="s">
        <v>69</v>
      </c>
    </row>
    <row r="19" spans="1:18" ht="48" customHeight="1" x14ac:dyDescent="0.25">
      <c r="A19" s="3">
        <v>4</v>
      </c>
      <c r="B19" s="4" t="s">
        <v>70</v>
      </c>
      <c r="C19" s="4" t="s">
        <v>71</v>
      </c>
      <c r="D19" s="5" t="s">
        <v>56</v>
      </c>
      <c r="E19" s="5" t="s">
        <v>72</v>
      </c>
      <c r="F19" s="5" t="s">
        <v>58</v>
      </c>
      <c r="G19" s="6">
        <f t="shared" si="0"/>
        <v>12</v>
      </c>
      <c r="H19" s="7" t="str">
        <f t="shared" si="1"/>
        <v>Hoch</v>
      </c>
      <c r="I19" s="7" t="str">
        <f t="shared" si="2"/>
        <v>Ja</v>
      </c>
      <c r="J19" s="4" t="s">
        <v>73</v>
      </c>
      <c r="K19" s="4" t="s">
        <v>74</v>
      </c>
      <c r="L19" s="5" t="s">
        <v>75</v>
      </c>
      <c r="M19" s="8">
        <v>46101</v>
      </c>
      <c r="N19" s="5" t="s">
        <v>62</v>
      </c>
      <c r="O19" s="5" t="s">
        <v>51</v>
      </c>
      <c r="P19" s="8"/>
      <c r="Q19" s="4" t="s">
        <v>52</v>
      </c>
      <c r="R19" s="4" t="s">
        <v>76</v>
      </c>
    </row>
    <row r="20" spans="1:18" ht="48" customHeight="1" x14ac:dyDescent="0.25">
      <c r="A20" s="3">
        <v>5</v>
      </c>
      <c r="B20" s="4" t="s">
        <v>77</v>
      </c>
      <c r="C20" s="4" t="s">
        <v>78</v>
      </c>
      <c r="D20" s="5" t="s">
        <v>56</v>
      </c>
      <c r="E20" s="5" t="s">
        <v>45</v>
      </c>
      <c r="F20" s="5" t="s">
        <v>46</v>
      </c>
      <c r="G20" s="6">
        <f t="shared" si="0"/>
        <v>6</v>
      </c>
      <c r="H20" s="7" t="str">
        <f t="shared" si="1"/>
        <v>Mittel</v>
      </c>
      <c r="I20" s="7" t="str">
        <f t="shared" si="2"/>
        <v>Nein</v>
      </c>
      <c r="J20" s="4" t="s">
        <v>79</v>
      </c>
      <c r="K20" s="4" t="s">
        <v>80</v>
      </c>
      <c r="L20" s="5" t="s">
        <v>81</v>
      </c>
      <c r="M20" s="8">
        <v>46130</v>
      </c>
      <c r="N20" s="5" t="s">
        <v>82</v>
      </c>
      <c r="O20" s="5" t="s">
        <v>83</v>
      </c>
      <c r="P20" s="8">
        <v>46132</v>
      </c>
      <c r="Q20" s="4" t="s">
        <v>84</v>
      </c>
      <c r="R20" s="4" t="s">
        <v>85</v>
      </c>
    </row>
    <row r="21" spans="1:18" ht="48" customHeight="1" x14ac:dyDescent="0.25">
      <c r="A21" s="3">
        <v>6</v>
      </c>
      <c r="B21" s="4" t="s">
        <v>86</v>
      </c>
      <c r="C21" s="4" t="s">
        <v>87</v>
      </c>
      <c r="D21" s="5" t="s">
        <v>44</v>
      </c>
      <c r="E21" s="5" t="s">
        <v>57</v>
      </c>
      <c r="F21" s="5" t="s">
        <v>88</v>
      </c>
      <c r="G21" s="6">
        <f t="shared" si="0"/>
        <v>8</v>
      </c>
      <c r="H21" s="7" t="str">
        <f t="shared" si="1"/>
        <v>Mittel</v>
      </c>
      <c r="I21" s="7" t="str">
        <f t="shared" si="2"/>
        <v>Nein</v>
      </c>
      <c r="J21" s="4" t="s">
        <v>89</v>
      </c>
      <c r="K21" s="4" t="s">
        <v>90</v>
      </c>
      <c r="L21" s="5" t="s">
        <v>91</v>
      </c>
      <c r="M21" s="8">
        <v>46114</v>
      </c>
      <c r="N21" s="5" t="s">
        <v>62</v>
      </c>
      <c r="O21" s="5" t="s">
        <v>51</v>
      </c>
      <c r="P21" s="8"/>
      <c r="Q21" s="4" t="s">
        <v>52</v>
      </c>
      <c r="R21" s="4" t="s">
        <v>92</v>
      </c>
    </row>
    <row r="22" spans="1:18" ht="24" customHeight="1" x14ac:dyDescent="0.25">
      <c r="A22" s="3">
        <v>7</v>
      </c>
      <c r="B22" s="4"/>
      <c r="C22" s="4"/>
      <c r="D22" s="5"/>
      <c r="E22" s="5"/>
      <c r="F22" s="5"/>
      <c r="G22" s="6" t="str">
        <f t="shared" si="0"/>
        <v/>
      </c>
      <c r="H22" s="7" t="str">
        <f t="shared" si="1"/>
        <v/>
      </c>
      <c r="I22" s="7" t="str">
        <f t="shared" si="2"/>
        <v/>
      </c>
      <c r="J22" s="4"/>
      <c r="K22" s="4"/>
      <c r="L22" s="5"/>
      <c r="M22" s="8"/>
      <c r="N22" s="5"/>
      <c r="O22" s="5"/>
      <c r="P22" s="8"/>
      <c r="Q22" s="4"/>
      <c r="R22" s="4"/>
    </row>
    <row r="23" spans="1:18" ht="24" customHeight="1" x14ac:dyDescent="0.25">
      <c r="A23" s="3">
        <v>8</v>
      </c>
      <c r="B23" s="4"/>
      <c r="C23" s="4"/>
      <c r="D23" s="5"/>
      <c r="E23" s="5"/>
      <c r="F23" s="5"/>
      <c r="G23" s="6" t="str">
        <f t="shared" si="0"/>
        <v/>
      </c>
      <c r="H23" s="7" t="str">
        <f t="shared" si="1"/>
        <v/>
      </c>
      <c r="I23" s="7" t="str">
        <f t="shared" si="2"/>
        <v/>
      </c>
      <c r="J23" s="4"/>
      <c r="K23" s="4"/>
      <c r="L23" s="5"/>
      <c r="M23" s="8"/>
      <c r="N23" s="5"/>
      <c r="O23" s="5"/>
      <c r="P23" s="8"/>
      <c r="Q23" s="4"/>
      <c r="R23" s="4"/>
    </row>
    <row r="24" spans="1:18" ht="24" customHeight="1" x14ac:dyDescent="0.25">
      <c r="A24" s="3">
        <v>9</v>
      </c>
      <c r="B24" s="4"/>
      <c r="C24" s="4"/>
      <c r="D24" s="5"/>
      <c r="E24" s="5"/>
      <c r="F24" s="5"/>
      <c r="G24" s="6" t="str">
        <f t="shared" si="0"/>
        <v/>
      </c>
      <c r="H24" s="7" t="str">
        <f t="shared" si="1"/>
        <v/>
      </c>
      <c r="I24" s="7" t="str">
        <f t="shared" si="2"/>
        <v/>
      </c>
      <c r="J24" s="4"/>
      <c r="K24" s="4"/>
      <c r="L24" s="5"/>
      <c r="M24" s="8"/>
      <c r="N24" s="5"/>
      <c r="O24" s="5"/>
      <c r="P24" s="8"/>
      <c r="Q24" s="4"/>
      <c r="R24" s="4"/>
    </row>
    <row r="25" spans="1:18" ht="24" customHeight="1" x14ac:dyDescent="0.25">
      <c r="A25" s="3">
        <v>10</v>
      </c>
      <c r="B25" s="4"/>
      <c r="C25" s="4"/>
      <c r="D25" s="5"/>
      <c r="E25" s="5"/>
      <c r="F25" s="5"/>
      <c r="G25" s="6" t="str">
        <f t="shared" si="0"/>
        <v/>
      </c>
      <c r="H25" s="7" t="str">
        <f t="shared" si="1"/>
        <v/>
      </c>
      <c r="I25" s="7" t="str">
        <f t="shared" si="2"/>
        <v/>
      </c>
      <c r="J25" s="4"/>
      <c r="K25" s="4"/>
      <c r="L25" s="5"/>
      <c r="M25" s="8"/>
      <c r="N25" s="5"/>
      <c r="O25" s="5"/>
      <c r="P25" s="8"/>
      <c r="Q25" s="4"/>
      <c r="R25" s="4"/>
    </row>
    <row r="26" spans="1:18" ht="24" customHeight="1" x14ac:dyDescent="0.25">
      <c r="A26" s="3">
        <v>11</v>
      </c>
      <c r="B26" s="4"/>
      <c r="C26" s="4"/>
      <c r="D26" s="5"/>
      <c r="E26" s="5"/>
      <c r="F26" s="5"/>
      <c r="G26" s="6" t="str">
        <f t="shared" si="0"/>
        <v/>
      </c>
      <c r="H26" s="7" t="str">
        <f t="shared" si="1"/>
        <v/>
      </c>
      <c r="I26" s="7" t="str">
        <f t="shared" si="2"/>
        <v/>
      </c>
      <c r="J26" s="4"/>
      <c r="K26" s="4"/>
      <c r="L26" s="5"/>
      <c r="M26" s="8"/>
      <c r="N26" s="5"/>
      <c r="O26" s="5"/>
      <c r="P26" s="8"/>
      <c r="Q26" s="4"/>
      <c r="R26" s="4"/>
    </row>
    <row r="27" spans="1:18" ht="24" customHeight="1" x14ac:dyDescent="0.25">
      <c r="A27" s="3">
        <v>12</v>
      </c>
      <c r="B27" s="4"/>
      <c r="C27" s="4"/>
      <c r="D27" s="5"/>
      <c r="E27" s="5"/>
      <c r="F27" s="5"/>
      <c r="G27" s="6" t="str">
        <f t="shared" si="0"/>
        <v/>
      </c>
      <c r="H27" s="7" t="str">
        <f t="shared" si="1"/>
        <v/>
      </c>
      <c r="I27" s="7" t="str">
        <f t="shared" si="2"/>
        <v/>
      </c>
      <c r="J27" s="4"/>
      <c r="K27" s="4"/>
      <c r="L27" s="5"/>
      <c r="M27" s="8"/>
      <c r="N27" s="5"/>
      <c r="O27" s="5"/>
      <c r="P27" s="8"/>
      <c r="Q27" s="4"/>
      <c r="R27" s="4"/>
    </row>
    <row r="28" spans="1:18" ht="24" customHeight="1" x14ac:dyDescent="0.25">
      <c r="A28" s="3">
        <v>13</v>
      </c>
      <c r="B28" s="4"/>
      <c r="C28" s="4"/>
      <c r="D28" s="5"/>
      <c r="E28" s="5"/>
      <c r="F28" s="5"/>
      <c r="G28" s="6" t="str">
        <f t="shared" si="0"/>
        <v/>
      </c>
      <c r="H28" s="7" t="str">
        <f t="shared" si="1"/>
        <v/>
      </c>
      <c r="I28" s="7" t="str">
        <f t="shared" si="2"/>
        <v/>
      </c>
      <c r="J28" s="4"/>
      <c r="K28" s="4"/>
      <c r="L28" s="5"/>
      <c r="M28" s="8"/>
      <c r="N28" s="5"/>
      <c r="O28" s="5"/>
      <c r="P28" s="8"/>
      <c r="Q28" s="4"/>
      <c r="R28" s="4"/>
    </row>
    <row r="29" spans="1:18" ht="24" customHeight="1" x14ac:dyDescent="0.25">
      <c r="A29" s="3">
        <v>14</v>
      </c>
      <c r="B29" s="4"/>
      <c r="C29" s="4"/>
      <c r="D29" s="5"/>
      <c r="E29" s="5"/>
      <c r="F29" s="5"/>
      <c r="G29" s="6" t="str">
        <f t="shared" si="0"/>
        <v/>
      </c>
      <c r="H29" s="7" t="str">
        <f t="shared" si="1"/>
        <v/>
      </c>
      <c r="I29" s="7" t="str">
        <f t="shared" si="2"/>
        <v/>
      </c>
      <c r="J29" s="4"/>
      <c r="K29" s="4"/>
      <c r="L29" s="5"/>
      <c r="M29" s="8"/>
      <c r="N29" s="5"/>
      <c r="O29" s="5"/>
      <c r="P29" s="8"/>
      <c r="Q29" s="4"/>
      <c r="R29" s="4"/>
    </row>
    <row r="30" spans="1:18" ht="24" customHeight="1" x14ac:dyDescent="0.25">
      <c r="A30" s="3">
        <v>15</v>
      </c>
      <c r="B30" s="4"/>
      <c r="C30" s="4"/>
      <c r="D30" s="5"/>
      <c r="E30" s="5"/>
      <c r="F30" s="5"/>
      <c r="G30" s="6" t="str">
        <f t="shared" si="0"/>
        <v/>
      </c>
      <c r="H30" s="7" t="str">
        <f t="shared" si="1"/>
        <v/>
      </c>
      <c r="I30" s="7" t="str">
        <f t="shared" si="2"/>
        <v/>
      </c>
      <c r="J30" s="4"/>
      <c r="K30" s="4"/>
      <c r="L30" s="5"/>
      <c r="M30" s="8"/>
      <c r="N30" s="5"/>
      <c r="O30" s="5"/>
      <c r="P30" s="8"/>
      <c r="Q30" s="4"/>
      <c r="R30" s="4"/>
    </row>
    <row r="31" spans="1:18" ht="24" customHeight="1" x14ac:dyDescent="0.25">
      <c r="A31" s="3">
        <v>16</v>
      </c>
      <c r="B31" s="4"/>
      <c r="C31" s="4"/>
      <c r="D31" s="5"/>
      <c r="E31" s="5"/>
      <c r="F31" s="5"/>
      <c r="G31" s="6" t="str">
        <f t="shared" si="0"/>
        <v/>
      </c>
      <c r="H31" s="7" t="str">
        <f t="shared" si="1"/>
        <v/>
      </c>
      <c r="I31" s="7" t="str">
        <f t="shared" si="2"/>
        <v/>
      </c>
      <c r="J31" s="4"/>
      <c r="K31" s="4"/>
      <c r="L31" s="5"/>
      <c r="M31" s="8"/>
      <c r="N31" s="5"/>
      <c r="O31" s="5"/>
      <c r="P31" s="8"/>
      <c r="Q31" s="4"/>
      <c r="R31" s="4"/>
    </row>
    <row r="32" spans="1:18" ht="24" customHeight="1" x14ac:dyDescent="0.25">
      <c r="A32" s="3">
        <v>17</v>
      </c>
      <c r="B32" s="4"/>
      <c r="C32" s="4"/>
      <c r="D32" s="5"/>
      <c r="E32" s="5"/>
      <c r="F32" s="5"/>
      <c r="G32" s="6" t="str">
        <f t="shared" si="0"/>
        <v/>
      </c>
      <c r="H32" s="7" t="str">
        <f t="shared" si="1"/>
        <v/>
      </c>
      <c r="I32" s="7" t="str">
        <f t="shared" si="2"/>
        <v/>
      </c>
      <c r="J32" s="4"/>
      <c r="K32" s="4"/>
      <c r="L32" s="5"/>
      <c r="M32" s="8"/>
      <c r="N32" s="5"/>
      <c r="O32" s="5"/>
      <c r="P32" s="8"/>
      <c r="Q32" s="4"/>
      <c r="R32" s="4"/>
    </row>
    <row r="33" spans="1:18" ht="24" customHeight="1" x14ac:dyDescent="0.25">
      <c r="A33" s="3">
        <v>18</v>
      </c>
      <c r="B33" s="4"/>
      <c r="C33" s="4"/>
      <c r="D33" s="5"/>
      <c r="E33" s="5"/>
      <c r="F33" s="5"/>
      <c r="G33" s="6" t="str">
        <f t="shared" si="0"/>
        <v/>
      </c>
      <c r="H33" s="7" t="str">
        <f t="shared" si="1"/>
        <v/>
      </c>
      <c r="I33" s="7" t="str">
        <f t="shared" si="2"/>
        <v/>
      </c>
      <c r="J33" s="4"/>
      <c r="K33" s="4"/>
      <c r="L33" s="5"/>
      <c r="M33" s="8"/>
      <c r="N33" s="5"/>
      <c r="O33" s="5"/>
      <c r="P33" s="8"/>
      <c r="Q33" s="4"/>
      <c r="R33" s="4"/>
    </row>
    <row r="34" spans="1:18" ht="24" customHeight="1" x14ac:dyDescent="0.25">
      <c r="A34" s="3">
        <v>19</v>
      </c>
      <c r="B34" s="4"/>
      <c r="C34" s="4"/>
      <c r="D34" s="5"/>
      <c r="E34" s="5"/>
      <c r="F34" s="5"/>
      <c r="G34" s="6" t="str">
        <f t="shared" si="0"/>
        <v/>
      </c>
      <c r="H34" s="7" t="str">
        <f t="shared" si="1"/>
        <v/>
      </c>
      <c r="I34" s="7" t="str">
        <f t="shared" si="2"/>
        <v/>
      </c>
      <c r="J34" s="4"/>
      <c r="K34" s="4"/>
      <c r="L34" s="5"/>
      <c r="M34" s="8"/>
      <c r="N34" s="5"/>
      <c r="O34" s="5"/>
      <c r="P34" s="8"/>
      <c r="Q34" s="4"/>
      <c r="R34" s="4"/>
    </row>
    <row r="35" spans="1:18" ht="24" customHeight="1" x14ac:dyDescent="0.25">
      <c r="A35" s="3">
        <v>20</v>
      </c>
      <c r="B35" s="4"/>
      <c r="C35" s="4"/>
      <c r="D35" s="5"/>
      <c r="E35" s="5"/>
      <c r="F35" s="5"/>
      <c r="G35" s="6" t="str">
        <f t="shared" si="0"/>
        <v/>
      </c>
      <c r="H35" s="7" t="str">
        <f t="shared" si="1"/>
        <v/>
      </c>
      <c r="I35" s="7" t="str">
        <f t="shared" si="2"/>
        <v/>
      </c>
      <c r="J35" s="4"/>
      <c r="K35" s="4"/>
      <c r="L35" s="5"/>
      <c r="M35" s="8"/>
      <c r="N35" s="5"/>
      <c r="O35" s="5"/>
      <c r="P35" s="8"/>
      <c r="Q35" s="4"/>
      <c r="R35" s="4"/>
    </row>
    <row r="36" spans="1:18" ht="24" customHeight="1" x14ac:dyDescent="0.25">
      <c r="A36" s="3">
        <v>21</v>
      </c>
      <c r="B36" s="4"/>
      <c r="C36" s="4"/>
      <c r="D36" s="5"/>
      <c r="E36" s="5"/>
      <c r="F36" s="5"/>
      <c r="G36" s="6" t="str">
        <f t="shared" si="0"/>
        <v/>
      </c>
      <c r="H36" s="7" t="str">
        <f t="shared" si="1"/>
        <v/>
      </c>
      <c r="I36" s="7" t="str">
        <f t="shared" si="2"/>
        <v/>
      </c>
      <c r="J36" s="4"/>
      <c r="K36" s="4"/>
      <c r="L36" s="5"/>
      <c r="M36" s="8"/>
      <c r="N36" s="5"/>
      <c r="O36" s="5"/>
      <c r="P36" s="8"/>
      <c r="Q36" s="4"/>
      <c r="R36" s="4"/>
    </row>
    <row r="37" spans="1:18" ht="24" customHeight="1" x14ac:dyDescent="0.25">
      <c r="A37" s="3">
        <v>22</v>
      </c>
      <c r="B37" s="4"/>
      <c r="C37" s="4"/>
      <c r="D37" s="5"/>
      <c r="E37" s="5"/>
      <c r="F37" s="5"/>
      <c r="G37" s="6" t="str">
        <f t="shared" si="0"/>
        <v/>
      </c>
      <c r="H37" s="7" t="str">
        <f t="shared" si="1"/>
        <v/>
      </c>
      <c r="I37" s="7" t="str">
        <f t="shared" si="2"/>
        <v/>
      </c>
      <c r="J37" s="4"/>
      <c r="K37" s="4"/>
      <c r="L37" s="5"/>
      <c r="M37" s="8"/>
      <c r="N37" s="5"/>
      <c r="O37" s="5"/>
      <c r="P37" s="8"/>
      <c r="Q37" s="4"/>
      <c r="R37" s="4"/>
    </row>
    <row r="38" spans="1:18" ht="24" customHeight="1" x14ac:dyDescent="0.25">
      <c r="A38" s="3">
        <v>23</v>
      </c>
      <c r="B38" s="4"/>
      <c r="C38" s="4"/>
      <c r="D38" s="5"/>
      <c r="E38" s="5"/>
      <c r="F38" s="5"/>
      <c r="G38" s="6" t="str">
        <f t="shared" si="0"/>
        <v/>
      </c>
      <c r="H38" s="7" t="str">
        <f t="shared" si="1"/>
        <v/>
      </c>
      <c r="I38" s="7" t="str">
        <f t="shared" si="2"/>
        <v/>
      </c>
      <c r="J38" s="4"/>
      <c r="K38" s="4"/>
      <c r="L38" s="5"/>
      <c r="M38" s="8"/>
      <c r="N38" s="5"/>
      <c r="O38" s="5"/>
      <c r="P38" s="8"/>
      <c r="Q38" s="4"/>
      <c r="R38" s="4"/>
    </row>
    <row r="39" spans="1:18" ht="24" customHeight="1" x14ac:dyDescent="0.25">
      <c r="A39" s="3">
        <v>24</v>
      </c>
      <c r="B39" s="4"/>
      <c r="C39" s="4"/>
      <c r="D39" s="5"/>
      <c r="E39" s="5"/>
      <c r="F39" s="5"/>
      <c r="G39" s="6" t="str">
        <f t="shared" si="0"/>
        <v/>
      </c>
      <c r="H39" s="7" t="str">
        <f t="shared" si="1"/>
        <v/>
      </c>
      <c r="I39" s="7" t="str">
        <f t="shared" si="2"/>
        <v/>
      </c>
      <c r="J39" s="4"/>
      <c r="K39" s="4"/>
      <c r="L39" s="5"/>
      <c r="M39" s="8"/>
      <c r="N39" s="5"/>
      <c r="O39" s="5"/>
      <c r="P39" s="8"/>
      <c r="Q39" s="4"/>
      <c r="R39" s="4"/>
    </row>
    <row r="40" spans="1:18" ht="24" customHeight="1" x14ac:dyDescent="0.25">
      <c r="A40" s="3">
        <v>25</v>
      </c>
      <c r="B40" s="4"/>
      <c r="C40" s="4"/>
      <c r="D40" s="5"/>
      <c r="E40" s="5"/>
      <c r="F40" s="5"/>
      <c r="G40" s="6" t="str">
        <f t="shared" si="0"/>
        <v/>
      </c>
      <c r="H40" s="7" t="str">
        <f t="shared" si="1"/>
        <v/>
      </c>
      <c r="I40" s="7" t="str">
        <f t="shared" si="2"/>
        <v/>
      </c>
      <c r="J40" s="4"/>
      <c r="K40" s="4"/>
      <c r="L40" s="5"/>
      <c r="M40" s="8"/>
      <c r="N40" s="5"/>
      <c r="O40" s="5"/>
      <c r="P40" s="8"/>
      <c r="Q40" s="4"/>
      <c r="R40" s="4"/>
    </row>
    <row r="41" spans="1:18" ht="24" customHeight="1" x14ac:dyDescent="0.25">
      <c r="A41" s="3">
        <v>26</v>
      </c>
      <c r="B41" s="4"/>
      <c r="C41" s="4"/>
      <c r="D41" s="5"/>
      <c r="E41" s="5"/>
      <c r="F41" s="5"/>
      <c r="G41" s="6" t="str">
        <f t="shared" si="0"/>
        <v/>
      </c>
      <c r="H41" s="7" t="str">
        <f t="shared" si="1"/>
        <v/>
      </c>
      <c r="I41" s="7" t="str">
        <f t="shared" si="2"/>
        <v/>
      </c>
      <c r="J41" s="4"/>
      <c r="K41" s="4"/>
      <c r="L41" s="5"/>
      <c r="M41" s="8"/>
      <c r="N41" s="5"/>
      <c r="O41" s="5"/>
      <c r="P41" s="8"/>
      <c r="Q41" s="4"/>
      <c r="R41" s="4"/>
    </row>
    <row r="42" spans="1:18" ht="24" customHeight="1" x14ac:dyDescent="0.25">
      <c r="A42" s="3">
        <v>27</v>
      </c>
      <c r="B42" s="4"/>
      <c r="C42" s="4"/>
      <c r="D42" s="5"/>
      <c r="E42" s="5"/>
      <c r="F42" s="5"/>
      <c r="G42" s="6" t="str">
        <f t="shared" si="0"/>
        <v/>
      </c>
      <c r="H42" s="7" t="str">
        <f t="shared" si="1"/>
        <v/>
      </c>
      <c r="I42" s="7" t="str">
        <f t="shared" si="2"/>
        <v/>
      </c>
      <c r="J42" s="4"/>
      <c r="K42" s="4"/>
      <c r="L42" s="5"/>
      <c r="M42" s="8"/>
      <c r="N42" s="5"/>
      <c r="O42" s="5"/>
      <c r="P42" s="8"/>
      <c r="Q42" s="4"/>
      <c r="R42" s="4"/>
    </row>
    <row r="43" spans="1:18" ht="24" customHeight="1" x14ac:dyDescent="0.25">
      <c r="A43" s="3">
        <v>28</v>
      </c>
      <c r="B43" s="4"/>
      <c r="C43" s="4"/>
      <c r="D43" s="5"/>
      <c r="E43" s="5"/>
      <c r="F43" s="5"/>
      <c r="G43" s="6" t="str">
        <f t="shared" si="0"/>
        <v/>
      </c>
      <c r="H43" s="7" t="str">
        <f t="shared" si="1"/>
        <v/>
      </c>
      <c r="I43" s="7" t="str">
        <f t="shared" si="2"/>
        <v/>
      </c>
      <c r="J43" s="4"/>
      <c r="K43" s="4"/>
      <c r="L43" s="5"/>
      <c r="M43" s="8"/>
      <c r="N43" s="5"/>
      <c r="O43" s="5"/>
      <c r="P43" s="8"/>
      <c r="Q43" s="4"/>
      <c r="R43" s="4"/>
    </row>
    <row r="44" spans="1:18" ht="24" customHeight="1" x14ac:dyDescent="0.25">
      <c r="A44" s="3">
        <v>29</v>
      </c>
      <c r="B44" s="4"/>
      <c r="C44" s="4"/>
      <c r="D44" s="5"/>
      <c r="E44" s="5"/>
      <c r="F44" s="5"/>
      <c r="G44" s="6" t="str">
        <f t="shared" si="0"/>
        <v/>
      </c>
      <c r="H44" s="7" t="str">
        <f t="shared" si="1"/>
        <v/>
      </c>
      <c r="I44" s="7" t="str">
        <f t="shared" si="2"/>
        <v/>
      </c>
      <c r="J44" s="4"/>
      <c r="K44" s="4"/>
      <c r="L44" s="5"/>
      <c r="M44" s="8"/>
      <c r="N44" s="5"/>
      <c r="O44" s="5"/>
      <c r="P44" s="8"/>
      <c r="Q44" s="4"/>
      <c r="R44" s="4"/>
    </row>
    <row r="45" spans="1:18" ht="24" customHeight="1" x14ac:dyDescent="0.25">
      <c r="A45" s="3">
        <v>30</v>
      </c>
      <c r="B45" s="4"/>
      <c r="C45" s="4"/>
      <c r="D45" s="5"/>
      <c r="E45" s="5"/>
      <c r="F45" s="5"/>
      <c r="G45" s="6" t="str">
        <f t="shared" si="0"/>
        <v/>
      </c>
      <c r="H45" s="7" t="str">
        <f t="shared" si="1"/>
        <v/>
      </c>
      <c r="I45" s="7" t="str">
        <f t="shared" si="2"/>
        <v/>
      </c>
      <c r="J45" s="4"/>
      <c r="K45" s="4"/>
      <c r="L45" s="5"/>
      <c r="M45" s="8"/>
      <c r="N45" s="5"/>
      <c r="O45" s="5"/>
      <c r="P45" s="8"/>
      <c r="Q45" s="4"/>
      <c r="R45" s="4"/>
    </row>
  </sheetData>
  <mergeCells count="30">
    <mergeCell ref="A1:R2"/>
    <mergeCell ref="I11:L11"/>
    <mergeCell ref="C7:H7"/>
    <mergeCell ref="J7:K7"/>
    <mergeCell ref="A5:B5"/>
    <mergeCell ref="A8:B8"/>
    <mergeCell ref="C6:H6"/>
    <mergeCell ref="L5:R5"/>
    <mergeCell ref="L8:R8"/>
    <mergeCell ref="C5:H5"/>
    <mergeCell ref="A9:B9"/>
    <mergeCell ref="E11:H11"/>
    <mergeCell ref="J8:K8"/>
    <mergeCell ref="M11:R11"/>
    <mergeCell ref="A3:R3"/>
    <mergeCell ref="A7:B7"/>
    <mergeCell ref="J6:K6"/>
    <mergeCell ref="A12:D13"/>
    <mergeCell ref="I12:L13"/>
    <mergeCell ref="C8:H8"/>
    <mergeCell ref="L7:R7"/>
    <mergeCell ref="A11:D11"/>
    <mergeCell ref="M12:R13"/>
    <mergeCell ref="E12:H13"/>
    <mergeCell ref="J5:K5"/>
    <mergeCell ref="C9:H9"/>
    <mergeCell ref="L9:R9"/>
    <mergeCell ref="L6:R6"/>
    <mergeCell ref="A6:B6"/>
    <mergeCell ref="J9:K9"/>
  </mergeCells>
  <conditionalFormatting sqref="H16:H45">
    <cfRule type="expression" dxfId="13" priority="1">
      <formula>$H16="Niedrig"</formula>
    </cfRule>
    <cfRule type="expression" dxfId="12" priority="2">
      <formula>$H16="Mittel"</formula>
    </cfRule>
    <cfRule type="expression" dxfId="11" priority="3">
      <formula>$H16="Hoch"</formula>
    </cfRule>
    <cfRule type="expression" dxfId="10" priority="4">
      <formula>$H16="Extrem"</formula>
    </cfRule>
    <cfRule type="expression" dxfId="9" priority="5">
      <formula>H16="Niedrig"</formula>
    </cfRule>
    <cfRule type="expression" dxfId="8" priority="6">
      <formula>H16="Mittel"</formula>
    </cfRule>
    <cfRule type="expression" dxfId="7" priority="7">
      <formula>H16="Hoch"</formula>
    </cfRule>
    <cfRule type="expression" dxfId="6" priority="8">
      <formula>H16="Extrem"</formula>
    </cfRule>
  </conditionalFormatting>
  <conditionalFormatting sqref="M16:N45">
    <cfRule type="expression" dxfId="5" priority="14">
      <formula>AND($C16&lt;&gt;"",$M16&lt;TODAY(),$N16&lt;&gt;"Erledigt")</formula>
    </cfRule>
  </conditionalFormatting>
  <conditionalFormatting sqref="N16:N45">
    <cfRule type="expression" dxfId="4" priority="9">
      <formula>N16="Erledigt"</formula>
    </cfRule>
    <cfRule type="expression" dxfId="3" priority="10">
      <formula>N16="In Bearbeitung"</formula>
    </cfRule>
    <cfRule type="expression" dxfId="2" priority="11">
      <formula>N16="Offen"</formula>
    </cfRule>
    <cfRule type="expression" dxfId="1" priority="12">
      <formula>N16="Zur Prüfung"</formula>
    </cfRule>
    <cfRule type="expression" dxfId="0" priority="13">
      <formula>N16="Überfällig"</formula>
    </cfRule>
  </conditionalFormatting>
  <dataValidations count="6">
    <dataValidation type="list" allowBlank="1" error="Ungültiger Wert." prompt="Bitte wählen" sqref="B16:B45" xr:uid="{00000000-0002-0000-0000-000000000000}">
      <formula1>Gefährdungsgruppen</formula1>
    </dataValidation>
    <dataValidation type="list" allowBlank="1" error="Ungültiger Wert." prompt="Bitte wählen" sqref="D16:D45" xr:uid="{00000000-0002-0000-0000-000001000000}">
      <formula1>BetroffenePersonen</formula1>
    </dataValidation>
    <dataValidation type="list" allowBlank="1" error="Ungültiger Wert." prompt="Bitte wählen" sqref="E16:E45" xr:uid="{00000000-0002-0000-0000-000002000000}">
      <formula1>Wahrscheinlichkeit</formula1>
    </dataValidation>
    <dataValidation type="list" allowBlank="1" error="Ungültiger Wert." prompt="Bitte wählen" sqref="F16:F45" xr:uid="{00000000-0002-0000-0000-000003000000}">
      <formula1>Schweregrad</formula1>
    </dataValidation>
    <dataValidation type="list" allowBlank="1" error="Ungültiger Wert." prompt="Bitte wählen" sqref="N16:N45" xr:uid="{00000000-0002-0000-0000-000004000000}">
      <formula1>StatusListe</formula1>
    </dataValidation>
    <dataValidation type="list" allowBlank="1" error="Ungültiger Wert." prompt="Bitte wählen" sqref="O16:O45" xr:uid="{00000000-0002-0000-0000-000005000000}">
      <formula1>WirksamkeitListe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showGridLines="0" workbookViewId="0"/>
  </sheetViews>
  <sheetFormatPr baseColWidth="10" defaultColWidth="9.140625" defaultRowHeight="15" x14ac:dyDescent="0.25"/>
  <cols>
    <col min="1" max="1" width="24" customWidth="1"/>
    <col min="2" max="2" width="28" customWidth="1"/>
    <col min="4" max="4" width="32" customWidth="1"/>
    <col min="5" max="5" width="42" customWidth="1"/>
    <col min="10" max="10" width="18" customWidth="1"/>
    <col min="11" max="11" width="14" customWidth="1"/>
  </cols>
  <sheetData>
    <row r="1" spans="1:11" ht="26.25" x14ac:dyDescent="0.25">
      <c r="A1" s="27" t="s">
        <v>93</v>
      </c>
      <c r="B1" s="18"/>
      <c r="D1" s="26" t="s">
        <v>94</v>
      </c>
      <c r="E1" s="18"/>
      <c r="J1" s="26" t="s">
        <v>95</v>
      </c>
      <c r="K1" s="18"/>
    </row>
    <row r="3" spans="1:11" x14ac:dyDescent="0.25">
      <c r="A3" s="1" t="s">
        <v>96</v>
      </c>
      <c r="D3" s="1" t="s">
        <v>42</v>
      </c>
      <c r="J3" s="9" t="s">
        <v>28</v>
      </c>
      <c r="K3" s="9" t="s">
        <v>97</v>
      </c>
    </row>
    <row r="4" spans="1:11" x14ac:dyDescent="0.25">
      <c r="B4" s="10" t="s">
        <v>42</v>
      </c>
      <c r="E4" s="11" t="s">
        <v>98</v>
      </c>
      <c r="J4" s="10" t="s">
        <v>72</v>
      </c>
      <c r="K4" s="10">
        <v>4</v>
      </c>
    </row>
    <row r="5" spans="1:11" x14ac:dyDescent="0.25">
      <c r="B5" s="10" t="s">
        <v>54</v>
      </c>
      <c r="E5" s="11" t="s">
        <v>99</v>
      </c>
      <c r="J5" s="10" t="s">
        <v>45</v>
      </c>
      <c r="K5" s="10">
        <v>3</v>
      </c>
    </row>
    <row r="6" spans="1:11" x14ac:dyDescent="0.25">
      <c r="B6" s="10" t="s">
        <v>64</v>
      </c>
      <c r="E6" s="11" t="s">
        <v>100</v>
      </c>
      <c r="J6" s="10" t="s">
        <v>57</v>
      </c>
      <c r="K6" s="10">
        <v>2</v>
      </c>
    </row>
    <row r="7" spans="1:11" x14ac:dyDescent="0.25">
      <c r="B7" s="10" t="s">
        <v>101</v>
      </c>
      <c r="E7" s="11" t="s">
        <v>102</v>
      </c>
      <c r="J7" s="10" t="s">
        <v>103</v>
      </c>
      <c r="K7" s="10">
        <v>1</v>
      </c>
    </row>
    <row r="8" spans="1:11" x14ac:dyDescent="0.25">
      <c r="B8" s="10" t="s">
        <v>86</v>
      </c>
      <c r="E8" s="11" t="s">
        <v>104</v>
      </c>
    </row>
    <row r="9" spans="1:11" x14ac:dyDescent="0.25">
      <c r="B9" s="10" t="s">
        <v>105</v>
      </c>
      <c r="E9" s="11" t="s">
        <v>106</v>
      </c>
    </row>
    <row r="10" spans="1:11" x14ac:dyDescent="0.25">
      <c r="B10" s="10" t="s">
        <v>107</v>
      </c>
      <c r="D10" s="1" t="s">
        <v>54</v>
      </c>
      <c r="J10" s="9" t="s">
        <v>29</v>
      </c>
      <c r="K10" s="9" t="s">
        <v>97</v>
      </c>
    </row>
    <row r="11" spans="1:11" x14ac:dyDescent="0.25">
      <c r="B11" s="10" t="s">
        <v>108</v>
      </c>
      <c r="E11" s="11" t="s">
        <v>109</v>
      </c>
      <c r="J11" s="10" t="s">
        <v>88</v>
      </c>
      <c r="K11" s="10">
        <v>4</v>
      </c>
    </row>
    <row r="12" spans="1:11" x14ac:dyDescent="0.25">
      <c r="B12" s="10" t="s">
        <v>70</v>
      </c>
      <c r="E12" s="11" t="s">
        <v>110</v>
      </c>
      <c r="J12" s="10" t="s">
        <v>58</v>
      </c>
      <c r="K12" s="10">
        <v>3</v>
      </c>
    </row>
    <row r="13" spans="1:11" x14ac:dyDescent="0.25">
      <c r="B13" s="10" t="s">
        <v>77</v>
      </c>
      <c r="E13" s="11" t="s">
        <v>111</v>
      </c>
      <c r="J13" s="10" t="s">
        <v>46</v>
      </c>
      <c r="K13" s="10">
        <v>2</v>
      </c>
    </row>
    <row r="14" spans="1:11" x14ac:dyDescent="0.25">
      <c r="B14" s="10" t="s">
        <v>112</v>
      </c>
      <c r="D14" s="1" t="s">
        <v>64</v>
      </c>
      <c r="J14" s="10" t="s">
        <v>113</v>
      </c>
      <c r="K14" s="10">
        <v>1</v>
      </c>
    </row>
    <row r="15" spans="1:11" x14ac:dyDescent="0.25">
      <c r="E15" s="11" t="s">
        <v>114</v>
      </c>
    </row>
    <row r="16" spans="1:11" x14ac:dyDescent="0.25">
      <c r="E16" s="11" t="s">
        <v>115</v>
      </c>
    </row>
    <row r="17" spans="1:11" x14ac:dyDescent="0.25">
      <c r="A17" s="1" t="s">
        <v>27</v>
      </c>
      <c r="E17" s="11" t="s">
        <v>116</v>
      </c>
      <c r="J17" s="31" t="s">
        <v>117</v>
      </c>
      <c r="K17" s="18"/>
    </row>
    <row r="18" spans="1:11" x14ac:dyDescent="0.25">
      <c r="B18" s="10" t="s">
        <v>56</v>
      </c>
      <c r="E18" s="11" t="s">
        <v>118</v>
      </c>
      <c r="J18" s="28" t="s">
        <v>119</v>
      </c>
      <c r="K18" s="21"/>
    </row>
    <row r="19" spans="1:11" x14ac:dyDescent="0.25">
      <c r="B19" s="10" t="s">
        <v>120</v>
      </c>
      <c r="E19" s="11" t="s">
        <v>121</v>
      </c>
      <c r="J19" s="29"/>
      <c r="K19" s="30"/>
    </row>
    <row r="20" spans="1:11" x14ac:dyDescent="0.25">
      <c r="B20" s="10" t="s">
        <v>122</v>
      </c>
      <c r="D20" s="1" t="s">
        <v>101</v>
      </c>
      <c r="J20" s="22"/>
      <c r="K20" s="24"/>
    </row>
    <row r="21" spans="1:11" ht="30" x14ac:dyDescent="0.25">
      <c r="B21" s="10" t="s">
        <v>44</v>
      </c>
      <c r="E21" s="11" t="s">
        <v>123</v>
      </c>
    </row>
    <row r="22" spans="1:11" ht="30" x14ac:dyDescent="0.25">
      <c r="B22" s="10" t="s">
        <v>124</v>
      </c>
      <c r="E22" s="11" t="s">
        <v>125</v>
      </c>
    </row>
    <row r="23" spans="1:11" x14ac:dyDescent="0.25">
      <c r="D23" s="1" t="s">
        <v>86</v>
      </c>
    </row>
    <row r="24" spans="1:11" x14ac:dyDescent="0.25">
      <c r="E24" s="11" t="s">
        <v>126</v>
      </c>
    </row>
    <row r="25" spans="1:11" x14ac:dyDescent="0.25">
      <c r="A25" s="1" t="s">
        <v>28</v>
      </c>
      <c r="E25" s="11" t="s">
        <v>127</v>
      </c>
    </row>
    <row r="26" spans="1:11" x14ac:dyDescent="0.25">
      <c r="B26" s="10" t="s">
        <v>72</v>
      </c>
      <c r="E26" s="11" t="s">
        <v>128</v>
      </c>
    </row>
    <row r="27" spans="1:11" x14ac:dyDescent="0.25">
      <c r="B27" s="10" t="s">
        <v>45</v>
      </c>
      <c r="D27" s="1" t="s">
        <v>105</v>
      </c>
    </row>
    <row r="28" spans="1:11" x14ac:dyDescent="0.25">
      <c r="B28" s="10" t="s">
        <v>57</v>
      </c>
      <c r="E28" s="11" t="s">
        <v>129</v>
      </c>
    </row>
    <row r="29" spans="1:11" x14ac:dyDescent="0.25">
      <c r="B29" s="10" t="s">
        <v>103</v>
      </c>
      <c r="E29" s="11" t="s">
        <v>130</v>
      </c>
    </row>
    <row r="30" spans="1:11" x14ac:dyDescent="0.25">
      <c r="D30" s="1" t="s">
        <v>107</v>
      </c>
    </row>
    <row r="31" spans="1:11" x14ac:dyDescent="0.25">
      <c r="E31" s="11" t="s">
        <v>131</v>
      </c>
    </row>
    <row r="32" spans="1:11" x14ac:dyDescent="0.25">
      <c r="A32" s="1" t="s">
        <v>29</v>
      </c>
      <c r="E32" s="11" t="s">
        <v>132</v>
      </c>
    </row>
    <row r="33" spans="1:5" x14ac:dyDescent="0.25">
      <c r="B33" s="10" t="s">
        <v>88</v>
      </c>
      <c r="E33" s="11" t="s">
        <v>133</v>
      </c>
    </row>
    <row r="34" spans="1:5" x14ac:dyDescent="0.25">
      <c r="B34" s="10" t="s">
        <v>58</v>
      </c>
      <c r="E34" s="11" t="s">
        <v>134</v>
      </c>
    </row>
    <row r="35" spans="1:5" x14ac:dyDescent="0.25">
      <c r="B35" s="10" t="s">
        <v>46</v>
      </c>
      <c r="E35" s="11" t="s">
        <v>135</v>
      </c>
    </row>
    <row r="36" spans="1:5" x14ac:dyDescent="0.25">
      <c r="B36" s="10" t="s">
        <v>113</v>
      </c>
      <c r="E36" s="11" t="s">
        <v>136</v>
      </c>
    </row>
    <row r="37" spans="1:5" x14ac:dyDescent="0.25">
      <c r="E37" s="11" t="s">
        <v>137</v>
      </c>
    </row>
    <row r="38" spans="1:5" x14ac:dyDescent="0.25">
      <c r="E38" s="11" t="s">
        <v>138</v>
      </c>
    </row>
    <row r="39" spans="1:5" x14ac:dyDescent="0.25">
      <c r="A39" s="1" t="s">
        <v>37</v>
      </c>
      <c r="D39" s="1" t="s">
        <v>108</v>
      </c>
    </row>
    <row r="40" spans="1:5" x14ac:dyDescent="0.25">
      <c r="B40" s="10" t="s">
        <v>62</v>
      </c>
      <c r="E40" s="11" t="s">
        <v>139</v>
      </c>
    </row>
    <row r="41" spans="1:5" x14ac:dyDescent="0.25">
      <c r="B41" s="10" t="s">
        <v>50</v>
      </c>
      <c r="E41" s="11" t="s">
        <v>140</v>
      </c>
    </row>
    <row r="42" spans="1:5" x14ac:dyDescent="0.25">
      <c r="B42" s="10" t="s">
        <v>141</v>
      </c>
      <c r="E42" s="11" t="s">
        <v>142</v>
      </c>
    </row>
    <row r="43" spans="1:5" x14ac:dyDescent="0.25">
      <c r="B43" s="10" t="s">
        <v>82</v>
      </c>
      <c r="D43" s="1" t="s">
        <v>70</v>
      </c>
    </row>
    <row r="44" spans="1:5" x14ac:dyDescent="0.25">
      <c r="B44" s="10" t="s">
        <v>143</v>
      </c>
      <c r="E44" s="11" t="s">
        <v>144</v>
      </c>
    </row>
    <row r="45" spans="1:5" x14ac:dyDescent="0.25">
      <c r="E45" s="11" t="s">
        <v>145</v>
      </c>
    </row>
    <row r="46" spans="1:5" x14ac:dyDescent="0.25">
      <c r="E46" s="11" t="s">
        <v>146</v>
      </c>
    </row>
    <row r="47" spans="1:5" ht="30" x14ac:dyDescent="0.25">
      <c r="A47" s="1" t="s">
        <v>38</v>
      </c>
      <c r="E47" s="11" t="s">
        <v>147</v>
      </c>
    </row>
    <row r="48" spans="1:5" x14ac:dyDescent="0.25">
      <c r="B48" s="10" t="s">
        <v>83</v>
      </c>
      <c r="D48" s="1" t="s">
        <v>77</v>
      </c>
    </row>
    <row r="49" spans="2:5" x14ac:dyDescent="0.25">
      <c r="B49" s="10" t="s">
        <v>51</v>
      </c>
      <c r="E49" s="11" t="s">
        <v>148</v>
      </c>
    </row>
    <row r="50" spans="2:5" x14ac:dyDescent="0.25">
      <c r="E50" s="11" t="s">
        <v>149</v>
      </c>
    </row>
    <row r="51" spans="2:5" x14ac:dyDescent="0.25">
      <c r="E51" s="11" t="s">
        <v>150</v>
      </c>
    </row>
    <row r="52" spans="2:5" ht="30" x14ac:dyDescent="0.25">
      <c r="E52" s="11" t="s">
        <v>151</v>
      </c>
    </row>
    <row r="53" spans="2:5" x14ac:dyDescent="0.25">
      <c r="D53" s="1" t="s">
        <v>112</v>
      </c>
    </row>
    <row r="54" spans="2:5" x14ac:dyDescent="0.25">
      <c r="E54" s="11" t="s">
        <v>152</v>
      </c>
    </row>
    <row r="55" spans="2:5" x14ac:dyDescent="0.25">
      <c r="E55" s="11" t="s">
        <v>153</v>
      </c>
    </row>
    <row r="56" spans="2:5" x14ac:dyDescent="0.25">
      <c r="E56" s="11" t="s">
        <v>154</v>
      </c>
    </row>
  </sheetData>
  <mergeCells count="5">
    <mergeCell ref="D1:E1"/>
    <mergeCell ref="J1:K1"/>
    <mergeCell ref="A1:B1"/>
    <mergeCell ref="J18:K20"/>
    <mergeCell ref="J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Gefährdungsbeurteilung</vt:lpstr>
      <vt:lpstr>Katalog &amp; Listen</vt:lpstr>
      <vt:lpstr>BetroffenePersonen</vt:lpstr>
      <vt:lpstr>Gefährdungsgruppen</vt:lpstr>
      <vt:lpstr>Schweregrad</vt:lpstr>
      <vt:lpstr>StatusListe</vt:lpstr>
      <vt:lpstr>Gefährdungsbeurteilung!Títulos_a_imprimir</vt:lpstr>
      <vt:lpstr>Wahrscheinlichkeit</vt:lpstr>
      <vt:lpstr>WirksamkeitListe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2026-03-27T10:26:23Z</dcterms:modified>
</cp:coreProperties>
</file>