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FMEA\"/>
    </mc:Choice>
  </mc:AlternateContent>
  <xr:revisionPtr revIDLastSave="0" documentId="13_ncr:1_{AC606959-EBAB-4549-8D17-6B6381F1FBA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MEA" sheetId="1" r:id="rId1"/>
    <sheet name="Risikomatrix" sheetId="2" r:id="rId2"/>
  </sheets>
  <definedNames>
    <definedName name="_xlnm.Print_Titles" localSheetId="0">FMEA!$7:$8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F10" i="2"/>
  <c r="E10" i="2"/>
  <c r="D10" i="2"/>
  <c r="C10" i="2"/>
  <c r="G9" i="2"/>
  <c r="F9" i="2"/>
  <c r="E9" i="2"/>
  <c r="D9" i="2"/>
  <c r="C9" i="2"/>
  <c r="G8" i="2"/>
  <c r="F8" i="2"/>
  <c r="E8" i="2"/>
  <c r="D8" i="2"/>
  <c r="C8" i="2"/>
  <c r="G7" i="2"/>
  <c r="F7" i="2"/>
  <c r="E7" i="2"/>
  <c r="D7" i="2"/>
  <c r="C7" i="2"/>
  <c r="G6" i="2"/>
  <c r="F6" i="2"/>
  <c r="E6" i="2"/>
  <c r="D6" i="2"/>
  <c r="C6" i="2"/>
  <c r="J34" i="1"/>
  <c r="G34" i="1"/>
  <c r="J33" i="1"/>
  <c r="G33" i="1"/>
  <c r="J32" i="1"/>
  <c r="G32" i="1"/>
  <c r="J31" i="1"/>
  <c r="G31" i="1"/>
  <c r="J30" i="1"/>
  <c r="G30" i="1"/>
  <c r="J29" i="1"/>
  <c r="G29" i="1"/>
  <c r="J28" i="1"/>
  <c r="G28" i="1"/>
  <c r="J27" i="1"/>
  <c r="G27" i="1"/>
  <c r="J26" i="1"/>
  <c r="G26" i="1"/>
  <c r="J25" i="1"/>
  <c r="G25" i="1"/>
  <c r="J24" i="1"/>
  <c r="G24" i="1"/>
  <c r="J23" i="1"/>
  <c r="G23" i="1"/>
  <c r="J22" i="1"/>
  <c r="G22" i="1"/>
  <c r="J21" i="1"/>
  <c r="G21" i="1"/>
  <c r="J20" i="1"/>
  <c r="G20" i="1"/>
  <c r="J19" i="1"/>
  <c r="G19" i="1"/>
  <c r="J18" i="1"/>
  <c r="G18" i="1"/>
  <c r="J17" i="1"/>
  <c r="G17" i="1"/>
  <c r="J16" i="1"/>
  <c r="G16" i="1"/>
  <c r="J15" i="1"/>
  <c r="G15" i="1"/>
  <c r="J14" i="1"/>
  <c r="G14" i="1"/>
  <c r="J13" i="1"/>
  <c r="G13" i="1"/>
  <c r="J12" i="1"/>
  <c r="G12" i="1"/>
  <c r="J11" i="1"/>
  <c r="G11" i="1"/>
  <c r="J10" i="1"/>
  <c r="G10" i="1"/>
  <c r="J9" i="1"/>
  <c r="G9" i="1"/>
</calcChain>
</file>

<file path=xl/sharedStrings.xml><?xml version="1.0" encoding="utf-8"?>
<sst xmlns="http://schemas.openxmlformats.org/spreadsheetml/2006/main" count="156" uniqueCount="144">
  <si>
    <t>FMEA-Vorlage</t>
  </si>
  <si>
    <t>Risikoskala</t>
  </si>
  <si>
    <t>RPZ-Skala</t>
  </si>
  <si>
    <t>Fehlermöglichkeits- und Einflussanalyse</t>
  </si>
  <si>
    <t>Niedrig</t>
  </si>
  <si>
    <t>Letzte Aktualisierung:</t>
  </si>
  <si>
    <t>Mittel</t>
  </si>
  <si>
    <t>Hoch</t>
  </si>
  <si>
    <t>Bewertung: A = Auftreten, B = Bedeutung, E = Entdeckung. Basisrisiko = A × B, RPZ = A × B × E.</t>
  </si>
  <si>
    <t>Die 5×5-Risikomatrix finden Sie im Blatt „Risikomatrix“.</t>
  </si>
  <si>
    <t>Fehleranalyse</t>
  </si>
  <si>
    <t>Maßnahmen &amp; Nachverfolgung</t>
  </si>
  <si>
    <t>Bauteil / Funktion</t>
  </si>
  <si>
    <t>Fehlermodus</t>
  </si>
  <si>
    <t>Fehlerursache</t>
  </si>
  <si>
    <t>A (1-5)</t>
  </si>
  <si>
    <t>Fehlerauswirkung</t>
  </si>
  <si>
    <t>B (1-5)</t>
  </si>
  <si>
    <t>Basisrisiko (A×B)</t>
  </si>
  <si>
    <t>Aktuelle Kontrollen</t>
  </si>
  <si>
    <t>E (1-10)</t>
  </si>
  <si>
    <t>RPZ (A×B×E)</t>
  </si>
  <si>
    <t>Empfohlene Maßnahmen</t>
  </si>
  <si>
    <t>Verantwortlich</t>
  </si>
  <si>
    <t>Fällig am</t>
  </si>
  <si>
    <t>% Erledigt</t>
  </si>
  <si>
    <t>Notizen</t>
  </si>
  <si>
    <t>Gehäuse abdichten</t>
  </si>
  <si>
    <t>Dichtung falsch eingesetzt</t>
  </si>
  <si>
    <t>Montagehilfe fehlt; Nut wird übersehen</t>
  </si>
  <si>
    <t>Ölverlust im Feld, Reklamation</t>
  </si>
  <si>
    <t>Sichtprüfung in der Linie, Stichprobe</t>
  </si>
  <si>
    <t>Montagelehre ergänzen und Poka Yoke an der Nut</t>
  </si>
  <si>
    <t>M. Weber</t>
  </si>
  <si>
    <t>Hohe Priorität vor Serienstart</t>
  </si>
  <si>
    <t>Deckel verschrauben</t>
  </si>
  <si>
    <t>Drehmoment zu niedrig</t>
  </si>
  <si>
    <t>Schrauber nicht kalibriert</t>
  </si>
  <si>
    <t>Deckel lockert sich, Leckage</t>
  </si>
  <si>
    <t>Drehmomentprotokoll je Los</t>
  </si>
  <si>
    <t>Kalibrierplan verschärfen und Grenzwertüberwachung einführen</t>
  </si>
  <si>
    <t>L. König</t>
  </si>
  <si>
    <t>Messmittel im Audit auffällig</t>
  </si>
  <si>
    <t>Lager einsetzen</t>
  </si>
  <si>
    <t>Lager verkantet</t>
  </si>
  <si>
    <t>Einpressdorn abgenutzt</t>
  </si>
  <si>
    <t>Geräusch, vorzeitiger Ausfall</t>
  </si>
  <si>
    <t>End-of-Line-Geräuschtest</t>
  </si>
  <si>
    <t>Dorn tauschen und Wartungsintervall festlegen</t>
  </si>
  <si>
    <t>S. Braun</t>
  </si>
  <si>
    <t/>
  </si>
  <si>
    <t>Kabelsatz anschließen</t>
  </si>
  <si>
    <t>Stecker nicht verrastet</t>
  </si>
  <si>
    <t>Unzureichende Zugänglichkeit am Bauraum</t>
  </si>
  <si>
    <t>Motor stoppt intermittierend</t>
  </si>
  <si>
    <t>Sichtprüfung, elektrischer Test</t>
  </si>
  <si>
    <t>Steckerführung ändern und Klickprüfung hinzufügen</t>
  </si>
  <si>
    <t>A. Fischer</t>
  </si>
  <si>
    <t>Kritisch wegen Funktionsausfall</t>
  </si>
  <si>
    <t>Firmware laden</t>
  </si>
  <si>
    <t>Falsche Softwareversion</t>
  </si>
  <si>
    <t>Manuelle Auswahl im Flash-Tool</t>
  </si>
  <si>
    <t>Funktion fehlerhaft oder falsche Parameter</t>
  </si>
  <si>
    <t>Versionsfreigabe im ERP</t>
  </si>
  <si>
    <t>Scanner-basierte Variantenprüfung einführen</t>
  </si>
  <si>
    <t>J. Neumann</t>
  </si>
  <si>
    <t>Typenschild aufbringen</t>
  </si>
  <si>
    <t>Seriennummer fehlt</t>
  </si>
  <si>
    <t>Etikettendrucker stoppt ohne Alarm</t>
  </si>
  <si>
    <t>Keine Rückverfolgbarkeit</t>
  </si>
  <si>
    <t>Warenausgangskontrolle</t>
  </si>
  <si>
    <t>Drucker-Alarm aktivieren</t>
  </si>
  <si>
    <t>P. Roth</t>
  </si>
  <si>
    <t>Endprüfung</t>
  </si>
  <si>
    <t>Prüfsystem falsch kalibriert</t>
  </si>
  <si>
    <t>Kalibrierfrist überschritten</t>
  </si>
  <si>
    <t>Fehlerhafte Teile werden freigegeben</t>
  </si>
  <si>
    <t>Kalibrierliste, Freigabestempel</t>
  </si>
  <si>
    <t>Sperre bei abgelaufener Kalibrierung einrichten</t>
  </si>
  <si>
    <t>K. Adler</t>
  </si>
  <si>
    <t>Sofortmaßnahme erforderlich</t>
  </si>
  <si>
    <t>Verpackung</t>
  </si>
  <si>
    <t>Schaumstoffeinlage fehlt</t>
  </si>
  <si>
    <t>Kommissionierliste unvollständig</t>
  </si>
  <si>
    <t>Transportschaden beim Kunden</t>
  </si>
  <si>
    <t>Stichprobe im Versand</t>
  </si>
  <si>
    <t>Packplan mit Bildreferenz ergänzen</t>
  </si>
  <si>
    <t>E. Vogel</t>
  </si>
  <si>
    <t>Lüfter montieren</t>
  </si>
  <si>
    <t>Falsche Schraubenlänge</t>
  </si>
  <si>
    <t>Materialbehälter verwechselt</t>
  </si>
  <si>
    <t>Lüfter schleift, erhöhte Geräusche</t>
  </si>
  <si>
    <t>Materialetikett, Erststückfreigabe</t>
  </si>
  <si>
    <t>Behälter farblich trennen</t>
  </si>
  <si>
    <t>N. Seidel</t>
  </si>
  <si>
    <t>Dichtung prüfen</t>
  </si>
  <si>
    <t>Riss in Dichtung unentdeckt</t>
  </si>
  <si>
    <t>Sichtprüfung nicht ausreichend</t>
  </si>
  <si>
    <t>Undichtigkeit im Betrieb</t>
  </si>
  <si>
    <t>Wareneingangsprüfung Lieferant</t>
  </si>
  <si>
    <t>Kamera-Prüfung als Machbarkeitscheck starten</t>
  </si>
  <si>
    <t>T. Beck</t>
  </si>
  <si>
    <t>Schutzkappe aufsetzen</t>
  </si>
  <si>
    <t>Kappe fehlt</t>
  </si>
  <si>
    <t>Teileverfügbarkeit schwankt</t>
  </si>
  <si>
    <t>Beschädigung im Transport</t>
  </si>
  <si>
    <t>Visuelle Linienfreigabe</t>
  </si>
  <si>
    <t>Kanban-Minimum erhöhen</t>
  </si>
  <si>
    <t>R. Lange</t>
  </si>
  <si>
    <t>Maßnahme umgesetzt</t>
  </si>
  <si>
    <t>Dokumentation abschließen</t>
  </si>
  <si>
    <t>Prüfprotokoll nicht gespeichert</t>
  </si>
  <si>
    <t>Dateiablage erfolgt manuell</t>
  </si>
  <si>
    <t>Nachweis im Audit fehlt</t>
  </si>
  <si>
    <t>Schichtleiter prüft Tagesabschluss</t>
  </si>
  <si>
    <t>Automatischen Export aus dem Prüfsystem einrichten</t>
  </si>
  <si>
    <t>H. Krüger</t>
  </si>
  <si>
    <t>Risikobewertungsmatrix</t>
  </si>
  <si>
    <t>Werte in der Matrix = Auftreten × Schweregrad. Die Matrix dient als schnelle Referenz zur Erstbewertung.</t>
  </si>
  <si>
    <t>Schweregrad →</t>
  </si>
  <si>
    <t>Auftreten ↓</t>
  </si>
  <si>
    <t>Wert</t>
  </si>
  <si>
    <t>1
Unbedeutend</t>
  </si>
  <si>
    <t>2
Gering</t>
  </si>
  <si>
    <t>3
Mittel</t>
  </si>
  <si>
    <t>4
Schwer</t>
  </si>
  <si>
    <t>5
Katastrophal</t>
  </si>
  <si>
    <t>Fast sicher
(&gt; 1 von 10)</t>
  </si>
  <si>
    <t>Wahrscheinlich
(1 von 20)</t>
  </si>
  <si>
    <t>Gelegentlich
(1 von 200)</t>
  </si>
  <si>
    <t>Unwahrscheinlich
(1 von 2000)</t>
  </si>
  <si>
    <t>Selten
(&lt; 1 von 10000)</t>
  </si>
  <si>
    <t>Legende</t>
  </si>
  <si>
    <t>Sehr niedrig</t>
  </si>
  <si>
    <t>≤ 2</t>
  </si>
  <si>
    <t>Hinweis:</t>
  </si>
  <si>
    <t>≤ 4</t>
  </si>
  <si>
    <t>Die RPZ in der FMEA-Tabelle berücksichtigt zusätzlich die Entdeckungsbewertung (E).</t>
  </si>
  <si>
    <t>≤ 8</t>
  </si>
  <si>
    <t>≤ 14</t>
  </si>
  <si>
    <t>Extrem</t>
  </si>
  <si>
    <t>≤ 18</t>
  </si>
  <si>
    <t>Katastrophal</t>
  </si>
  <si>
    <t>&gt; 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</si>
</sst>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10" x14ac:knownFonts="1">
    <font>
      <sz val="11"/>
      <color theme="1"/>
      <name val="Calibri"/>
      <family val="2"/>
      <scheme val="minor"/>
    </font>
    <font>
      <b/>
      <sz val="11"/>
      <color rgb="FFFFFFFF"/>
      <name val="Calibri"/>
    </font>
    <font>
      <b/>
      <sz val="11"/>
      <color rgb="FFFFFFFF"/>
      <name val="Calibri"/>
    </font>
    <font>
      <i/>
      <sz val="11"/>
      <color rgb="FF1F415A"/>
      <name val="Calibri"/>
    </font>
    <font>
      <b/>
      <sz val="15"/>
      <color rgb="FFFFFFFF"/>
      <name val="Calibri"/>
    </font>
    <font>
      <b/>
      <sz val="12"/>
      <name val="Calibri"/>
    </font>
    <font>
      <b/>
      <sz val="11"/>
      <color rgb="FF1F415A"/>
      <name val="Calibri"/>
    </font>
    <font>
      <sz val="11"/>
      <color rgb="FF1F415A"/>
      <name val="Calibri"/>
    </font>
    <font>
      <b/>
      <sz val="25"/>
      <color rgb="FFFFFFFF"/>
      <name val="Calibri"/>
      <family val="2"/>
    </font>
    <font>
      <sz val="25"/>
      <color theme="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1F415A"/>
      </patternFill>
    </fill>
    <fill>
      <patternFill patternType="solid">
        <fgColor rgb="FFF8FBFC"/>
      </patternFill>
    </fill>
    <fill>
      <patternFill patternType="solid">
        <fgColor rgb="FFF3F7F8"/>
      </patternFill>
    </fill>
    <fill>
      <patternFill patternType="solid">
        <fgColor rgb="FFDFF0E0"/>
      </patternFill>
    </fill>
    <fill>
      <patternFill patternType="solid">
        <fgColor rgb="FFFFF2CC"/>
      </patternFill>
    </fill>
    <fill>
      <patternFill patternType="solid">
        <fgColor rgb="FFF4CCCC"/>
      </patternFill>
    </fill>
    <fill>
      <patternFill patternType="solid">
        <fgColor rgb="FFEEEAF7"/>
      </patternFill>
    </fill>
    <fill>
      <patternFill patternType="solid">
        <fgColor rgb="FFD9D2E9"/>
      </patternFill>
    </fill>
    <fill>
      <patternFill patternType="solid">
        <fgColor rgb="FFB4A7D6"/>
      </patternFill>
    </fill>
    <fill>
      <patternFill patternType="solid">
        <fgColor rgb="FFEEF4F8"/>
      </patternFill>
    </fill>
    <fill>
      <patternFill patternType="solid">
        <fgColor rgb="FFF9CB9C"/>
      </patternFill>
    </fill>
    <fill>
      <patternFill patternType="solid">
        <fgColor rgb="FFD9A6A6"/>
      </patternFill>
    </fill>
    <fill>
      <patternFill patternType="solid">
        <fgColor rgb="FFE8F5E9"/>
      </patternFill>
    </fill>
  </fills>
  <borders count="5">
    <border>
      <left/>
      <right/>
      <top/>
      <bottom/>
      <diagonal/>
    </border>
    <border>
      <left style="thin">
        <color rgb="FFB7C4C7"/>
      </left>
      <right style="thin">
        <color rgb="FFB7C4C7"/>
      </right>
      <top style="thin">
        <color rgb="FFB7C4C7"/>
      </top>
      <bottom style="thin">
        <color rgb="FFB7C4C7"/>
      </bottom>
      <diagonal/>
    </border>
    <border>
      <left/>
      <right/>
      <top/>
      <bottom style="thin">
        <color rgb="FFB7C4C7"/>
      </bottom>
      <diagonal/>
    </border>
    <border>
      <left/>
      <right/>
      <top style="thin">
        <color rgb="FFB7C4C7"/>
      </top>
      <bottom style="thin">
        <color rgb="FFB7C4C7"/>
      </bottom>
      <diagonal/>
    </border>
    <border>
      <left/>
      <right style="thin">
        <color rgb="FFB7C4C7"/>
      </right>
      <top style="thin">
        <color rgb="FFB7C4C7"/>
      </top>
      <bottom style="thin">
        <color rgb="FFB7C4C7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9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164" fontId="0" fillId="4" borderId="1" xfId="0" applyNumberFormat="1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10" borderId="1" xfId="0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11" borderId="1" xfId="0" applyFill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1" fontId="0" fillId="0" borderId="2" xfId="0" applyNumberFormat="1" applyBorder="1" applyAlignment="1">
      <alignment horizontal="center" vertical="center"/>
    </xf>
    <xf numFmtId="1" fontId="0" fillId="5" borderId="2" xfId="0" applyNumberFormat="1" applyFill="1" applyBorder="1" applyAlignment="1">
      <alignment horizontal="center" vertical="center"/>
    </xf>
    <xf numFmtId="0" fontId="0" fillId="12" borderId="2" xfId="0" applyFill="1" applyBorder="1" applyAlignment="1">
      <alignment horizontal="left" vertical="center" wrapText="1"/>
    </xf>
    <xf numFmtId="0" fontId="0" fillId="12" borderId="2" xfId="0" applyFill="1" applyBorder="1" applyAlignment="1">
      <alignment horizontal="center" vertical="center"/>
    </xf>
    <xf numFmtId="164" fontId="0" fillId="12" borderId="2" xfId="0" applyNumberFormat="1" applyFill="1" applyBorder="1" applyAlignment="1">
      <alignment horizontal="center" vertical="center"/>
    </xf>
    <xf numFmtId="9" fontId="0" fillId="12" borderId="2" xfId="0" applyNumberForma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1" fontId="5" fillId="7" borderId="1" xfId="0" applyNumberFormat="1" applyFont="1" applyFill="1" applyBorder="1" applyAlignment="1">
      <alignment horizontal="center" vertical="center"/>
    </xf>
    <xf numFmtId="1" fontId="5" fillId="13" borderId="1" xfId="0" applyNumberFormat="1" applyFont="1" applyFill="1" applyBorder="1" applyAlignment="1">
      <alignment horizontal="center" vertical="center"/>
    </xf>
    <xf numFmtId="1" fontId="5" fillId="8" borderId="1" xfId="0" applyNumberFormat="1" applyFont="1" applyFill="1" applyBorder="1" applyAlignment="1">
      <alignment horizontal="center" vertical="center"/>
    </xf>
    <xf numFmtId="1" fontId="5" fillId="14" borderId="1" xfId="0" applyNumberFormat="1" applyFont="1" applyFill="1" applyBorder="1" applyAlignment="1">
      <alignment horizontal="center" vertical="center"/>
    </xf>
    <xf numFmtId="1" fontId="5" fillId="6" borderId="1" xfId="0" applyNumberFormat="1" applyFont="1" applyFill="1" applyBorder="1" applyAlignment="1">
      <alignment horizontal="center" vertical="center"/>
    </xf>
    <xf numFmtId="1" fontId="5" fillId="15" borderId="1" xfId="0" applyNumberFormat="1" applyFont="1" applyFill="1" applyBorder="1" applyAlignment="1">
      <alignment horizontal="center" vertical="center"/>
    </xf>
    <xf numFmtId="0" fontId="0" fillId="15" borderId="1" xfId="0" applyFill="1" applyBorder="1" applyAlignment="1">
      <alignment horizontal="center" vertical="center"/>
    </xf>
    <xf numFmtId="0" fontId="6" fillId="0" borderId="0" xfId="0" applyFont="1"/>
    <xf numFmtId="0" fontId="0" fillId="13" borderId="1" xfId="0" applyFill="1" applyBorder="1" applyAlignment="1">
      <alignment horizontal="center" vertical="center"/>
    </xf>
    <xf numFmtId="0" fontId="0" fillId="14" borderId="1" xfId="0" applyFill="1" applyBorder="1" applyAlignment="1">
      <alignment horizontal="center" vertical="center"/>
    </xf>
    <xf numFmtId="0" fontId="0" fillId="0" borderId="3" xfId="0" applyBorder="1"/>
    <xf numFmtId="0" fontId="0" fillId="0" borderId="4" xfId="0" applyBorder="1"/>
    <xf numFmtId="0" fontId="2" fillId="3" borderId="0" xfId="0" applyFont="1" applyFill="1" applyAlignment="1">
      <alignment horizontal="center" vertical="center"/>
    </xf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left" vertical="center"/>
    </xf>
    <xf numFmtId="0" fontId="3" fillId="5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7" fillId="5" borderId="0" xfId="0" applyFont="1" applyFill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/>
    </xf>
    <xf numFmtId="0" fontId="9" fillId="0" borderId="3" xfId="0" applyFont="1" applyBorder="1"/>
    <xf numFmtId="0" fontId="9" fillId="0" borderId="4" xfId="0" applyFont="1" applyBorder="1"/>
  </cellXfs>
  <cellStyles count="1">
    <cellStyle name="Normal" xfId="0" builtinId="0"/>
  </cellStyles>
  <dxfs count="2">
    <dxf>
      <fill>
        <patternFill>
          <bgColor rgb="FFFFF4CC"/>
        </patternFill>
      </fill>
    </dxf>
    <dxf>
      <fill>
        <patternFill>
          <bgColor rgb="FFFDE9E7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4"/>
  <sheetViews>
    <sheetView showGridLines="0" tabSelected="1" zoomScale="90" zoomScaleNormal="90" workbookViewId="0">
      <selection activeCell="R16" sqref="R16"/>
    </sheetView>
  </sheetViews>
  <sheetFormatPr baseColWidth="10" defaultColWidth="9.140625" defaultRowHeight="15" x14ac:dyDescent="0.25"/>
  <cols>
    <col min="1" max="1" width="22" customWidth="1"/>
    <col min="2" max="2" width="19.140625" bestFit="1" customWidth="1"/>
    <col min="3" max="3" width="23.140625" customWidth="1"/>
    <col min="4" max="4" width="6.85546875" bestFit="1" customWidth="1"/>
    <col min="5" max="5" width="22.28515625" customWidth="1"/>
    <col min="6" max="6" width="6.7109375" bestFit="1" customWidth="1"/>
    <col min="7" max="7" width="10.28515625" bestFit="1" customWidth="1"/>
    <col min="8" max="8" width="18.7109375" customWidth="1"/>
    <col min="9" max="9" width="7.5703125" bestFit="1" customWidth="1"/>
    <col min="10" max="10" width="11.5703125" bestFit="1" customWidth="1"/>
    <col min="11" max="11" width="32.140625" bestFit="1" customWidth="1"/>
    <col min="12" max="12" width="14.28515625" bestFit="1" customWidth="1"/>
    <col min="13" max="13" width="11.28515625" bestFit="1" customWidth="1"/>
    <col min="14" max="14" width="9.85546875" bestFit="1" customWidth="1"/>
    <col min="15" max="15" width="20.85546875" bestFit="1" customWidth="1"/>
  </cols>
  <sheetData>
    <row r="1" spans="1:15" ht="32.25" x14ac:dyDescent="0.5">
      <c r="A1" s="44" t="s">
        <v>0</v>
      </c>
      <c r="B1" s="45"/>
      <c r="C1" s="45"/>
      <c r="D1" s="45"/>
      <c r="E1" s="45"/>
      <c r="F1" s="45"/>
      <c r="G1" s="46"/>
      <c r="K1" s="36" t="s">
        <v>1</v>
      </c>
      <c r="L1" s="33"/>
      <c r="M1" s="1"/>
      <c r="N1" s="36" t="s">
        <v>2</v>
      </c>
      <c r="O1" s="33"/>
    </row>
    <row r="2" spans="1:15" ht="21.95" customHeight="1" x14ac:dyDescent="0.25">
      <c r="A2" s="37" t="s">
        <v>3</v>
      </c>
      <c r="B2" s="32"/>
      <c r="C2" s="32"/>
      <c r="D2" s="32"/>
      <c r="E2" s="32"/>
      <c r="F2" s="32"/>
      <c r="G2" s="33"/>
      <c r="K2" s="2" t="s">
        <v>4</v>
      </c>
      <c r="L2" s="3">
        <v>2</v>
      </c>
      <c r="M2" s="1"/>
      <c r="N2" s="2" t="s">
        <v>4</v>
      </c>
      <c r="O2" s="4">
        <v>0</v>
      </c>
    </row>
    <row r="3" spans="1:15" x14ac:dyDescent="0.25">
      <c r="A3" s="5" t="s">
        <v>5</v>
      </c>
      <c r="B3" s="6">
        <v>46113</v>
      </c>
      <c r="K3" s="2" t="s">
        <v>6</v>
      </c>
      <c r="L3" s="7">
        <v>6</v>
      </c>
      <c r="M3" s="1"/>
      <c r="N3" s="2" t="s">
        <v>6</v>
      </c>
      <c r="O3" s="8">
        <v>40</v>
      </c>
    </row>
    <row r="4" spans="1:15" x14ac:dyDescent="0.25">
      <c r="K4" s="2" t="s">
        <v>7</v>
      </c>
      <c r="L4" s="9">
        <v>20</v>
      </c>
      <c r="M4" s="1"/>
      <c r="N4" s="2" t="s">
        <v>7</v>
      </c>
      <c r="O4" s="10">
        <v>100</v>
      </c>
    </row>
    <row r="5" spans="1:15" ht="24" customHeight="1" x14ac:dyDescent="0.25">
      <c r="A5" s="39" t="s">
        <v>8</v>
      </c>
      <c r="B5" s="32"/>
      <c r="C5" s="32"/>
      <c r="D5" s="32"/>
      <c r="E5" s="32"/>
      <c r="F5" s="32"/>
      <c r="G5" s="33"/>
      <c r="K5" s="38" t="s">
        <v>9</v>
      </c>
      <c r="L5" s="32"/>
      <c r="M5" s="32"/>
      <c r="N5" s="32"/>
      <c r="O5" s="33"/>
    </row>
    <row r="7" spans="1:15" ht="20.100000000000001" customHeight="1" x14ac:dyDescent="0.25">
      <c r="A7" s="34" t="s">
        <v>10</v>
      </c>
      <c r="B7" s="35"/>
      <c r="C7" s="35"/>
      <c r="D7" s="35"/>
      <c r="E7" s="35"/>
      <c r="F7" s="35"/>
      <c r="G7" s="35"/>
      <c r="H7" s="35"/>
      <c r="I7" s="35"/>
      <c r="J7" s="35"/>
      <c r="K7" s="34" t="s">
        <v>11</v>
      </c>
      <c r="L7" s="35"/>
      <c r="M7" s="35"/>
      <c r="N7" s="35"/>
      <c r="O7" s="35"/>
    </row>
    <row r="8" spans="1:15" ht="32.1" customHeight="1" x14ac:dyDescent="0.25">
      <c r="A8" s="12" t="s">
        <v>12</v>
      </c>
      <c r="B8" s="12" t="s">
        <v>13</v>
      </c>
      <c r="C8" s="12" t="s">
        <v>14</v>
      </c>
      <c r="D8" s="12" t="s">
        <v>15</v>
      </c>
      <c r="E8" s="12" t="s">
        <v>16</v>
      </c>
      <c r="F8" s="12" t="s">
        <v>17</v>
      </c>
      <c r="G8" s="12" t="s">
        <v>18</v>
      </c>
      <c r="H8" s="12" t="s">
        <v>19</v>
      </c>
      <c r="I8" s="12" t="s">
        <v>20</v>
      </c>
      <c r="J8" s="12" t="s">
        <v>21</v>
      </c>
      <c r="K8" s="12" t="s">
        <v>22</v>
      </c>
      <c r="L8" s="12" t="s">
        <v>23</v>
      </c>
      <c r="M8" s="12" t="s">
        <v>24</v>
      </c>
      <c r="N8" s="12" t="s">
        <v>25</v>
      </c>
      <c r="O8" s="12" t="s">
        <v>26</v>
      </c>
    </row>
    <row r="9" spans="1:15" ht="38.1" customHeight="1" x14ac:dyDescent="0.25">
      <c r="A9" s="13" t="s">
        <v>27</v>
      </c>
      <c r="B9" s="13" t="s">
        <v>28</v>
      </c>
      <c r="C9" s="13" t="s">
        <v>29</v>
      </c>
      <c r="D9" s="14">
        <v>4</v>
      </c>
      <c r="E9" s="13" t="s">
        <v>30</v>
      </c>
      <c r="F9" s="14">
        <v>4</v>
      </c>
      <c r="G9" s="15">
        <f t="shared" ref="G9:G34" si="0">IF(OR(D9="",F9=""),"",D9*F9)</f>
        <v>16</v>
      </c>
      <c r="H9" s="13" t="s">
        <v>31</v>
      </c>
      <c r="I9" s="14">
        <v>7</v>
      </c>
      <c r="J9" s="15">
        <f t="shared" ref="J9:J34" si="1">IF(OR(D9="",F9="",I9=""),"",D9*F9*I9)</f>
        <v>112</v>
      </c>
      <c r="K9" s="16" t="s">
        <v>32</v>
      </c>
      <c r="L9" s="17" t="s">
        <v>33</v>
      </c>
      <c r="M9" s="18">
        <v>46124</v>
      </c>
      <c r="N9" s="19">
        <v>0.25</v>
      </c>
      <c r="O9" s="16" t="s">
        <v>34</v>
      </c>
    </row>
    <row r="10" spans="1:15" ht="38.1" customHeight="1" x14ac:dyDescent="0.25">
      <c r="A10" s="13" t="s">
        <v>35</v>
      </c>
      <c r="B10" s="13" t="s">
        <v>36</v>
      </c>
      <c r="C10" s="13" t="s">
        <v>37</v>
      </c>
      <c r="D10" s="14">
        <v>3</v>
      </c>
      <c r="E10" s="13" t="s">
        <v>38</v>
      </c>
      <c r="F10" s="14">
        <v>5</v>
      </c>
      <c r="G10" s="15">
        <f t="shared" si="0"/>
        <v>15</v>
      </c>
      <c r="H10" s="13" t="s">
        <v>39</v>
      </c>
      <c r="I10" s="14">
        <v>6</v>
      </c>
      <c r="J10" s="15">
        <f t="shared" si="1"/>
        <v>90</v>
      </c>
      <c r="K10" s="16" t="s">
        <v>40</v>
      </c>
      <c r="L10" s="17" t="s">
        <v>41</v>
      </c>
      <c r="M10" s="18">
        <v>46120</v>
      </c>
      <c r="N10" s="19">
        <v>0.6</v>
      </c>
      <c r="O10" s="16" t="s">
        <v>42</v>
      </c>
    </row>
    <row r="11" spans="1:15" ht="38.1" customHeight="1" x14ac:dyDescent="0.25">
      <c r="A11" s="13" t="s">
        <v>43</v>
      </c>
      <c r="B11" s="13" t="s">
        <v>44</v>
      </c>
      <c r="C11" s="13" t="s">
        <v>45</v>
      </c>
      <c r="D11" s="14">
        <v>2</v>
      </c>
      <c r="E11" s="13" t="s">
        <v>46</v>
      </c>
      <c r="F11" s="14">
        <v>4</v>
      </c>
      <c r="G11" s="15">
        <f t="shared" si="0"/>
        <v>8</v>
      </c>
      <c r="H11" s="13" t="s">
        <v>47</v>
      </c>
      <c r="I11" s="14">
        <v>5</v>
      </c>
      <c r="J11" s="15">
        <f t="shared" si="1"/>
        <v>40</v>
      </c>
      <c r="K11" s="16" t="s">
        <v>48</v>
      </c>
      <c r="L11" s="17" t="s">
        <v>49</v>
      </c>
      <c r="M11" s="18">
        <v>46132</v>
      </c>
      <c r="N11" s="19">
        <v>0.4</v>
      </c>
      <c r="O11" s="16" t="s">
        <v>50</v>
      </c>
    </row>
    <row r="12" spans="1:15" ht="38.1" customHeight="1" x14ac:dyDescent="0.25">
      <c r="A12" s="13" t="s">
        <v>51</v>
      </c>
      <c r="B12" s="13" t="s">
        <v>52</v>
      </c>
      <c r="C12" s="13" t="s">
        <v>53</v>
      </c>
      <c r="D12" s="14">
        <v>3</v>
      </c>
      <c r="E12" s="13" t="s">
        <v>54</v>
      </c>
      <c r="F12" s="14">
        <v>5</v>
      </c>
      <c r="G12" s="15">
        <f t="shared" si="0"/>
        <v>15</v>
      </c>
      <c r="H12" s="13" t="s">
        <v>55</v>
      </c>
      <c r="I12" s="14">
        <v>8</v>
      </c>
      <c r="J12" s="15">
        <f t="shared" si="1"/>
        <v>120</v>
      </c>
      <c r="K12" s="16" t="s">
        <v>56</v>
      </c>
      <c r="L12" s="17" t="s">
        <v>57</v>
      </c>
      <c r="M12" s="18">
        <v>46117</v>
      </c>
      <c r="N12" s="19">
        <v>0.1</v>
      </c>
      <c r="O12" s="16" t="s">
        <v>58</v>
      </c>
    </row>
    <row r="13" spans="1:15" ht="38.1" customHeight="1" x14ac:dyDescent="0.25">
      <c r="A13" s="13" t="s">
        <v>59</v>
      </c>
      <c r="B13" s="13" t="s">
        <v>60</v>
      </c>
      <c r="C13" s="13" t="s">
        <v>61</v>
      </c>
      <c r="D13" s="14">
        <v>2</v>
      </c>
      <c r="E13" s="13" t="s">
        <v>62</v>
      </c>
      <c r="F13" s="14">
        <v>5</v>
      </c>
      <c r="G13" s="15">
        <f t="shared" si="0"/>
        <v>10</v>
      </c>
      <c r="H13" s="13" t="s">
        <v>63</v>
      </c>
      <c r="I13" s="14">
        <v>9</v>
      </c>
      <c r="J13" s="15">
        <f t="shared" si="1"/>
        <v>90</v>
      </c>
      <c r="K13" s="16" t="s">
        <v>64</v>
      </c>
      <c r="L13" s="17" t="s">
        <v>65</v>
      </c>
      <c r="M13" s="18">
        <v>46130</v>
      </c>
      <c r="N13" s="19">
        <v>0.3</v>
      </c>
      <c r="O13" s="16" t="s">
        <v>50</v>
      </c>
    </row>
    <row r="14" spans="1:15" ht="38.1" customHeight="1" x14ac:dyDescent="0.25">
      <c r="A14" s="13" t="s">
        <v>66</v>
      </c>
      <c r="B14" s="13" t="s">
        <v>67</v>
      </c>
      <c r="C14" s="13" t="s">
        <v>68</v>
      </c>
      <c r="D14" s="14">
        <v>2</v>
      </c>
      <c r="E14" s="13" t="s">
        <v>69</v>
      </c>
      <c r="F14" s="14">
        <v>3</v>
      </c>
      <c r="G14" s="15">
        <f t="shared" si="0"/>
        <v>6</v>
      </c>
      <c r="H14" s="13" t="s">
        <v>70</v>
      </c>
      <c r="I14" s="14">
        <v>6</v>
      </c>
      <c r="J14" s="15">
        <f t="shared" si="1"/>
        <v>36</v>
      </c>
      <c r="K14" s="16" t="s">
        <v>71</v>
      </c>
      <c r="L14" s="17" t="s">
        <v>72</v>
      </c>
      <c r="M14" s="18">
        <v>46137</v>
      </c>
      <c r="N14" s="19">
        <v>0.8</v>
      </c>
      <c r="O14" s="16" t="s">
        <v>50</v>
      </c>
    </row>
    <row r="15" spans="1:15" ht="38.1" customHeight="1" x14ac:dyDescent="0.25">
      <c r="A15" s="13" t="s">
        <v>73</v>
      </c>
      <c r="B15" s="13" t="s">
        <v>74</v>
      </c>
      <c r="C15" s="13" t="s">
        <v>75</v>
      </c>
      <c r="D15" s="14">
        <v>2</v>
      </c>
      <c r="E15" s="13" t="s">
        <v>76</v>
      </c>
      <c r="F15" s="14">
        <v>5</v>
      </c>
      <c r="G15" s="15">
        <f t="shared" si="0"/>
        <v>10</v>
      </c>
      <c r="H15" s="13" t="s">
        <v>77</v>
      </c>
      <c r="I15" s="14">
        <v>9</v>
      </c>
      <c r="J15" s="15">
        <f t="shared" si="1"/>
        <v>90</v>
      </c>
      <c r="K15" s="16" t="s">
        <v>78</v>
      </c>
      <c r="L15" s="17" t="s">
        <v>79</v>
      </c>
      <c r="M15" s="18">
        <v>46115</v>
      </c>
      <c r="N15" s="19">
        <v>0</v>
      </c>
      <c r="O15" s="16" t="s">
        <v>80</v>
      </c>
    </row>
    <row r="16" spans="1:15" ht="38.1" customHeight="1" x14ac:dyDescent="0.25">
      <c r="A16" s="13" t="s">
        <v>81</v>
      </c>
      <c r="B16" s="13" t="s">
        <v>82</v>
      </c>
      <c r="C16" s="13" t="s">
        <v>83</v>
      </c>
      <c r="D16" s="14">
        <v>3</v>
      </c>
      <c r="E16" s="13" t="s">
        <v>84</v>
      </c>
      <c r="F16" s="14">
        <v>3</v>
      </c>
      <c r="G16" s="15">
        <f t="shared" si="0"/>
        <v>9</v>
      </c>
      <c r="H16" s="13" t="s">
        <v>85</v>
      </c>
      <c r="I16" s="14">
        <v>5</v>
      </c>
      <c r="J16" s="15">
        <f t="shared" si="1"/>
        <v>45</v>
      </c>
      <c r="K16" s="16" t="s">
        <v>86</v>
      </c>
      <c r="L16" s="17" t="s">
        <v>87</v>
      </c>
      <c r="M16" s="18">
        <v>46127</v>
      </c>
      <c r="N16" s="19">
        <v>0.5</v>
      </c>
      <c r="O16" s="16" t="s">
        <v>50</v>
      </c>
    </row>
    <row r="17" spans="1:15" ht="38.1" customHeight="1" x14ac:dyDescent="0.25">
      <c r="A17" s="13" t="s">
        <v>88</v>
      </c>
      <c r="B17" s="13" t="s">
        <v>89</v>
      </c>
      <c r="C17" s="13" t="s">
        <v>90</v>
      </c>
      <c r="D17" s="14">
        <v>2</v>
      </c>
      <c r="E17" s="13" t="s">
        <v>91</v>
      </c>
      <c r="F17" s="14">
        <v>4</v>
      </c>
      <c r="G17" s="15">
        <f t="shared" si="0"/>
        <v>8</v>
      </c>
      <c r="H17" s="13" t="s">
        <v>92</v>
      </c>
      <c r="I17" s="14">
        <v>7</v>
      </c>
      <c r="J17" s="15">
        <f t="shared" si="1"/>
        <v>56</v>
      </c>
      <c r="K17" s="16" t="s">
        <v>93</v>
      </c>
      <c r="L17" s="17" t="s">
        <v>94</v>
      </c>
      <c r="M17" s="18">
        <v>46134</v>
      </c>
      <c r="N17" s="19">
        <v>0.2</v>
      </c>
      <c r="O17" s="16" t="s">
        <v>50</v>
      </c>
    </row>
    <row r="18" spans="1:15" ht="38.1" customHeight="1" x14ac:dyDescent="0.25">
      <c r="A18" s="13" t="s">
        <v>95</v>
      </c>
      <c r="B18" s="13" t="s">
        <v>96</v>
      </c>
      <c r="C18" s="13" t="s">
        <v>97</v>
      </c>
      <c r="D18" s="14">
        <v>2</v>
      </c>
      <c r="E18" s="13" t="s">
        <v>98</v>
      </c>
      <c r="F18" s="14">
        <v>4</v>
      </c>
      <c r="G18" s="15">
        <f t="shared" si="0"/>
        <v>8</v>
      </c>
      <c r="H18" s="13" t="s">
        <v>99</v>
      </c>
      <c r="I18" s="14">
        <v>8</v>
      </c>
      <c r="J18" s="15">
        <f t="shared" si="1"/>
        <v>64</v>
      </c>
      <c r="K18" s="16" t="s">
        <v>100</v>
      </c>
      <c r="L18" s="17" t="s">
        <v>101</v>
      </c>
      <c r="M18" s="18">
        <v>46140</v>
      </c>
      <c r="N18" s="19">
        <v>0.15</v>
      </c>
      <c r="O18" s="16" t="s">
        <v>50</v>
      </c>
    </row>
    <row r="19" spans="1:15" ht="38.1" customHeight="1" x14ac:dyDescent="0.25">
      <c r="A19" s="13" t="s">
        <v>102</v>
      </c>
      <c r="B19" s="13" t="s">
        <v>103</v>
      </c>
      <c r="C19" s="13" t="s">
        <v>104</v>
      </c>
      <c r="D19" s="14">
        <v>3</v>
      </c>
      <c r="E19" s="13" t="s">
        <v>105</v>
      </c>
      <c r="F19" s="14">
        <v>2</v>
      </c>
      <c r="G19" s="15">
        <f t="shared" si="0"/>
        <v>6</v>
      </c>
      <c r="H19" s="13" t="s">
        <v>106</v>
      </c>
      <c r="I19" s="14">
        <v>4</v>
      </c>
      <c r="J19" s="15">
        <f t="shared" si="1"/>
        <v>24</v>
      </c>
      <c r="K19" s="16" t="s">
        <v>107</v>
      </c>
      <c r="L19" s="17" t="s">
        <v>108</v>
      </c>
      <c r="M19" s="18">
        <v>46111</v>
      </c>
      <c r="N19" s="19">
        <v>1</v>
      </c>
      <c r="O19" s="16" t="s">
        <v>109</v>
      </c>
    </row>
    <row r="20" spans="1:15" ht="38.1" customHeight="1" x14ac:dyDescent="0.25">
      <c r="A20" s="13" t="s">
        <v>110</v>
      </c>
      <c r="B20" s="13" t="s">
        <v>111</v>
      </c>
      <c r="C20" s="13" t="s">
        <v>112</v>
      </c>
      <c r="D20" s="14">
        <v>2</v>
      </c>
      <c r="E20" s="13" t="s">
        <v>113</v>
      </c>
      <c r="F20" s="14">
        <v>3</v>
      </c>
      <c r="G20" s="15">
        <f t="shared" si="0"/>
        <v>6</v>
      </c>
      <c r="H20" s="13" t="s">
        <v>114</v>
      </c>
      <c r="I20" s="14">
        <v>5</v>
      </c>
      <c r="J20" s="15">
        <f t="shared" si="1"/>
        <v>30</v>
      </c>
      <c r="K20" s="16" t="s">
        <v>115</v>
      </c>
      <c r="L20" s="17" t="s">
        <v>116</v>
      </c>
      <c r="M20" s="18">
        <v>46128</v>
      </c>
      <c r="N20" s="19">
        <v>0.35</v>
      </c>
      <c r="O20" s="16" t="s">
        <v>50</v>
      </c>
    </row>
    <row r="21" spans="1:15" ht="38.1" customHeight="1" x14ac:dyDescent="0.25">
      <c r="A21" s="13"/>
      <c r="B21" s="13"/>
      <c r="C21" s="13"/>
      <c r="D21" s="14"/>
      <c r="E21" s="13"/>
      <c r="F21" s="14"/>
      <c r="G21" s="15" t="str">
        <f t="shared" si="0"/>
        <v/>
      </c>
      <c r="H21" s="13"/>
      <c r="I21" s="14"/>
      <c r="J21" s="15" t="str">
        <f t="shared" si="1"/>
        <v/>
      </c>
      <c r="K21" s="16"/>
      <c r="L21" s="17"/>
      <c r="M21" s="18"/>
      <c r="N21" s="19"/>
      <c r="O21" s="16"/>
    </row>
    <row r="22" spans="1:15" ht="38.1" customHeight="1" x14ac:dyDescent="0.25">
      <c r="A22" s="13"/>
      <c r="B22" s="13"/>
      <c r="C22" s="13"/>
      <c r="D22" s="14"/>
      <c r="E22" s="13"/>
      <c r="F22" s="14"/>
      <c r="G22" s="15" t="str">
        <f t="shared" si="0"/>
        <v/>
      </c>
      <c r="H22" s="13"/>
      <c r="I22" s="14"/>
      <c r="J22" s="15" t="str">
        <f t="shared" si="1"/>
        <v/>
      </c>
      <c r="K22" s="16"/>
      <c r="L22" s="17"/>
      <c r="M22" s="18"/>
      <c r="N22" s="19"/>
      <c r="O22" s="16"/>
    </row>
    <row r="23" spans="1:15" ht="38.1" customHeight="1" x14ac:dyDescent="0.25">
      <c r="A23" s="13"/>
      <c r="B23" s="13"/>
      <c r="C23" s="13"/>
      <c r="D23" s="14"/>
      <c r="E23" s="13"/>
      <c r="F23" s="14"/>
      <c r="G23" s="15" t="str">
        <f t="shared" si="0"/>
        <v/>
      </c>
      <c r="H23" s="13"/>
      <c r="I23" s="14"/>
      <c r="J23" s="15" t="str">
        <f t="shared" si="1"/>
        <v/>
      </c>
      <c r="K23" s="16"/>
      <c r="L23" s="17"/>
      <c r="M23" s="18"/>
      <c r="N23" s="19"/>
      <c r="O23" s="16"/>
    </row>
    <row r="24" spans="1:15" ht="38.1" customHeight="1" x14ac:dyDescent="0.25">
      <c r="A24" s="13"/>
      <c r="B24" s="13"/>
      <c r="C24" s="13"/>
      <c r="D24" s="14"/>
      <c r="E24" s="13"/>
      <c r="F24" s="14"/>
      <c r="G24" s="15" t="str">
        <f t="shared" si="0"/>
        <v/>
      </c>
      <c r="H24" s="13"/>
      <c r="I24" s="14"/>
      <c r="J24" s="15" t="str">
        <f t="shared" si="1"/>
        <v/>
      </c>
      <c r="K24" s="16"/>
      <c r="L24" s="17"/>
      <c r="M24" s="18"/>
      <c r="N24" s="19"/>
      <c r="O24" s="16"/>
    </row>
    <row r="25" spans="1:15" ht="38.1" customHeight="1" x14ac:dyDescent="0.25">
      <c r="A25" s="13"/>
      <c r="B25" s="13"/>
      <c r="C25" s="13"/>
      <c r="D25" s="14"/>
      <c r="E25" s="13"/>
      <c r="F25" s="14"/>
      <c r="G25" s="15" t="str">
        <f t="shared" si="0"/>
        <v/>
      </c>
      <c r="H25" s="13"/>
      <c r="I25" s="14"/>
      <c r="J25" s="15" t="str">
        <f t="shared" si="1"/>
        <v/>
      </c>
      <c r="K25" s="16"/>
      <c r="L25" s="17"/>
      <c r="M25" s="18"/>
      <c r="N25" s="19"/>
      <c r="O25" s="16"/>
    </row>
    <row r="26" spans="1:15" ht="38.1" customHeight="1" x14ac:dyDescent="0.25">
      <c r="A26" s="13"/>
      <c r="B26" s="13"/>
      <c r="C26" s="13"/>
      <c r="D26" s="14"/>
      <c r="E26" s="13"/>
      <c r="F26" s="14"/>
      <c r="G26" s="15" t="str">
        <f t="shared" si="0"/>
        <v/>
      </c>
      <c r="H26" s="13"/>
      <c r="I26" s="14"/>
      <c r="J26" s="15" t="str">
        <f t="shared" si="1"/>
        <v/>
      </c>
      <c r="K26" s="16"/>
      <c r="L26" s="17"/>
      <c r="M26" s="18"/>
      <c r="N26" s="19"/>
      <c r="O26" s="16"/>
    </row>
    <row r="27" spans="1:15" ht="38.1" customHeight="1" x14ac:dyDescent="0.25">
      <c r="A27" s="13"/>
      <c r="B27" s="13"/>
      <c r="C27" s="13"/>
      <c r="D27" s="14"/>
      <c r="E27" s="13"/>
      <c r="F27" s="14"/>
      <c r="G27" s="15" t="str">
        <f t="shared" si="0"/>
        <v/>
      </c>
      <c r="H27" s="13"/>
      <c r="I27" s="14"/>
      <c r="J27" s="15" t="str">
        <f t="shared" si="1"/>
        <v/>
      </c>
      <c r="K27" s="16"/>
      <c r="L27" s="17"/>
      <c r="M27" s="18"/>
      <c r="N27" s="19"/>
      <c r="O27" s="16"/>
    </row>
    <row r="28" spans="1:15" ht="38.1" customHeight="1" x14ac:dyDescent="0.25">
      <c r="A28" s="13"/>
      <c r="B28" s="13"/>
      <c r="C28" s="13"/>
      <c r="D28" s="14"/>
      <c r="E28" s="13"/>
      <c r="F28" s="14"/>
      <c r="G28" s="15" t="str">
        <f t="shared" si="0"/>
        <v/>
      </c>
      <c r="H28" s="13"/>
      <c r="I28" s="14"/>
      <c r="J28" s="15" t="str">
        <f t="shared" si="1"/>
        <v/>
      </c>
      <c r="K28" s="16"/>
      <c r="L28" s="17"/>
      <c r="M28" s="18"/>
      <c r="N28" s="19"/>
      <c r="O28" s="16"/>
    </row>
    <row r="29" spans="1:15" ht="38.1" customHeight="1" x14ac:dyDescent="0.25">
      <c r="A29" s="13"/>
      <c r="B29" s="13"/>
      <c r="C29" s="13"/>
      <c r="D29" s="14"/>
      <c r="E29" s="13"/>
      <c r="F29" s="14"/>
      <c r="G29" s="15" t="str">
        <f t="shared" si="0"/>
        <v/>
      </c>
      <c r="H29" s="13"/>
      <c r="I29" s="14"/>
      <c r="J29" s="15" t="str">
        <f t="shared" si="1"/>
        <v/>
      </c>
      <c r="K29" s="16"/>
      <c r="L29" s="17"/>
      <c r="M29" s="18"/>
      <c r="N29" s="19"/>
      <c r="O29" s="16"/>
    </row>
    <row r="30" spans="1:15" ht="38.1" customHeight="1" x14ac:dyDescent="0.25">
      <c r="A30" s="13"/>
      <c r="B30" s="13"/>
      <c r="C30" s="13"/>
      <c r="D30" s="14"/>
      <c r="E30" s="13"/>
      <c r="F30" s="14"/>
      <c r="G30" s="15" t="str">
        <f t="shared" si="0"/>
        <v/>
      </c>
      <c r="H30" s="13"/>
      <c r="I30" s="14"/>
      <c r="J30" s="15" t="str">
        <f t="shared" si="1"/>
        <v/>
      </c>
      <c r="K30" s="16"/>
      <c r="L30" s="17"/>
      <c r="M30" s="18"/>
      <c r="N30" s="19"/>
      <c r="O30" s="16"/>
    </row>
    <row r="31" spans="1:15" ht="38.1" customHeight="1" x14ac:dyDescent="0.25">
      <c r="A31" s="13"/>
      <c r="B31" s="13"/>
      <c r="C31" s="13"/>
      <c r="D31" s="14"/>
      <c r="E31" s="13"/>
      <c r="F31" s="14"/>
      <c r="G31" s="15" t="str">
        <f t="shared" si="0"/>
        <v/>
      </c>
      <c r="H31" s="13"/>
      <c r="I31" s="14"/>
      <c r="J31" s="15" t="str">
        <f t="shared" si="1"/>
        <v/>
      </c>
      <c r="K31" s="16"/>
      <c r="L31" s="17"/>
      <c r="M31" s="18"/>
      <c r="N31" s="19"/>
      <c r="O31" s="16"/>
    </row>
    <row r="32" spans="1:15" ht="38.1" customHeight="1" x14ac:dyDescent="0.25">
      <c r="A32" s="13"/>
      <c r="B32" s="13"/>
      <c r="C32" s="13"/>
      <c r="D32" s="14"/>
      <c r="E32" s="13"/>
      <c r="F32" s="14"/>
      <c r="G32" s="15" t="str">
        <f t="shared" si="0"/>
        <v/>
      </c>
      <c r="H32" s="13"/>
      <c r="I32" s="14"/>
      <c r="J32" s="15" t="str">
        <f t="shared" si="1"/>
        <v/>
      </c>
      <c r="K32" s="16"/>
      <c r="L32" s="17"/>
      <c r="M32" s="18"/>
      <c r="N32" s="19"/>
      <c r="O32" s="16"/>
    </row>
    <row r="33" spans="1:15" ht="38.1" customHeight="1" x14ac:dyDescent="0.25">
      <c r="A33" s="13"/>
      <c r="B33" s="13"/>
      <c r="C33" s="13"/>
      <c r="D33" s="14"/>
      <c r="E33" s="13"/>
      <c r="F33" s="14"/>
      <c r="G33" s="15" t="str">
        <f t="shared" si="0"/>
        <v/>
      </c>
      <c r="H33" s="13"/>
      <c r="I33" s="14"/>
      <c r="J33" s="15" t="str">
        <f t="shared" si="1"/>
        <v/>
      </c>
      <c r="K33" s="16"/>
      <c r="L33" s="17"/>
      <c r="M33" s="18"/>
      <c r="N33" s="19"/>
      <c r="O33" s="16"/>
    </row>
    <row r="34" spans="1:15" ht="38.1" customHeight="1" x14ac:dyDescent="0.25">
      <c r="A34" s="13"/>
      <c r="B34" s="13"/>
      <c r="C34" s="13"/>
      <c r="D34" s="14"/>
      <c r="E34" s="13"/>
      <c r="F34" s="14"/>
      <c r="G34" s="15" t="str">
        <f t="shared" si="0"/>
        <v/>
      </c>
      <c r="H34" s="13"/>
      <c r="I34" s="14"/>
      <c r="J34" s="15" t="str">
        <f t="shared" si="1"/>
        <v/>
      </c>
      <c r="K34" s="16"/>
      <c r="L34" s="17"/>
      <c r="M34" s="18"/>
      <c r="N34" s="19"/>
      <c r="O34" s="16"/>
    </row>
  </sheetData>
  <mergeCells count="8">
    <mergeCell ref="A1:G1"/>
    <mergeCell ref="K7:O7"/>
    <mergeCell ref="K1:L1"/>
    <mergeCell ref="A2:G2"/>
    <mergeCell ref="A7:J7"/>
    <mergeCell ref="K5:O5"/>
    <mergeCell ref="N1:O1"/>
    <mergeCell ref="A5:G5"/>
  </mergeCells>
  <conditionalFormatting sqref="G9:G34">
    <cfRule type="colorScale" priority="1">
      <colorScale>
        <cfvo type="num" val="2"/>
        <cfvo type="num" val="6"/>
        <cfvo type="num" val="20"/>
        <color rgb="FFDFF0E0"/>
        <color rgb="FFFFF2CC"/>
        <color rgb="FFF4CCCC"/>
      </colorScale>
    </cfRule>
  </conditionalFormatting>
  <conditionalFormatting sqref="J9:J34">
    <cfRule type="colorScale" priority="2">
      <colorScale>
        <cfvo type="num" val="0"/>
        <cfvo type="num" val="40"/>
        <cfvo type="num" val="100"/>
        <color rgb="FFEEEAF7"/>
        <color rgb="FFC6B6E5"/>
        <color rgb="FF5B2C83"/>
      </colorScale>
    </cfRule>
  </conditionalFormatting>
  <conditionalFormatting sqref="M9:M34">
    <cfRule type="expression" dxfId="1" priority="4">
      <formula>AND(M9&lt;TODAY(),N9&lt;1,M9&lt;&gt;"")</formula>
    </cfRule>
    <cfRule type="expression" dxfId="0" priority="5">
      <formula>AND(M9&gt;=TODAY(),M9&lt;=TODAY()+7,N9&lt;1,M9&lt;&gt;"")</formula>
    </cfRule>
  </conditionalFormatting>
  <conditionalFormatting sqref="N9:N34">
    <cfRule type="dataBar" priority="3">
      <dataBar>
        <cfvo type="num" val="0"/>
        <cfvo type="num" val="1"/>
        <color rgb="FF5B9BD5"/>
      </dataBar>
    </cfRule>
  </conditionalFormatting>
  <dataValidations count="3">
    <dataValidation type="list" allowBlank="1" sqref="D9:D34 F9:F34" xr:uid="{00000000-0002-0000-0000-000000000000}">
      <formula1>"1,2,3,4,5"</formula1>
    </dataValidation>
    <dataValidation type="list" allowBlank="1" sqref="I9:I34" xr:uid="{00000000-0002-0000-0000-000001000000}">
      <formula1>"1,2,3,4,5,6,7,8,9,10"</formula1>
    </dataValidation>
    <dataValidation type="decimal" allowBlank="1" sqref="N9:N34" xr:uid="{00000000-0002-0000-0000-000002000000}">
      <formula1>0</formula1>
      <formula2>1</formula2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H19"/>
  <sheetViews>
    <sheetView showGridLines="0" workbookViewId="0"/>
  </sheetViews>
  <sheetFormatPr baseColWidth="10" defaultColWidth="9.140625" defaultRowHeight="15" x14ac:dyDescent="0.25"/>
  <cols>
    <col min="1" max="1" width="28" customWidth="1"/>
    <col min="2" max="2" width="10" customWidth="1"/>
    <col min="3" max="7" width="16" customWidth="1"/>
    <col min="8" max="8" width="18" customWidth="1"/>
  </cols>
  <sheetData>
    <row r="2" spans="1:8" ht="27.95" customHeight="1" x14ac:dyDescent="0.25">
      <c r="B2" s="40" t="s">
        <v>117</v>
      </c>
      <c r="C2" s="32"/>
      <c r="D2" s="32"/>
      <c r="E2" s="32"/>
      <c r="F2" s="32"/>
      <c r="G2" s="33"/>
    </row>
    <row r="3" spans="1:8" ht="21.95" customHeight="1" x14ac:dyDescent="0.25">
      <c r="B3" s="38" t="s">
        <v>118</v>
      </c>
      <c r="C3" s="32"/>
      <c r="D3" s="32"/>
      <c r="E3" s="32"/>
      <c r="F3" s="32"/>
      <c r="G3" s="33"/>
    </row>
    <row r="4" spans="1:8" ht="21.95" customHeight="1" x14ac:dyDescent="0.25">
      <c r="B4" s="1"/>
      <c r="C4" s="41" t="s">
        <v>119</v>
      </c>
      <c r="D4" s="32"/>
      <c r="E4" s="32"/>
      <c r="F4" s="32"/>
      <c r="G4" s="33"/>
    </row>
    <row r="5" spans="1:8" ht="39.950000000000003" customHeight="1" x14ac:dyDescent="0.25">
      <c r="A5" s="11" t="s">
        <v>120</v>
      </c>
      <c r="B5" s="20" t="s">
        <v>121</v>
      </c>
      <c r="C5" s="12" t="s">
        <v>122</v>
      </c>
      <c r="D5" s="12" t="s">
        <v>123</v>
      </c>
      <c r="E5" s="12" t="s">
        <v>124</v>
      </c>
      <c r="F5" s="12" t="s">
        <v>125</v>
      </c>
      <c r="G5" s="12" t="s">
        <v>126</v>
      </c>
    </row>
    <row r="6" spans="1:8" ht="39.950000000000003" customHeight="1" x14ac:dyDescent="0.25">
      <c r="A6" s="21" t="s">
        <v>127</v>
      </c>
      <c r="B6" s="21">
        <v>5</v>
      </c>
      <c r="C6" s="22">
        <f>1*$B6</f>
        <v>5</v>
      </c>
      <c r="D6" s="23">
        <f>2*$B6</f>
        <v>10</v>
      </c>
      <c r="E6" s="24">
        <f>3*$B6</f>
        <v>15</v>
      </c>
      <c r="F6" s="25">
        <f>4*$B6</f>
        <v>20</v>
      </c>
      <c r="G6" s="25">
        <f>5*$B6</f>
        <v>25</v>
      </c>
    </row>
    <row r="7" spans="1:8" ht="39.950000000000003" customHeight="1" x14ac:dyDescent="0.25">
      <c r="A7" s="21" t="s">
        <v>128</v>
      </c>
      <c r="B7" s="21">
        <v>4</v>
      </c>
      <c r="C7" s="26">
        <f>1*$B7</f>
        <v>4</v>
      </c>
      <c r="D7" s="22">
        <f>2*$B7</f>
        <v>8</v>
      </c>
      <c r="E7" s="23">
        <f>3*$B7</f>
        <v>12</v>
      </c>
      <c r="F7" s="24">
        <f>4*$B7</f>
        <v>16</v>
      </c>
      <c r="G7" s="25">
        <f>5*$B7</f>
        <v>20</v>
      </c>
    </row>
    <row r="8" spans="1:8" ht="39.950000000000003" customHeight="1" x14ac:dyDescent="0.25">
      <c r="A8" s="21" t="s">
        <v>129</v>
      </c>
      <c r="B8" s="21">
        <v>3</v>
      </c>
      <c r="C8" s="26">
        <f>1*$B8</f>
        <v>3</v>
      </c>
      <c r="D8" s="22">
        <f>2*$B8</f>
        <v>6</v>
      </c>
      <c r="E8" s="23">
        <f>3*$B8</f>
        <v>9</v>
      </c>
      <c r="F8" s="23">
        <f>4*$B8</f>
        <v>12</v>
      </c>
      <c r="G8" s="24">
        <f>5*$B8</f>
        <v>15</v>
      </c>
    </row>
    <row r="9" spans="1:8" ht="39.950000000000003" customHeight="1" x14ac:dyDescent="0.25">
      <c r="A9" s="21" t="s">
        <v>130</v>
      </c>
      <c r="B9" s="21">
        <v>2</v>
      </c>
      <c r="C9" s="27">
        <f>1*$B9</f>
        <v>2</v>
      </c>
      <c r="D9" s="26">
        <f>2*$B9</f>
        <v>4</v>
      </c>
      <c r="E9" s="22">
        <f>3*$B9</f>
        <v>6</v>
      </c>
      <c r="F9" s="22">
        <f>4*$B9</f>
        <v>8</v>
      </c>
      <c r="G9" s="23">
        <f>5*$B9</f>
        <v>10</v>
      </c>
    </row>
    <row r="10" spans="1:8" ht="39.950000000000003" customHeight="1" x14ac:dyDescent="0.25">
      <c r="A10" s="21" t="s">
        <v>131</v>
      </c>
      <c r="B10" s="21">
        <v>1</v>
      </c>
      <c r="C10" s="27">
        <f>1*$B10</f>
        <v>1</v>
      </c>
      <c r="D10" s="27">
        <f>2*$B10</f>
        <v>2</v>
      </c>
      <c r="E10" s="26">
        <f>3*$B10</f>
        <v>3</v>
      </c>
      <c r="F10" s="26">
        <f>4*$B10</f>
        <v>4</v>
      </c>
      <c r="G10" s="22">
        <f>5*$B10</f>
        <v>5</v>
      </c>
    </row>
    <row r="13" spans="1:8" ht="21.95" customHeight="1" x14ac:dyDescent="0.25">
      <c r="B13" s="42" t="s">
        <v>132</v>
      </c>
      <c r="C13" s="35"/>
      <c r="D13" s="35"/>
      <c r="E13" s="35"/>
    </row>
    <row r="14" spans="1:8" x14ac:dyDescent="0.25">
      <c r="B14" s="2" t="s">
        <v>133</v>
      </c>
      <c r="C14" s="2" t="s">
        <v>134</v>
      </c>
      <c r="D14" s="28"/>
      <c r="F14" s="29" t="s">
        <v>135</v>
      </c>
    </row>
    <row r="15" spans="1:8" x14ac:dyDescent="0.25">
      <c r="B15" s="2" t="s">
        <v>4</v>
      </c>
      <c r="C15" s="2" t="s">
        <v>136</v>
      </c>
      <c r="D15" s="3"/>
      <c r="F15" s="43" t="s">
        <v>137</v>
      </c>
      <c r="G15" s="35"/>
      <c r="H15" s="35"/>
    </row>
    <row r="16" spans="1:8" x14ac:dyDescent="0.25">
      <c r="B16" s="2" t="s">
        <v>6</v>
      </c>
      <c r="C16" s="2" t="s">
        <v>138</v>
      </c>
      <c r="D16" s="7"/>
      <c r="F16" s="35"/>
      <c r="G16" s="35"/>
      <c r="H16" s="35"/>
    </row>
    <row r="17" spans="2:4" x14ac:dyDescent="0.25">
      <c r="B17" s="2" t="s">
        <v>7</v>
      </c>
      <c r="C17" s="2" t="s">
        <v>139</v>
      </c>
      <c r="D17" s="30"/>
    </row>
    <row r="18" spans="2:4" x14ac:dyDescent="0.25">
      <c r="B18" s="2" t="s">
        <v>140</v>
      </c>
      <c r="C18" s="2" t="s">
        <v>141</v>
      </c>
      <c r="D18" s="9"/>
    </row>
    <row r="19" spans="2:4" x14ac:dyDescent="0.25">
      <c r="B19" s="2" t="s">
        <v>142</v>
      </c>
      <c r="C19" s="2" t="s">
        <v>143</v>
      </c>
      <c r="D19" s="31"/>
    </row>
  </sheetData>
  <mergeCells count="5">
    <mergeCell ref="B3:G3"/>
    <mergeCell ref="B2:G2"/>
    <mergeCell ref="C4:G4"/>
    <mergeCell ref="B13:E13"/>
    <mergeCell ref="F15:H1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FMEA</vt:lpstr>
      <vt:lpstr>Risikomatrix</vt:lpstr>
      <vt:lpstr>FMEA!Títulos_a_imprimir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2026-04-01T07:51:18Z</dcterms:modified>
</cp:coreProperties>
</file>