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Fahrtenbuch\"/>
    </mc:Choice>
  </mc:AlternateContent>
  <xr:revisionPtr revIDLastSave="0" documentId="8_{3D40C4CB-154F-4CA8-85A0-13F138CBA1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hrtenbuch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4" i="1" l="1"/>
  <c r="D114" i="1"/>
  <c r="A114" i="1"/>
  <c r="I113" i="1"/>
  <c r="D113" i="1"/>
  <c r="A113" i="1"/>
  <c r="I112" i="1"/>
  <c r="D112" i="1"/>
  <c r="A112" i="1"/>
  <c r="I111" i="1"/>
  <c r="D111" i="1"/>
  <c r="A111" i="1"/>
  <c r="I110" i="1"/>
  <c r="D110" i="1"/>
  <c r="A110" i="1"/>
  <c r="I109" i="1"/>
  <c r="D109" i="1"/>
  <c r="A109" i="1"/>
  <c r="I108" i="1"/>
  <c r="D108" i="1"/>
  <c r="A108" i="1"/>
  <c r="I107" i="1"/>
  <c r="D107" i="1"/>
  <c r="A107" i="1"/>
  <c r="I106" i="1"/>
  <c r="D106" i="1"/>
  <c r="A106" i="1"/>
  <c r="I105" i="1"/>
  <c r="D105" i="1"/>
  <c r="A105" i="1"/>
  <c r="I104" i="1"/>
  <c r="D104" i="1"/>
  <c r="A104" i="1"/>
  <c r="I103" i="1"/>
  <c r="D103" i="1"/>
  <c r="A103" i="1"/>
  <c r="I102" i="1"/>
  <c r="D102" i="1"/>
  <c r="A102" i="1"/>
  <c r="I101" i="1"/>
  <c r="D101" i="1"/>
  <c r="A101" i="1"/>
  <c r="I100" i="1"/>
  <c r="D100" i="1"/>
  <c r="A100" i="1"/>
  <c r="I99" i="1"/>
  <c r="D99" i="1"/>
  <c r="A99" i="1"/>
  <c r="I98" i="1"/>
  <c r="D98" i="1"/>
  <c r="A98" i="1"/>
  <c r="I97" i="1"/>
  <c r="D97" i="1"/>
  <c r="A97" i="1"/>
  <c r="I96" i="1"/>
  <c r="D96" i="1"/>
  <c r="A96" i="1"/>
  <c r="I95" i="1"/>
  <c r="D95" i="1"/>
  <c r="A95" i="1"/>
  <c r="I94" i="1"/>
  <c r="D94" i="1"/>
  <c r="A94" i="1"/>
  <c r="I93" i="1"/>
  <c r="D93" i="1"/>
  <c r="A93" i="1"/>
  <c r="I92" i="1"/>
  <c r="D92" i="1"/>
  <c r="A92" i="1"/>
  <c r="I91" i="1"/>
  <c r="D91" i="1"/>
  <c r="A91" i="1"/>
  <c r="I90" i="1"/>
  <c r="D90" i="1"/>
  <c r="A90" i="1"/>
  <c r="I89" i="1"/>
  <c r="D89" i="1"/>
  <c r="A89" i="1"/>
  <c r="I88" i="1"/>
  <c r="D88" i="1"/>
  <c r="A88" i="1"/>
  <c r="I87" i="1"/>
  <c r="D87" i="1"/>
  <c r="A87" i="1"/>
  <c r="I86" i="1"/>
  <c r="D86" i="1"/>
  <c r="A86" i="1"/>
  <c r="I85" i="1"/>
  <c r="D85" i="1"/>
  <c r="A85" i="1"/>
  <c r="I84" i="1"/>
  <c r="D84" i="1"/>
  <c r="A84" i="1"/>
  <c r="I83" i="1"/>
  <c r="D83" i="1"/>
  <c r="A83" i="1"/>
  <c r="I82" i="1"/>
  <c r="D82" i="1"/>
  <c r="A82" i="1"/>
  <c r="I81" i="1"/>
  <c r="D81" i="1"/>
  <c r="A81" i="1"/>
  <c r="I80" i="1"/>
  <c r="D80" i="1"/>
  <c r="A80" i="1"/>
  <c r="I79" i="1"/>
  <c r="D79" i="1"/>
  <c r="A79" i="1"/>
  <c r="I78" i="1"/>
  <c r="D78" i="1"/>
  <c r="A78" i="1"/>
  <c r="I77" i="1"/>
  <c r="D77" i="1"/>
  <c r="A77" i="1"/>
  <c r="I76" i="1"/>
  <c r="D76" i="1"/>
  <c r="A76" i="1"/>
  <c r="I75" i="1"/>
  <c r="D75" i="1"/>
  <c r="A75" i="1"/>
  <c r="I74" i="1"/>
  <c r="D74" i="1"/>
  <c r="A74" i="1"/>
  <c r="I73" i="1"/>
  <c r="D73" i="1"/>
  <c r="A73" i="1"/>
  <c r="I72" i="1"/>
  <c r="D72" i="1"/>
  <c r="A72" i="1"/>
  <c r="I71" i="1"/>
  <c r="D71" i="1"/>
  <c r="A71" i="1"/>
  <c r="I70" i="1"/>
  <c r="D70" i="1"/>
  <c r="A70" i="1"/>
  <c r="I69" i="1"/>
  <c r="D69" i="1"/>
  <c r="A69" i="1"/>
  <c r="I68" i="1"/>
  <c r="D68" i="1"/>
  <c r="A68" i="1"/>
  <c r="I67" i="1"/>
  <c r="D67" i="1"/>
  <c r="A67" i="1"/>
  <c r="I66" i="1"/>
  <c r="D66" i="1"/>
  <c r="A66" i="1"/>
  <c r="I65" i="1"/>
  <c r="D65" i="1"/>
  <c r="A65" i="1"/>
  <c r="I64" i="1"/>
  <c r="D64" i="1"/>
  <c r="A64" i="1"/>
  <c r="I63" i="1"/>
  <c r="D63" i="1"/>
  <c r="A63" i="1"/>
  <c r="I62" i="1"/>
  <c r="D62" i="1"/>
  <c r="A62" i="1"/>
  <c r="I61" i="1"/>
  <c r="D61" i="1"/>
  <c r="A61" i="1"/>
  <c r="I60" i="1"/>
  <c r="D60" i="1"/>
  <c r="A60" i="1"/>
  <c r="I59" i="1"/>
  <c r="D59" i="1"/>
  <c r="A59" i="1"/>
  <c r="I58" i="1"/>
  <c r="D58" i="1"/>
  <c r="A58" i="1"/>
  <c r="I57" i="1"/>
  <c r="D57" i="1"/>
  <c r="A57" i="1"/>
  <c r="I56" i="1"/>
  <c r="D56" i="1"/>
  <c r="A56" i="1"/>
  <c r="I55" i="1"/>
  <c r="D55" i="1"/>
  <c r="A55" i="1"/>
  <c r="I54" i="1"/>
  <c r="D54" i="1"/>
  <c r="A54" i="1"/>
  <c r="I53" i="1"/>
  <c r="D53" i="1"/>
  <c r="A53" i="1"/>
  <c r="I52" i="1"/>
  <c r="D52" i="1"/>
  <c r="A52" i="1"/>
  <c r="I51" i="1"/>
  <c r="D51" i="1"/>
  <c r="A51" i="1"/>
  <c r="I50" i="1"/>
  <c r="D50" i="1"/>
  <c r="A50" i="1"/>
  <c r="I49" i="1"/>
  <c r="D49" i="1"/>
  <c r="A49" i="1"/>
  <c r="I48" i="1"/>
  <c r="D48" i="1"/>
  <c r="A48" i="1"/>
  <c r="I47" i="1"/>
  <c r="D47" i="1"/>
  <c r="A47" i="1"/>
  <c r="I46" i="1"/>
  <c r="D46" i="1"/>
  <c r="A46" i="1"/>
  <c r="I45" i="1"/>
  <c r="D45" i="1"/>
  <c r="A45" i="1"/>
  <c r="I44" i="1"/>
  <c r="D44" i="1"/>
  <c r="A44" i="1"/>
  <c r="I43" i="1"/>
  <c r="D43" i="1"/>
  <c r="A43" i="1"/>
  <c r="I42" i="1"/>
  <c r="D42" i="1"/>
  <c r="A42" i="1"/>
  <c r="I41" i="1"/>
  <c r="D41" i="1"/>
  <c r="A41" i="1"/>
  <c r="I40" i="1"/>
  <c r="D40" i="1"/>
  <c r="A40" i="1"/>
  <c r="I39" i="1"/>
  <c r="D39" i="1"/>
  <c r="A39" i="1"/>
  <c r="I38" i="1"/>
  <c r="D38" i="1"/>
  <c r="A38" i="1"/>
  <c r="I37" i="1"/>
  <c r="D37" i="1"/>
  <c r="A37" i="1"/>
  <c r="I36" i="1"/>
  <c r="D36" i="1"/>
  <c r="A36" i="1"/>
  <c r="I35" i="1"/>
  <c r="D35" i="1"/>
  <c r="A35" i="1"/>
  <c r="I34" i="1"/>
  <c r="D34" i="1"/>
  <c r="A34" i="1"/>
  <c r="I33" i="1"/>
  <c r="D33" i="1"/>
  <c r="A33" i="1"/>
  <c r="I32" i="1"/>
  <c r="D32" i="1"/>
  <c r="A32" i="1"/>
  <c r="I31" i="1"/>
  <c r="D31" i="1"/>
  <c r="A31" i="1"/>
  <c r="I30" i="1"/>
  <c r="D30" i="1"/>
  <c r="A30" i="1"/>
  <c r="I29" i="1"/>
  <c r="D29" i="1"/>
  <c r="A29" i="1"/>
  <c r="I28" i="1"/>
  <c r="D28" i="1"/>
  <c r="A28" i="1"/>
  <c r="I27" i="1"/>
  <c r="D27" i="1"/>
  <c r="A27" i="1"/>
  <c r="I26" i="1"/>
  <c r="D26" i="1"/>
  <c r="A26" i="1"/>
  <c r="I25" i="1"/>
  <c r="D25" i="1"/>
  <c r="A25" i="1"/>
  <c r="I24" i="1"/>
  <c r="D24" i="1"/>
  <c r="A24" i="1"/>
  <c r="I23" i="1"/>
  <c r="D23" i="1"/>
  <c r="A23" i="1"/>
  <c r="I22" i="1"/>
  <c r="D22" i="1"/>
  <c r="A22" i="1"/>
  <c r="I21" i="1"/>
  <c r="D21" i="1"/>
  <c r="A21" i="1"/>
  <c r="I20" i="1"/>
  <c r="D20" i="1"/>
  <c r="A20" i="1"/>
  <c r="I19" i="1"/>
  <c r="H117" i="1" s="1"/>
  <c r="D19" i="1"/>
  <c r="A19" i="1"/>
  <c r="I18" i="1"/>
  <c r="D18" i="1"/>
  <c r="A18" i="1"/>
  <c r="I17" i="1"/>
  <c r="D17" i="1"/>
  <c r="A17" i="1"/>
  <c r="I16" i="1"/>
  <c r="D16" i="1"/>
  <c r="A16" i="1"/>
  <c r="I15" i="1"/>
  <c r="B117" i="1" s="1"/>
  <c r="D15" i="1"/>
  <c r="A15" i="1"/>
  <c r="H9" i="1"/>
  <c r="E9" i="1"/>
  <c r="H8" i="1"/>
  <c r="E8" i="1"/>
  <c r="E117" i="1" l="1"/>
  <c r="H7" i="1"/>
  <c r="H6" i="1"/>
  <c r="H10" i="1" s="1"/>
</calcChain>
</file>

<file path=xl/sharedStrings.xml><?xml version="1.0" encoding="utf-8"?>
<sst xmlns="http://schemas.openxmlformats.org/spreadsheetml/2006/main" count="123" uniqueCount="83">
  <si>
    <t>FAHRTENBUCH</t>
  </si>
  <si>
    <t>Firmenlogo / Firmenname</t>
  </si>
  <si>
    <t>Excel-Vorlage zur Erfassung von geschäftlichen und privaten Fahrten</t>
  </si>
  <si>
    <t>Fahrzeugdaten und Zeitraum</t>
  </si>
  <si>
    <t>Zusammenfassung</t>
  </si>
  <si>
    <t>PKW/LKW-Kennzeichen</t>
  </si>
  <si>
    <t>OL-FB 2026</t>
  </si>
  <si>
    <t>Fahrzeug / Modell</t>
  </si>
  <si>
    <t>VW Golf Variant</t>
  </si>
  <si>
    <t>Gesamt KM</t>
  </si>
  <si>
    <t>Kurzhilfe
G = Geschäftlich
P = Privat
Bei geschäftlichen Fahrten den Zweck eintragen.
Umwege kurz erklären.</t>
  </si>
  <si>
    <t>Fahrer</t>
  </si>
  <si>
    <t>Max Mustermann</t>
  </si>
  <si>
    <t>Unternehmen</t>
  </si>
  <si>
    <t>Muster GmbH</t>
  </si>
  <si>
    <t>Geschäftliche KM</t>
  </si>
  <si>
    <t>Kilometerstand Beginn</t>
  </si>
  <si>
    <t>Kilometerstand Ende</t>
  </si>
  <si>
    <t>Private KM</t>
  </si>
  <si>
    <t>Datum Fahrtbeginn</t>
  </si>
  <si>
    <t>Datum Fahrtende</t>
  </si>
  <si>
    <t>Anzahl Fahrten</t>
  </si>
  <si>
    <t>Nutzungshinweis</t>
  </si>
  <si>
    <t>Art: G = Geschäftlich, P = Privat</t>
  </si>
  <si>
    <t>Durchschnitt KM/Fahrt</t>
  </si>
  <si>
    <t>Nr.</t>
  </si>
  <si>
    <t>Name / Fahrer</t>
  </si>
  <si>
    <t>Datum</t>
  </si>
  <si>
    <t>Wochentag</t>
  </si>
  <si>
    <t>Start</t>
  </si>
  <si>
    <t>Ziel</t>
  </si>
  <si>
    <t>Anfangskilometerstand</t>
  </si>
  <si>
    <t>Endkilometerstand</t>
  </si>
  <si>
    <t>Gefahrene KM</t>
  </si>
  <si>
    <t>Art</t>
  </si>
  <si>
    <t>Fahrtzweck</t>
  </si>
  <si>
    <t>Fahrtroute / Umweg</t>
  </si>
  <si>
    <t>Bemerkungen</t>
  </si>
  <si>
    <t>Oldenburg</t>
  </si>
  <si>
    <t>Bremen</t>
  </si>
  <si>
    <t>G</t>
  </si>
  <si>
    <t>Kundenbesuch</t>
  </si>
  <si>
    <t>Oldenburg – A28/A1 – Bremen</t>
  </si>
  <si>
    <t>Termin bei Kunde Nord GmbH</t>
  </si>
  <si>
    <t>Rückfahrt Kundenbesuch</t>
  </si>
  <si>
    <t>Bremen – A1/A28 – Oldenburg</t>
  </si>
  <si>
    <t>Anna Becker</t>
  </si>
  <si>
    <t>Hamburg</t>
  </si>
  <si>
    <t>Lieferung</t>
  </si>
  <si>
    <t>Oldenburg – A28/A1 – Hamburg</t>
  </si>
  <si>
    <t>Materialübergabe</t>
  </si>
  <si>
    <t>Rückfahrt Lieferung</t>
  </si>
  <si>
    <t>Hamburg – A1/A28 – Oldenburg</t>
  </si>
  <si>
    <t>Bad Zwischenahn</t>
  </si>
  <si>
    <t>P</t>
  </si>
  <si>
    <t>Privatfahrt</t>
  </si>
  <si>
    <t>Oldenburg – Bad Zwischenahn</t>
  </si>
  <si>
    <t>Wochenendfahrt</t>
  </si>
  <si>
    <t>Wilhelmshaven</t>
  </si>
  <si>
    <t>Meeting</t>
  </si>
  <si>
    <t>Oldenburg – A29 – Wilhelmshaven</t>
  </si>
  <si>
    <t>Projektbesprechung</t>
  </si>
  <si>
    <t>Rückfahrt Meeting</t>
  </si>
  <si>
    <t>Wilhelmshaven – A29 – Oldenburg</t>
  </si>
  <si>
    <t>Osnabrück</t>
  </si>
  <si>
    <t>Oldenburg – A29/A1 – Osnabrück</t>
  </si>
  <si>
    <t>Osnabrück – A1/A29 – Oldenburg</t>
  </si>
  <si>
    <t>Stauumfahrung über Cloppenburg</t>
  </si>
  <si>
    <t>Delmenhorst</t>
  </si>
  <si>
    <t>Werkstatttermin</t>
  </si>
  <si>
    <t>Oldenburg – Delmenhorst</t>
  </si>
  <si>
    <t>Firmenwagen-Service</t>
  </si>
  <si>
    <t>Oldenburg – Bremen</t>
  </si>
  <si>
    <t>Privater Besuch</t>
  </si>
  <si>
    <t>Hannover</t>
  </si>
  <si>
    <t>Messebesuch</t>
  </si>
  <si>
    <t>Oldenburg – A28/A7 – Hannover</t>
  </si>
  <si>
    <t>Geschäftlicher Messetermin</t>
  </si>
  <si>
    <t>Summen am Tabellenende</t>
  </si>
  <si>
    <t>Summe Gesamt KM</t>
  </si>
  <si>
    <t>Summe Geschäftlich</t>
  </si>
  <si>
    <t>Summe Privat</t>
  </si>
  <si>
    <t>Hinweis: Diese Excel-Vorlage dient als praktische Arbeitshilfe. Für steuerlich anerkannte elektronische Fahrtenbücher können zusätzliche GoBD-Anforderungen gelten. Excel-Dateien sind grundsätzlich bearbeitbar; bitte die jeweils geltenden Vorgaben prüfen.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</si>
</sst>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\ &quot;km&quot;"/>
    <numFmt numFmtId="166" formatCode="#,##0.0\ &quot;km&quot;"/>
  </numFmts>
  <fonts count="14" x14ac:knownFonts="1">
    <font>
      <sz val="11"/>
      <name val="Carlito"/>
    </font>
    <font>
      <b/>
      <sz val="26"/>
      <color rgb="FF00484E"/>
      <name val="Aptos"/>
    </font>
    <font>
      <sz val="10"/>
      <color rgb="FF1F415A"/>
      <name val="Aptos"/>
    </font>
    <font>
      <b/>
      <sz val="14"/>
      <color rgb="FF1F415A"/>
      <name val="Aptos"/>
    </font>
    <font>
      <b/>
      <sz val="11"/>
      <color rgb="FFFFFFFF"/>
      <name val="Aptos"/>
    </font>
    <font>
      <b/>
      <sz val="10"/>
      <color rgb="FF00484E"/>
      <name val="Aptos"/>
    </font>
    <font>
      <sz val="10"/>
      <name val="Aptos"/>
    </font>
    <font>
      <b/>
      <sz val="10"/>
      <color rgb="FF1F415A"/>
      <name val="Aptos"/>
    </font>
    <font>
      <sz val="9"/>
      <color rgb="FF1F415A"/>
      <name val="Aptos"/>
    </font>
    <font>
      <b/>
      <sz val="10"/>
      <color rgb="FFFFFFFF"/>
      <name val="Aptos"/>
    </font>
    <font>
      <b/>
      <sz val="10"/>
      <name val="Aptos"/>
    </font>
    <font>
      <sz val="11"/>
      <name val="Aptos"/>
    </font>
    <font>
      <sz val="11"/>
      <name val="Carlito"/>
    </font>
    <font>
      <b/>
      <sz val="10"/>
      <color rgb="FFFFFFFF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F4F8F8"/>
      </patternFill>
    </fill>
    <fill>
      <patternFill patternType="solid">
        <fgColor rgb="FF00484E"/>
      </patternFill>
    </fill>
    <fill>
      <patternFill patternType="solid">
        <fgColor rgb="FFEAF2F3"/>
      </patternFill>
    </fill>
    <fill>
      <patternFill patternType="solid">
        <fgColor rgb="FF1F415A"/>
      </patternFill>
    </fill>
    <fill>
      <patternFill patternType="solid">
        <fgColor rgb="FFF7FBFB"/>
      </patternFill>
    </fill>
    <fill>
      <patternFill patternType="solid">
        <fgColor rgb="FFEAF2F3"/>
      </patternFill>
    </fill>
  </fills>
  <borders count="32">
    <border>
      <left/>
      <right/>
      <top/>
      <bottom/>
      <diagonal/>
    </border>
    <border>
      <left style="thin">
        <color rgb="FF00484E"/>
      </left>
      <right/>
      <top style="thin">
        <color rgb="FF00484E"/>
      </top>
      <bottom/>
      <diagonal/>
    </border>
    <border>
      <left/>
      <right/>
      <top style="thin">
        <color rgb="FF00484E"/>
      </top>
      <bottom/>
      <diagonal/>
    </border>
    <border>
      <left/>
      <right style="thin">
        <color rgb="FF00484E"/>
      </right>
      <top style="thin">
        <color rgb="FF00484E"/>
      </top>
      <bottom/>
      <diagonal/>
    </border>
    <border>
      <left style="thin">
        <color rgb="FF00484E"/>
      </left>
      <right/>
      <top/>
      <bottom/>
      <diagonal/>
    </border>
    <border>
      <left/>
      <right style="thin">
        <color rgb="FF00484E"/>
      </right>
      <top/>
      <bottom/>
      <diagonal/>
    </border>
    <border>
      <left style="thin">
        <color rgb="FF00484E"/>
      </left>
      <right/>
      <top/>
      <bottom style="thin">
        <color rgb="FF00484E"/>
      </bottom>
      <diagonal/>
    </border>
    <border>
      <left/>
      <right/>
      <top/>
      <bottom style="thin">
        <color rgb="FF00484E"/>
      </bottom>
      <diagonal/>
    </border>
    <border>
      <left/>
      <right style="thin">
        <color rgb="FF00484E"/>
      </right>
      <top/>
      <bottom style="thin">
        <color rgb="FF00484E"/>
      </bottom>
      <diagonal/>
    </border>
    <border>
      <left/>
      <right style="thin">
        <color rgb="FFD9E2E3"/>
      </right>
      <top/>
      <bottom style="thin">
        <color rgb="FFD9E2E3"/>
      </bottom>
      <diagonal/>
    </border>
    <border>
      <left style="thin">
        <color rgb="FFD9E2E3"/>
      </left>
      <right style="thin">
        <color rgb="FFD9E2E3"/>
      </right>
      <top/>
      <bottom style="thin">
        <color rgb="FFD9E2E3"/>
      </bottom>
      <diagonal/>
    </border>
    <border>
      <left style="thin">
        <color rgb="FFD9E2E3"/>
      </left>
      <right/>
      <top/>
      <bottom style="thin">
        <color rgb="FFD9E2E3"/>
      </bottom>
      <diagonal/>
    </border>
    <border>
      <left/>
      <right style="thin">
        <color rgb="FFD9E2E3"/>
      </right>
      <top style="thin">
        <color rgb="FFD9E2E3"/>
      </top>
      <bottom style="thin">
        <color rgb="FFD9E2E3"/>
      </bottom>
      <diagonal/>
    </border>
    <border>
      <left style="thin">
        <color rgb="FFD9E2E3"/>
      </left>
      <right style="thin">
        <color rgb="FFD9E2E3"/>
      </right>
      <top style="thin">
        <color rgb="FFD9E2E3"/>
      </top>
      <bottom style="thin">
        <color rgb="FFD9E2E3"/>
      </bottom>
      <diagonal/>
    </border>
    <border>
      <left style="thin">
        <color rgb="FFD9E2E3"/>
      </left>
      <right/>
      <top style="thin">
        <color rgb="FFD9E2E3"/>
      </top>
      <bottom style="thin">
        <color rgb="FFD9E2E3"/>
      </bottom>
      <diagonal/>
    </border>
    <border>
      <left/>
      <right style="thin">
        <color rgb="FFD9E2E3"/>
      </right>
      <top style="thin">
        <color rgb="FFD9E2E3"/>
      </top>
      <bottom/>
      <diagonal/>
    </border>
    <border>
      <left style="thin">
        <color rgb="FFD9E2E3"/>
      </left>
      <right style="thin">
        <color rgb="FFD9E2E3"/>
      </right>
      <top style="thin">
        <color rgb="FFD9E2E3"/>
      </top>
      <bottom/>
      <diagonal/>
    </border>
    <border>
      <left style="thin">
        <color rgb="FFD9E2E3"/>
      </left>
      <right/>
      <top style="thin">
        <color rgb="FFD9E2E3"/>
      </top>
      <bottom/>
      <diagonal/>
    </border>
    <border>
      <left/>
      <right style="thin">
        <color rgb="FFD9E2E3"/>
      </right>
      <top/>
      <bottom style="thin">
        <color rgb="FFD9E2E3"/>
      </bottom>
      <diagonal/>
    </border>
    <border>
      <left style="thin">
        <color rgb="FFD9E2E3"/>
      </left>
      <right/>
      <top/>
      <bottom style="thin">
        <color rgb="FFD9E2E3"/>
      </bottom>
      <diagonal/>
    </border>
    <border>
      <left/>
      <right style="thin">
        <color rgb="FFD9E2E3"/>
      </right>
      <top style="thin">
        <color rgb="FFD9E2E3"/>
      </top>
      <bottom style="thin">
        <color rgb="FFD9E2E3"/>
      </bottom>
      <diagonal/>
    </border>
    <border>
      <left style="thin">
        <color rgb="FFD9E2E3"/>
      </left>
      <right/>
      <top style="thin">
        <color rgb="FFD9E2E3"/>
      </top>
      <bottom style="thin">
        <color rgb="FFD9E2E3"/>
      </bottom>
      <diagonal/>
    </border>
    <border>
      <left/>
      <right style="thin">
        <color rgb="FFD9E2E3"/>
      </right>
      <top style="thin">
        <color rgb="FFD9E2E3"/>
      </top>
      <bottom/>
      <diagonal/>
    </border>
    <border>
      <left style="thin">
        <color rgb="FFD9E2E3"/>
      </left>
      <right/>
      <top style="thin">
        <color rgb="FFD9E2E3"/>
      </top>
      <bottom/>
      <diagonal/>
    </border>
    <border>
      <left style="thin">
        <color rgb="FFD9E2E3"/>
      </left>
      <right/>
      <top/>
      <bottom/>
      <diagonal/>
    </border>
    <border>
      <left/>
      <right style="thin">
        <color rgb="FFD9E2E3"/>
      </right>
      <top/>
      <bottom/>
      <diagonal/>
    </border>
    <border>
      <left style="thin">
        <color rgb="FFD9E2E3"/>
      </left>
      <right/>
      <top/>
      <bottom/>
      <diagonal/>
    </border>
    <border>
      <left/>
      <right style="thin">
        <color rgb="FFD9E2E3"/>
      </right>
      <top/>
      <bottom/>
      <diagonal/>
    </border>
    <border>
      <left style="thin">
        <color rgb="FFD9E2E3"/>
      </left>
      <right style="thin">
        <color rgb="FFD9E2E3"/>
      </right>
      <top/>
      <bottom/>
      <diagonal/>
    </border>
    <border>
      <left/>
      <right/>
      <top style="thin">
        <color rgb="FFD9E2E3"/>
      </top>
      <bottom/>
      <diagonal/>
    </border>
    <border>
      <left/>
      <right/>
      <top/>
      <bottom style="thin">
        <color rgb="FFD9E2E3"/>
      </bottom>
      <diagonal/>
    </border>
    <border>
      <left/>
      <right/>
      <top style="thin">
        <color rgb="FFD9E2E3"/>
      </top>
      <bottom/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2" fillId="0" borderId="0" xfId="1" applyFont="1" applyAlignment="1">
      <alignment horizontal="left"/>
    </xf>
    <xf numFmtId="0" fontId="4" fillId="3" borderId="0" xfId="1" applyFont="1" applyFill="1" applyAlignment="1">
      <alignment horizontal="left" vertical="center"/>
    </xf>
    <xf numFmtId="0" fontId="5" fillId="2" borderId="9" xfId="1" applyFont="1" applyFill="1" applyBorder="1" applyAlignment="1">
      <alignment vertical="center"/>
    </xf>
    <xf numFmtId="0" fontId="5" fillId="2" borderId="10" xfId="1" applyFont="1" applyFill="1" applyBorder="1" applyAlignment="1">
      <alignment vertical="center"/>
    </xf>
    <xf numFmtId="0" fontId="5" fillId="2" borderId="12" xfId="1" applyFont="1" applyFill="1" applyBorder="1" applyAlignment="1">
      <alignment vertical="center"/>
    </xf>
    <xf numFmtId="0" fontId="5" fillId="2" borderId="13" xfId="1" applyFont="1" applyFill="1" applyBorder="1" applyAlignment="1">
      <alignment vertical="center"/>
    </xf>
    <xf numFmtId="0" fontId="5" fillId="2" borderId="15" xfId="1" applyFont="1" applyFill="1" applyBorder="1" applyAlignment="1">
      <alignment vertical="center"/>
    </xf>
    <xf numFmtId="164" fontId="5" fillId="2" borderId="13" xfId="1" applyNumberFormat="1" applyFont="1" applyFill="1" applyBorder="1" applyAlignment="1">
      <alignment vertical="center"/>
    </xf>
    <xf numFmtId="3" fontId="5" fillId="2" borderId="13" xfId="1" applyNumberFormat="1" applyFont="1" applyFill="1" applyBorder="1" applyAlignment="1">
      <alignment vertical="center"/>
    </xf>
    <xf numFmtId="0" fontId="9" fillId="3" borderId="0" xfId="1" applyFont="1" applyFill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0" xfId="1" applyFont="1" applyBorder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6" fillId="0" borderId="13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16" xfId="1" applyFont="1" applyBorder="1" applyAlignment="1">
      <alignment vertical="center" wrapText="1"/>
    </xf>
    <xf numFmtId="0" fontId="6" fillId="0" borderId="17" xfId="1" applyFont="1" applyBorder="1" applyAlignment="1">
      <alignment vertical="center" wrapText="1"/>
    </xf>
    <xf numFmtId="164" fontId="6" fillId="0" borderId="10" xfId="1" applyNumberFormat="1" applyFont="1" applyBorder="1" applyAlignment="1">
      <alignment horizontal="center" vertical="center"/>
    </xf>
    <xf numFmtId="164" fontId="6" fillId="0" borderId="13" xfId="1" applyNumberFormat="1" applyFont="1" applyBorder="1" applyAlignment="1">
      <alignment horizontal="center" vertical="center"/>
    </xf>
    <xf numFmtId="164" fontId="6" fillId="0" borderId="16" xfId="1" applyNumberFormat="1" applyFont="1" applyBorder="1" applyAlignment="1">
      <alignment horizontal="center" vertical="center"/>
    </xf>
    <xf numFmtId="3" fontId="6" fillId="0" borderId="10" xfId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0" fontId="6" fillId="4" borderId="28" xfId="1" applyFont="1" applyFill="1" applyBorder="1" applyAlignment="1">
      <alignment vertical="center"/>
    </xf>
    <xf numFmtId="0" fontId="6" fillId="4" borderId="24" xfId="1" applyFont="1" applyFill="1" applyBorder="1" applyAlignment="1">
      <alignment vertical="center"/>
    </xf>
    <xf numFmtId="0" fontId="5" fillId="4" borderId="25" xfId="1" applyFont="1" applyFill="1" applyBorder="1" applyAlignment="1">
      <alignment vertical="center"/>
    </xf>
    <xf numFmtId="0" fontId="5" fillId="4" borderId="28" xfId="1" applyFont="1" applyFill="1" applyBorder="1" applyAlignment="1">
      <alignment vertical="center"/>
    </xf>
    <xf numFmtId="165" fontId="10" fillId="4" borderId="28" xfId="1" applyNumberFormat="1" applyFont="1" applyFill="1" applyBorder="1" applyAlignment="1">
      <alignment vertical="center"/>
    </xf>
    <xf numFmtId="165" fontId="5" fillId="4" borderId="28" xfId="1" applyNumberFormat="1" applyFont="1" applyFill="1" applyBorder="1" applyAlignment="1">
      <alignment vertical="center"/>
    </xf>
    <xf numFmtId="165" fontId="6" fillId="4" borderId="28" xfId="1" applyNumberFormat="1" applyFont="1" applyFill="1" applyBorder="1" applyAlignment="1">
      <alignment vertical="center"/>
    </xf>
    <xf numFmtId="0" fontId="11" fillId="0" borderId="0" xfId="1" applyFont="1"/>
    <xf numFmtId="165" fontId="5" fillId="7" borderId="10" xfId="1" applyNumberFormat="1" applyFont="1" applyFill="1" applyBorder="1" applyAlignment="1">
      <alignment horizontal="right" vertical="center"/>
    </xf>
    <xf numFmtId="165" fontId="5" fillId="7" borderId="13" xfId="1" applyNumberFormat="1" applyFont="1" applyFill="1" applyBorder="1" applyAlignment="1">
      <alignment horizontal="right" vertical="center"/>
    </xf>
    <xf numFmtId="1" fontId="5" fillId="7" borderId="13" xfId="1" applyNumberFormat="1" applyFont="1" applyFill="1" applyBorder="1" applyAlignment="1">
      <alignment horizontal="right" vertical="center"/>
    </xf>
    <xf numFmtId="166" fontId="5" fillId="7" borderId="13" xfId="1" applyNumberFormat="1" applyFont="1" applyFill="1" applyBorder="1" applyAlignment="1">
      <alignment horizontal="right" vertical="center"/>
    </xf>
    <xf numFmtId="0" fontId="7" fillId="7" borderId="9" xfId="1" applyFont="1" applyFill="1" applyBorder="1" applyAlignment="1">
      <alignment vertical="center"/>
    </xf>
    <xf numFmtId="0" fontId="7" fillId="7" borderId="12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4" fillId="5" borderId="0" xfId="1" applyFont="1" applyFill="1" applyAlignment="1">
      <alignment horizontal="left"/>
    </xf>
    <xf numFmtId="0" fontId="8" fillId="6" borderId="17" xfId="1" applyFont="1" applyFill="1" applyBorder="1" applyAlignment="1">
      <alignment vertical="top" wrapText="1"/>
    </xf>
    <xf numFmtId="0" fontId="8" fillId="6" borderId="15" xfId="1" applyFont="1" applyFill="1" applyBorder="1" applyAlignment="1">
      <alignment vertical="top" wrapText="1"/>
    </xf>
    <xf numFmtId="0" fontId="8" fillId="6" borderId="11" xfId="1" applyFont="1" applyFill="1" applyBorder="1" applyAlignment="1">
      <alignment vertical="top" wrapText="1"/>
    </xf>
    <xf numFmtId="0" fontId="8" fillId="6" borderId="9" xfId="1" applyFont="1" applyFill="1" applyBorder="1" applyAlignment="1">
      <alignment vertical="top" wrapText="1"/>
    </xf>
    <xf numFmtId="0" fontId="8" fillId="6" borderId="29" xfId="1" applyFont="1" applyFill="1" applyBorder="1" applyAlignment="1">
      <alignment vertical="top" wrapText="1"/>
    </xf>
    <xf numFmtId="0" fontId="8" fillId="6" borderId="30" xfId="1" applyFont="1" applyFill="1" applyBorder="1" applyAlignment="1">
      <alignment vertical="top" wrapText="1"/>
    </xf>
    <xf numFmtId="0" fontId="13" fillId="3" borderId="0" xfId="1" applyFont="1" applyFill="1" applyAlignment="1">
      <alignment horizontal="center" vertical="center" wrapText="1"/>
    </xf>
    <xf numFmtId="0" fontId="6" fillId="2" borderId="21" xfId="1" applyFont="1" applyFill="1" applyBorder="1" applyAlignment="1">
      <alignment horizontal="left" vertical="center"/>
    </xf>
    <xf numFmtId="0" fontId="6" fillId="2" borderId="20" xfId="1" applyFont="1" applyFill="1" applyBorder="1" applyAlignment="1">
      <alignment horizontal="left" vertical="center"/>
    </xf>
    <xf numFmtId="3" fontId="6" fillId="2" borderId="21" xfId="1" applyNumberFormat="1" applyFont="1" applyFill="1" applyBorder="1" applyAlignment="1">
      <alignment horizontal="left" vertical="center"/>
    </xf>
    <xf numFmtId="3" fontId="6" fillId="2" borderId="20" xfId="1" applyNumberFormat="1" applyFont="1" applyFill="1" applyBorder="1" applyAlignment="1">
      <alignment horizontal="left" vertical="center"/>
    </xf>
    <xf numFmtId="164" fontId="6" fillId="2" borderId="21" xfId="1" applyNumberFormat="1" applyFont="1" applyFill="1" applyBorder="1" applyAlignment="1">
      <alignment horizontal="left" vertical="center"/>
    </xf>
    <xf numFmtId="164" fontId="6" fillId="2" borderId="20" xfId="1" applyNumberFormat="1" applyFont="1" applyFill="1" applyBorder="1" applyAlignment="1">
      <alignment horizontal="left" vertical="center"/>
    </xf>
    <xf numFmtId="0" fontId="6" fillId="2" borderId="23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left" vertical="center"/>
    </xf>
    <xf numFmtId="0" fontId="6" fillId="2" borderId="22" xfId="1" applyFont="1" applyFill="1" applyBorder="1" applyAlignment="1">
      <alignment horizontal="left" vertical="center"/>
    </xf>
    <xf numFmtId="0" fontId="6" fillId="2" borderId="19" xfId="1" applyFont="1" applyFill="1" applyBorder="1" applyAlignment="1">
      <alignment horizontal="left" vertical="center"/>
    </xf>
    <xf numFmtId="0" fontId="6" fillId="2" borderId="18" xfId="1" applyFont="1" applyFill="1" applyBorder="1" applyAlignment="1">
      <alignment horizontal="left" vertical="center"/>
    </xf>
    <xf numFmtId="0" fontId="6" fillId="2" borderId="31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8" fillId="6" borderId="23" xfId="1" applyFont="1" applyFill="1" applyBorder="1" applyAlignment="1">
      <alignment horizontal="center" vertical="top" wrapText="1"/>
    </xf>
    <xf numFmtId="0" fontId="8" fillId="6" borderId="22" xfId="1" applyFont="1" applyFill="1" applyBorder="1" applyAlignment="1">
      <alignment horizontal="center" vertical="top" wrapText="1"/>
    </xf>
    <xf numFmtId="0" fontId="8" fillId="6" borderId="26" xfId="1" applyFont="1" applyFill="1" applyBorder="1" applyAlignment="1">
      <alignment horizontal="center" vertical="top" wrapText="1"/>
    </xf>
    <xf numFmtId="0" fontId="8" fillId="6" borderId="27" xfId="1" applyFont="1" applyFill="1" applyBorder="1" applyAlignment="1">
      <alignment horizontal="center" vertical="top" wrapText="1"/>
    </xf>
    <xf numFmtId="0" fontId="8" fillId="6" borderId="19" xfId="1" applyFont="1" applyFill="1" applyBorder="1" applyAlignment="1">
      <alignment horizontal="center" vertical="top" wrapText="1"/>
    </xf>
    <xf numFmtId="0" fontId="8" fillId="6" borderId="18" xfId="1" applyFont="1" applyFill="1" applyBorder="1" applyAlignment="1">
      <alignment horizontal="center" vertical="top" wrapText="1"/>
    </xf>
    <xf numFmtId="0" fontId="1" fillId="0" borderId="0" xfId="1" applyFont="1" applyAlignment="1">
      <alignment horizontal="center" vertical="center"/>
    </xf>
  </cellXfs>
  <cellStyles count="2">
    <cellStyle name="Normal" xfId="1" xr:uid="{00000000-0005-0000-0000-000000000000}"/>
    <cellStyle name="Standard" xfId="0" builtinId="0"/>
  </cellStyles>
  <dxfs count="5">
    <dxf>
      <fill>
        <patternFill>
          <bgColor rgb="FFFFF2CC"/>
        </patternFill>
      </fill>
    </dxf>
    <dxf>
      <font>
        <b/>
        <color rgb="FF990000"/>
      </font>
      <fill>
        <patternFill>
          <bgColor rgb="FFF4CCCC"/>
        </patternFill>
      </fill>
    </dxf>
    <dxf>
      <fill>
        <patternFill>
          <bgColor rgb="FFFFF2CC"/>
        </patternFill>
      </fill>
    </dxf>
    <dxf>
      <fill>
        <patternFill>
          <bgColor rgb="FFEEEEEE"/>
        </patternFill>
      </fill>
    </dxf>
    <dxf>
      <fill>
        <patternFill>
          <bgColor rgb="FFDDEFE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1"/>
  <sheetViews>
    <sheetView showGridLines="0" tabSelected="1" workbookViewId="0">
      <selection activeCell="E18" sqref="E18"/>
    </sheetView>
  </sheetViews>
  <sheetFormatPr baseColWidth="10" defaultColWidth="9" defaultRowHeight="15" x14ac:dyDescent="0.25"/>
  <cols>
    <col min="1" max="1" width="18.625" bestFit="1" customWidth="1"/>
    <col min="2" max="2" width="23.125" bestFit="1" customWidth="1"/>
    <col min="3" max="3" width="8.875" bestFit="1" customWidth="1"/>
    <col min="4" max="4" width="16.75" bestFit="1" customWidth="1"/>
    <col min="5" max="5" width="12" bestFit="1" customWidth="1"/>
    <col min="6" max="6" width="13.25" bestFit="1" customWidth="1"/>
    <col min="7" max="7" width="18.625" customWidth="1"/>
    <col min="8" max="8" width="15.25" bestFit="1" customWidth="1"/>
    <col min="9" max="9" width="18.375" bestFit="1" customWidth="1"/>
    <col min="10" max="10" width="7.625" bestFit="1" customWidth="1"/>
    <col min="11" max="11" width="18.5" bestFit="1" customWidth="1"/>
    <col min="12" max="12" width="24.875" bestFit="1" customWidth="1"/>
    <col min="13" max="13" width="24.5" bestFit="1" customWidth="1"/>
  </cols>
  <sheetData>
    <row r="1" spans="1:13" ht="15" customHeight="1" x14ac:dyDescent="0.25">
      <c r="A1" s="83" t="s">
        <v>0</v>
      </c>
      <c r="B1" s="83"/>
      <c r="C1" s="83"/>
      <c r="G1" s="46" t="s">
        <v>1</v>
      </c>
      <c r="H1" s="47"/>
      <c r="I1" s="47"/>
      <c r="J1" s="47"/>
      <c r="K1" s="48"/>
    </row>
    <row r="2" spans="1:13" ht="15" customHeight="1" x14ac:dyDescent="0.25">
      <c r="A2" s="83"/>
      <c r="B2" s="83"/>
      <c r="C2" s="83"/>
      <c r="G2" s="49"/>
      <c r="H2" s="50"/>
      <c r="I2" s="50"/>
      <c r="J2" s="50"/>
      <c r="K2" s="51"/>
    </row>
    <row r="3" spans="1:13" x14ac:dyDescent="0.25">
      <c r="A3" s="1" t="s">
        <v>2</v>
      </c>
      <c r="B3" s="1"/>
      <c r="C3" s="1"/>
      <c r="G3" s="52"/>
      <c r="H3" s="53"/>
      <c r="I3" s="53"/>
      <c r="J3" s="53"/>
      <c r="K3" s="54"/>
    </row>
    <row r="4" spans="1:13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ht="18.75" customHeight="1" x14ac:dyDescent="0.25">
      <c r="A5" s="76" t="s">
        <v>3</v>
      </c>
      <c r="B5" s="76"/>
      <c r="C5" s="76"/>
      <c r="D5" s="76"/>
      <c r="E5" s="76"/>
      <c r="F5" s="76"/>
      <c r="G5" s="2" t="s">
        <v>4</v>
      </c>
      <c r="H5" s="2"/>
      <c r="I5" s="2"/>
      <c r="J5" s="2"/>
      <c r="K5" s="2"/>
    </row>
    <row r="6" spans="1:13" ht="20.25" customHeight="1" x14ac:dyDescent="0.25">
      <c r="A6" s="3" t="s">
        <v>5</v>
      </c>
      <c r="B6" s="73" t="s">
        <v>6</v>
      </c>
      <c r="C6" s="74"/>
      <c r="D6" s="4" t="s">
        <v>7</v>
      </c>
      <c r="E6" s="73" t="s">
        <v>8</v>
      </c>
      <c r="F6" s="74"/>
      <c r="G6" s="44" t="s">
        <v>9</v>
      </c>
      <c r="H6" s="40">
        <f>SUM(I15:I114)</f>
        <v>1241</v>
      </c>
      <c r="I6" s="39"/>
      <c r="J6" s="77" t="s">
        <v>10</v>
      </c>
      <c r="K6" s="78"/>
    </row>
    <row r="7" spans="1:13" ht="20.25" customHeight="1" x14ac:dyDescent="0.25">
      <c r="A7" s="5" t="s">
        <v>11</v>
      </c>
      <c r="B7" s="63" t="s">
        <v>12</v>
      </c>
      <c r="C7" s="64"/>
      <c r="D7" s="6" t="s">
        <v>13</v>
      </c>
      <c r="E7" s="63" t="s">
        <v>14</v>
      </c>
      <c r="F7" s="64"/>
      <c r="G7" s="45" t="s">
        <v>15</v>
      </c>
      <c r="H7" s="41">
        <f>SUMIF(J15:J114,"G",I15:I114)</f>
        <v>1169</v>
      </c>
      <c r="I7" s="39"/>
      <c r="J7" s="79"/>
      <c r="K7" s="80"/>
    </row>
    <row r="8" spans="1:13" ht="20.25" customHeight="1" x14ac:dyDescent="0.25">
      <c r="A8" s="5" t="s">
        <v>16</v>
      </c>
      <c r="B8" s="65">
        <v>24500</v>
      </c>
      <c r="C8" s="66"/>
      <c r="D8" s="9" t="s">
        <v>17</v>
      </c>
      <c r="E8" s="65">
        <f>MAX(H15:H114)</f>
        <v>25741</v>
      </c>
      <c r="F8" s="66"/>
      <c r="G8" s="45" t="s">
        <v>18</v>
      </c>
      <c r="H8" s="41">
        <f>SUMIF(J15:J114,"P",I15:I114)</f>
        <v>72</v>
      </c>
      <c r="I8" s="39"/>
      <c r="J8" s="79"/>
      <c r="K8" s="80"/>
    </row>
    <row r="9" spans="1:13" ht="20.25" customHeight="1" x14ac:dyDescent="0.25">
      <c r="A9" s="5" t="s">
        <v>19</v>
      </c>
      <c r="B9" s="67">
        <v>46113</v>
      </c>
      <c r="C9" s="68"/>
      <c r="D9" s="8" t="s">
        <v>20</v>
      </c>
      <c r="E9" s="67">
        <f>MAX(C15:C114)</f>
        <v>46125</v>
      </c>
      <c r="F9" s="68"/>
      <c r="G9" s="45" t="s">
        <v>21</v>
      </c>
      <c r="H9" s="42">
        <f>COUNT(C15:C114)</f>
        <v>12</v>
      </c>
      <c r="I9" s="39"/>
      <c r="J9" s="79"/>
      <c r="K9" s="80"/>
    </row>
    <row r="10" spans="1:13" ht="20.25" customHeight="1" x14ac:dyDescent="0.25">
      <c r="A10" s="7" t="s">
        <v>22</v>
      </c>
      <c r="B10" s="71" t="s">
        <v>23</v>
      </c>
      <c r="C10" s="72"/>
      <c r="D10" s="69"/>
      <c r="E10" s="75"/>
      <c r="F10" s="70"/>
      <c r="G10" s="45" t="s">
        <v>24</v>
      </c>
      <c r="H10" s="43">
        <f>IF(H9=0,"",H6/H9)</f>
        <v>103.41666666666667</v>
      </c>
      <c r="I10" s="39"/>
      <c r="J10" s="81"/>
      <c r="K10" s="82"/>
    </row>
    <row r="11" spans="1:13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1:13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</row>
    <row r="13" spans="1:13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</row>
    <row r="14" spans="1:13" ht="28.5" customHeight="1" x14ac:dyDescent="0.25">
      <c r="A14" s="62" t="s">
        <v>25</v>
      </c>
      <c r="B14" s="62" t="s">
        <v>26</v>
      </c>
      <c r="C14" s="62" t="s">
        <v>27</v>
      </c>
      <c r="D14" s="62" t="s">
        <v>28</v>
      </c>
      <c r="E14" s="62" t="s">
        <v>29</v>
      </c>
      <c r="F14" s="62" t="s">
        <v>30</v>
      </c>
      <c r="G14" s="62" t="s">
        <v>31</v>
      </c>
      <c r="H14" s="62" t="s">
        <v>32</v>
      </c>
      <c r="I14" s="62" t="s">
        <v>33</v>
      </c>
      <c r="J14" s="62" t="s">
        <v>34</v>
      </c>
      <c r="K14" s="62" t="s">
        <v>35</v>
      </c>
      <c r="L14" s="62" t="s">
        <v>36</v>
      </c>
      <c r="M14" s="10" t="s">
        <v>37</v>
      </c>
    </row>
    <row r="15" spans="1:13" ht="18" customHeight="1" x14ac:dyDescent="0.25">
      <c r="A15" s="14">
        <f>IF(C15="","",COUNTA($C$15:C15))</f>
        <v>1</v>
      </c>
      <c r="B15" s="11" t="s">
        <v>12</v>
      </c>
      <c r="C15" s="26">
        <v>46113</v>
      </c>
      <c r="D15" s="17" t="str">
        <f t="shared" ref="D15:D46" si="0">IF(C15="","",CHOOSE(WEEKDAY(C15,2),"Montag","Dienstag","Mittwoch","Donnerstag","Freitag","Samstag","Sonntag"))</f>
        <v>Mittwoch</v>
      </c>
      <c r="E15" s="11" t="s">
        <v>38</v>
      </c>
      <c r="F15" s="11" t="s">
        <v>39</v>
      </c>
      <c r="G15" s="29">
        <v>24500</v>
      </c>
      <c r="H15" s="29">
        <v>24618</v>
      </c>
      <c r="I15" s="29">
        <f t="shared" ref="I15:I46" si="1">IF(OR(G15="",H15=""),"",H15-G15)</f>
        <v>118</v>
      </c>
      <c r="J15" s="17" t="s">
        <v>40</v>
      </c>
      <c r="K15" s="20" t="s">
        <v>41</v>
      </c>
      <c r="L15" s="20" t="s">
        <v>42</v>
      </c>
      <c r="M15" s="21" t="s">
        <v>43</v>
      </c>
    </row>
    <row r="16" spans="1:13" ht="18" customHeight="1" x14ac:dyDescent="0.25">
      <c r="A16" s="15">
        <f>IF(C16="","",COUNTA($C$15:C16))</f>
        <v>2</v>
      </c>
      <c r="B16" s="12" t="s">
        <v>12</v>
      </c>
      <c r="C16" s="27">
        <v>46114</v>
      </c>
      <c r="D16" s="18" t="str">
        <f t="shared" si="0"/>
        <v>Donnerstag</v>
      </c>
      <c r="E16" s="12" t="s">
        <v>39</v>
      </c>
      <c r="F16" s="12" t="s">
        <v>38</v>
      </c>
      <c r="G16" s="30">
        <v>24618</v>
      </c>
      <c r="H16" s="30">
        <v>24731</v>
      </c>
      <c r="I16" s="30">
        <f t="shared" si="1"/>
        <v>113</v>
      </c>
      <c r="J16" s="18" t="s">
        <v>40</v>
      </c>
      <c r="K16" s="22" t="s">
        <v>44</v>
      </c>
      <c r="L16" s="22" t="s">
        <v>45</v>
      </c>
      <c r="M16" s="23"/>
    </row>
    <row r="17" spans="1:13" ht="18" customHeight="1" x14ac:dyDescent="0.25">
      <c r="A17" s="15">
        <f>IF(C17="","",COUNTA($C$15:C17))</f>
        <v>3</v>
      </c>
      <c r="B17" s="12" t="s">
        <v>46</v>
      </c>
      <c r="C17" s="27">
        <v>46115</v>
      </c>
      <c r="D17" s="18" t="str">
        <f t="shared" si="0"/>
        <v>Freitag</v>
      </c>
      <c r="E17" s="12" t="s">
        <v>38</v>
      </c>
      <c r="F17" s="12" t="s">
        <v>47</v>
      </c>
      <c r="G17" s="30">
        <v>24731</v>
      </c>
      <c r="H17" s="30">
        <v>24906</v>
      </c>
      <c r="I17" s="30">
        <f t="shared" si="1"/>
        <v>175</v>
      </c>
      <c r="J17" s="18" t="s">
        <v>40</v>
      </c>
      <c r="K17" s="22" t="s">
        <v>48</v>
      </c>
      <c r="L17" s="22" t="s">
        <v>49</v>
      </c>
      <c r="M17" s="23" t="s">
        <v>50</v>
      </c>
    </row>
    <row r="18" spans="1:13" ht="18" customHeight="1" x14ac:dyDescent="0.25">
      <c r="A18" s="15">
        <f>IF(C18="","",COUNTA($C$15:C18))</f>
        <v>4</v>
      </c>
      <c r="B18" s="12" t="s">
        <v>46</v>
      </c>
      <c r="C18" s="27">
        <v>46115</v>
      </c>
      <c r="D18" s="18" t="str">
        <f t="shared" si="0"/>
        <v>Freitag</v>
      </c>
      <c r="E18" s="12" t="s">
        <v>47</v>
      </c>
      <c r="F18" s="12" t="s">
        <v>38</v>
      </c>
      <c r="G18" s="30">
        <v>24906</v>
      </c>
      <c r="H18" s="30">
        <v>25082</v>
      </c>
      <c r="I18" s="30">
        <f t="shared" si="1"/>
        <v>176</v>
      </c>
      <c r="J18" s="18" t="s">
        <v>40</v>
      </c>
      <c r="K18" s="22" t="s">
        <v>51</v>
      </c>
      <c r="L18" s="22" t="s">
        <v>52</v>
      </c>
      <c r="M18" s="23"/>
    </row>
    <row r="19" spans="1:13" ht="18" customHeight="1" x14ac:dyDescent="0.25">
      <c r="A19" s="15">
        <f>IF(C19="","",COUNTA($C$15:C19))</f>
        <v>5</v>
      </c>
      <c r="B19" s="12" t="s">
        <v>12</v>
      </c>
      <c r="C19" s="27">
        <v>46117</v>
      </c>
      <c r="D19" s="18" t="str">
        <f t="shared" si="0"/>
        <v>Sonntag</v>
      </c>
      <c r="E19" s="12" t="s">
        <v>38</v>
      </c>
      <c r="F19" s="12" t="s">
        <v>53</v>
      </c>
      <c r="G19" s="30">
        <v>25082</v>
      </c>
      <c r="H19" s="30">
        <v>25106</v>
      </c>
      <c r="I19" s="30">
        <f t="shared" si="1"/>
        <v>24</v>
      </c>
      <c r="J19" s="18" t="s">
        <v>54</v>
      </c>
      <c r="K19" s="22" t="s">
        <v>55</v>
      </c>
      <c r="L19" s="22" t="s">
        <v>56</v>
      </c>
      <c r="M19" s="23" t="s">
        <v>57</v>
      </c>
    </row>
    <row r="20" spans="1:13" ht="18" customHeight="1" x14ac:dyDescent="0.25">
      <c r="A20" s="15">
        <f>IF(C20="","",COUNTA($C$15:C20))</f>
        <v>6</v>
      </c>
      <c r="B20" s="12" t="s">
        <v>12</v>
      </c>
      <c r="C20" s="27">
        <v>46118</v>
      </c>
      <c r="D20" s="18" t="str">
        <f t="shared" si="0"/>
        <v>Montag</v>
      </c>
      <c r="E20" s="12" t="s">
        <v>38</v>
      </c>
      <c r="F20" s="12" t="s">
        <v>58</v>
      </c>
      <c r="G20" s="30">
        <v>25106</v>
      </c>
      <c r="H20" s="30">
        <v>25172</v>
      </c>
      <c r="I20" s="30">
        <f t="shared" si="1"/>
        <v>66</v>
      </c>
      <c r="J20" s="18" t="s">
        <v>40</v>
      </c>
      <c r="K20" s="22" t="s">
        <v>59</v>
      </c>
      <c r="L20" s="22" t="s">
        <v>60</v>
      </c>
      <c r="M20" s="23" t="s">
        <v>61</v>
      </c>
    </row>
    <row r="21" spans="1:13" ht="18" customHeight="1" x14ac:dyDescent="0.25">
      <c r="A21" s="15">
        <f>IF(C21="","",COUNTA($C$15:C21))</f>
        <v>7</v>
      </c>
      <c r="B21" s="12" t="s">
        <v>12</v>
      </c>
      <c r="C21" s="27">
        <v>46118</v>
      </c>
      <c r="D21" s="18" t="str">
        <f t="shared" si="0"/>
        <v>Montag</v>
      </c>
      <c r="E21" s="12" t="s">
        <v>58</v>
      </c>
      <c r="F21" s="12" t="s">
        <v>38</v>
      </c>
      <c r="G21" s="30">
        <v>25172</v>
      </c>
      <c r="H21" s="30">
        <v>25239</v>
      </c>
      <c r="I21" s="30">
        <f t="shared" si="1"/>
        <v>67</v>
      </c>
      <c r="J21" s="18" t="s">
        <v>40</v>
      </c>
      <c r="K21" s="22" t="s">
        <v>62</v>
      </c>
      <c r="L21" s="22" t="s">
        <v>63</v>
      </c>
      <c r="M21" s="23"/>
    </row>
    <row r="22" spans="1:13" ht="18" customHeight="1" x14ac:dyDescent="0.25">
      <c r="A22" s="15">
        <f>IF(C22="","",COUNTA($C$15:C22))</f>
        <v>8</v>
      </c>
      <c r="B22" s="12" t="s">
        <v>46</v>
      </c>
      <c r="C22" s="27">
        <v>46120</v>
      </c>
      <c r="D22" s="18" t="str">
        <f t="shared" si="0"/>
        <v>Mittwoch</v>
      </c>
      <c r="E22" s="12" t="s">
        <v>38</v>
      </c>
      <c r="F22" s="12" t="s">
        <v>64</v>
      </c>
      <c r="G22" s="30">
        <v>25239</v>
      </c>
      <c r="H22" s="30">
        <v>25345</v>
      </c>
      <c r="I22" s="30">
        <f t="shared" si="1"/>
        <v>106</v>
      </c>
      <c r="J22" s="18" t="s">
        <v>40</v>
      </c>
      <c r="K22" s="22" t="s">
        <v>41</v>
      </c>
      <c r="L22" s="22" t="s">
        <v>65</v>
      </c>
      <c r="M22" s="23"/>
    </row>
    <row r="23" spans="1:13" ht="18" customHeight="1" x14ac:dyDescent="0.25">
      <c r="A23" s="15">
        <f>IF(C23="","",COUNTA($C$15:C23))</f>
        <v>9</v>
      </c>
      <c r="B23" s="12" t="s">
        <v>46</v>
      </c>
      <c r="C23" s="27">
        <v>46120</v>
      </c>
      <c r="D23" s="18" t="str">
        <f t="shared" si="0"/>
        <v>Mittwoch</v>
      </c>
      <c r="E23" s="12" t="s">
        <v>64</v>
      </c>
      <c r="F23" s="12" t="s">
        <v>38</v>
      </c>
      <c r="G23" s="30">
        <v>25345</v>
      </c>
      <c r="H23" s="30">
        <v>25452</v>
      </c>
      <c r="I23" s="30">
        <f t="shared" si="1"/>
        <v>107</v>
      </c>
      <c r="J23" s="18" t="s">
        <v>40</v>
      </c>
      <c r="K23" s="22" t="s">
        <v>44</v>
      </c>
      <c r="L23" s="22" t="s">
        <v>66</v>
      </c>
      <c r="M23" s="23" t="s">
        <v>67</v>
      </c>
    </row>
    <row r="24" spans="1:13" ht="18" customHeight="1" x14ac:dyDescent="0.25">
      <c r="A24" s="15">
        <f>IF(C24="","",COUNTA($C$15:C24))</f>
        <v>10</v>
      </c>
      <c r="B24" s="12" t="s">
        <v>12</v>
      </c>
      <c r="C24" s="27">
        <v>46122</v>
      </c>
      <c r="D24" s="18" t="str">
        <f t="shared" si="0"/>
        <v>Freitag</v>
      </c>
      <c r="E24" s="12" t="s">
        <v>38</v>
      </c>
      <c r="F24" s="12" t="s">
        <v>68</v>
      </c>
      <c r="G24" s="30">
        <v>25452</v>
      </c>
      <c r="H24" s="30">
        <v>25500</v>
      </c>
      <c r="I24" s="30">
        <f t="shared" si="1"/>
        <v>48</v>
      </c>
      <c r="J24" s="18" t="s">
        <v>40</v>
      </c>
      <c r="K24" s="22" t="s">
        <v>69</v>
      </c>
      <c r="L24" s="22" t="s">
        <v>70</v>
      </c>
      <c r="M24" s="23" t="s">
        <v>71</v>
      </c>
    </row>
    <row r="25" spans="1:13" ht="18" customHeight="1" x14ac:dyDescent="0.25">
      <c r="A25" s="15">
        <f>IF(C25="","",COUNTA($C$15:C25))</f>
        <v>11</v>
      </c>
      <c r="B25" s="12" t="s">
        <v>12</v>
      </c>
      <c r="C25" s="27">
        <v>46123</v>
      </c>
      <c r="D25" s="18" t="str">
        <f t="shared" si="0"/>
        <v>Samstag</v>
      </c>
      <c r="E25" s="12" t="s">
        <v>38</v>
      </c>
      <c r="F25" s="12" t="s">
        <v>39</v>
      </c>
      <c r="G25" s="30">
        <v>25500</v>
      </c>
      <c r="H25" s="30">
        <v>25548</v>
      </c>
      <c r="I25" s="30">
        <f t="shared" si="1"/>
        <v>48</v>
      </c>
      <c r="J25" s="18" t="s">
        <v>54</v>
      </c>
      <c r="K25" s="22" t="s">
        <v>55</v>
      </c>
      <c r="L25" s="22" t="s">
        <v>72</v>
      </c>
      <c r="M25" s="23" t="s">
        <v>73</v>
      </c>
    </row>
    <row r="26" spans="1:13" ht="18" customHeight="1" x14ac:dyDescent="0.25">
      <c r="A26" s="15">
        <f>IF(C26="","",COUNTA($C$15:C26))</f>
        <v>12</v>
      </c>
      <c r="B26" s="12" t="s">
        <v>46</v>
      </c>
      <c r="C26" s="27">
        <v>46125</v>
      </c>
      <c r="D26" s="18" t="str">
        <f t="shared" si="0"/>
        <v>Montag</v>
      </c>
      <c r="E26" s="12" t="s">
        <v>38</v>
      </c>
      <c r="F26" s="12" t="s">
        <v>74</v>
      </c>
      <c r="G26" s="30">
        <v>25548</v>
      </c>
      <c r="H26" s="30">
        <v>25741</v>
      </c>
      <c r="I26" s="30">
        <f t="shared" si="1"/>
        <v>193</v>
      </c>
      <c r="J26" s="18" t="s">
        <v>40</v>
      </c>
      <c r="K26" s="22" t="s">
        <v>75</v>
      </c>
      <c r="L26" s="22" t="s">
        <v>76</v>
      </c>
      <c r="M26" s="23" t="s">
        <v>77</v>
      </c>
    </row>
    <row r="27" spans="1:13" ht="18" customHeight="1" x14ac:dyDescent="0.25">
      <c r="A27" s="15" t="str">
        <f>IF(C27="","",COUNTA($C$15:C27))</f>
        <v/>
      </c>
      <c r="B27" s="12"/>
      <c r="C27" s="27"/>
      <c r="D27" s="18" t="str">
        <f t="shared" si="0"/>
        <v/>
      </c>
      <c r="E27" s="12"/>
      <c r="F27" s="12"/>
      <c r="G27" s="30"/>
      <c r="H27" s="30"/>
      <c r="I27" s="30" t="str">
        <f t="shared" si="1"/>
        <v/>
      </c>
      <c r="J27" s="18"/>
      <c r="K27" s="22"/>
      <c r="L27" s="22"/>
      <c r="M27" s="23"/>
    </row>
    <row r="28" spans="1:13" ht="18" customHeight="1" x14ac:dyDescent="0.25">
      <c r="A28" s="15" t="str">
        <f>IF(C28="","",COUNTA($C$15:C28))</f>
        <v/>
      </c>
      <c r="B28" s="12"/>
      <c r="C28" s="27"/>
      <c r="D28" s="18" t="str">
        <f t="shared" si="0"/>
        <v/>
      </c>
      <c r="E28" s="12"/>
      <c r="F28" s="12"/>
      <c r="G28" s="30"/>
      <c r="H28" s="30"/>
      <c r="I28" s="30" t="str">
        <f t="shared" si="1"/>
        <v/>
      </c>
      <c r="J28" s="18"/>
      <c r="K28" s="22"/>
      <c r="L28" s="22"/>
      <c r="M28" s="23"/>
    </row>
    <row r="29" spans="1:13" ht="18" customHeight="1" x14ac:dyDescent="0.25">
      <c r="A29" s="15" t="str">
        <f>IF(C29="","",COUNTA($C$15:C29))</f>
        <v/>
      </c>
      <c r="B29" s="12"/>
      <c r="C29" s="27"/>
      <c r="D29" s="18" t="str">
        <f t="shared" si="0"/>
        <v/>
      </c>
      <c r="E29" s="12"/>
      <c r="F29" s="12"/>
      <c r="G29" s="30"/>
      <c r="H29" s="30"/>
      <c r="I29" s="30" t="str">
        <f t="shared" si="1"/>
        <v/>
      </c>
      <c r="J29" s="18"/>
      <c r="K29" s="22"/>
      <c r="L29" s="22"/>
      <c r="M29" s="23"/>
    </row>
    <row r="30" spans="1:13" ht="18" customHeight="1" x14ac:dyDescent="0.25">
      <c r="A30" s="15" t="str">
        <f>IF(C30="","",COUNTA($C$15:C30))</f>
        <v/>
      </c>
      <c r="B30" s="12"/>
      <c r="C30" s="27"/>
      <c r="D30" s="18" t="str">
        <f t="shared" si="0"/>
        <v/>
      </c>
      <c r="E30" s="12"/>
      <c r="F30" s="12"/>
      <c r="G30" s="30"/>
      <c r="H30" s="30"/>
      <c r="I30" s="30" t="str">
        <f t="shared" si="1"/>
        <v/>
      </c>
      <c r="J30" s="18"/>
      <c r="K30" s="22"/>
      <c r="L30" s="22"/>
      <c r="M30" s="23"/>
    </row>
    <row r="31" spans="1:13" ht="18" customHeight="1" x14ac:dyDescent="0.25">
      <c r="A31" s="15" t="str">
        <f>IF(C31="","",COUNTA($C$15:C31))</f>
        <v/>
      </c>
      <c r="B31" s="12"/>
      <c r="C31" s="27"/>
      <c r="D31" s="18" t="str">
        <f t="shared" si="0"/>
        <v/>
      </c>
      <c r="E31" s="12"/>
      <c r="F31" s="12"/>
      <c r="G31" s="30"/>
      <c r="H31" s="30"/>
      <c r="I31" s="30" t="str">
        <f t="shared" si="1"/>
        <v/>
      </c>
      <c r="J31" s="18"/>
      <c r="K31" s="22"/>
      <c r="L31" s="22"/>
      <c r="M31" s="23"/>
    </row>
    <row r="32" spans="1:13" ht="18" customHeight="1" x14ac:dyDescent="0.25">
      <c r="A32" s="15" t="str">
        <f>IF(C32="","",COUNTA($C$15:C32))</f>
        <v/>
      </c>
      <c r="B32" s="12"/>
      <c r="C32" s="27"/>
      <c r="D32" s="18" t="str">
        <f t="shared" si="0"/>
        <v/>
      </c>
      <c r="E32" s="12"/>
      <c r="F32" s="12"/>
      <c r="G32" s="30"/>
      <c r="H32" s="30"/>
      <c r="I32" s="30" t="str">
        <f t="shared" si="1"/>
        <v/>
      </c>
      <c r="J32" s="18"/>
      <c r="K32" s="22"/>
      <c r="L32" s="22"/>
      <c r="M32" s="23"/>
    </row>
    <row r="33" spans="1:13" ht="18" customHeight="1" x14ac:dyDescent="0.25">
      <c r="A33" s="15" t="str">
        <f>IF(C33="","",COUNTA($C$15:C33))</f>
        <v/>
      </c>
      <c r="B33" s="12"/>
      <c r="C33" s="27"/>
      <c r="D33" s="18" t="str">
        <f t="shared" si="0"/>
        <v/>
      </c>
      <c r="E33" s="12"/>
      <c r="F33" s="12"/>
      <c r="G33" s="30"/>
      <c r="H33" s="30"/>
      <c r="I33" s="30" t="str">
        <f t="shared" si="1"/>
        <v/>
      </c>
      <c r="J33" s="18"/>
      <c r="K33" s="22"/>
      <c r="L33" s="22"/>
      <c r="M33" s="23"/>
    </row>
    <row r="34" spans="1:13" ht="18" customHeight="1" x14ac:dyDescent="0.25">
      <c r="A34" s="15" t="str">
        <f>IF(C34="","",COUNTA($C$15:C34))</f>
        <v/>
      </c>
      <c r="B34" s="12"/>
      <c r="C34" s="27"/>
      <c r="D34" s="18" t="str">
        <f t="shared" si="0"/>
        <v/>
      </c>
      <c r="E34" s="12"/>
      <c r="F34" s="12"/>
      <c r="G34" s="30"/>
      <c r="H34" s="30"/>
      <c r="I34" s="30" t="str">
        <f t="shared" si="1"/>
        <v/>
      </c>
      <c r="J34" s="18"/>
      <c r="K34" s="22"/>
      <c r="L34" s="22"/>
      <c r="M34" s="23"/>
    </row>
    <row r="35" spans="1:13" ht="18" customHeight="1" x14ac:dyDescent="0.25">
      <c r="A35" s="15" t="str">
        <f>IF(C35="","",COUNTA($C$15:C35))</f>
        <v/>
      </c>
      <c r="B35" s="12"/>
      <c r="C35" s="27"/>
      <c r="D35" s="18" t="str">
        <f t="shared" si="0"/>
        <v/>
      </c>
      <c r="E35" s="12"/>
      <c r="F35" s="12"/>
      <c r="G35" s="30"/>
      <c r="H35" s="30"/>
      <c r="I35" s="30" t="str">
        <f t="shared" si="1"/>
        <v/>
      </c>
      <c r="J35" s="18"/>
      <c r="K35" s="22"/>
      <c r="L35" s="22"/>
      <c r="M35" s="23"/>
    </row>
    <row r="36" spans="1:13" ht="18" customHeight="1" x14ac:dyDescent="0.25">
      <c r="A36" s="15" t="str">
        <f>IF(C36="","",COUNTA($C$15:C36))</f>
        <v/>
      </c>
      <c r="B36" s="12"/>
      <c r="C36" s="27"/>
      <c r="D36" s="18" t="str">
        <f t="shared" si="0"/>
        <v/>
      </c>
      <c r="E36" s="12"/>
      <c r="F36" s="12"/>
      <c r="G36" s="30"/>
      <c r="H36" s="30"/>
      <c r="I36" s="30" t="str">
        <f t="shared" si="1"/>
        <v/>
      </c>
      <c r="J36" s="18"/>
      <c r="K36" s="22"/>
      <c r="L36" s="22"/>
      <c r="M36" s="23"/>
    </row>
    <row r="37" spans="1:13" ht="18" customHeight="1" x14ac:dyDescent="0.25">
      <c r="A37" s="15" t="str">
        <f>IF(C37="","",COUNTA($C$15:C37))</f>
        <v/>
      </c>
      <c r="B37" s="12"/>
      <c r="C37" s="27"/>
      <c r="D37" s="18" t="str">
        <f t="shared" si="0"/>
        <v/>
      </c>
      <c r="E37" s="12"/>
      <c r="F37" s="12"/>
      <c r="G37" s="30"/>
      <c r="H37" s="30"/>
      <c r="I37" s="30" t="str">
        <f t="shared" si="1"/>
        <v/>
      </c>
      <c r="J37" s="18"/>
      <c r="K37" s="22"/>
      <c r="L37" s="22"/>
      <c r="M37" s="23"/>
    </row>
    <row r="38" spans="1:13" ht="18" customHeight="1" x14ac:dyDescent="0.25">
      <c r="A38" s="15" t="str">
        <f>IF(C38="","",COUNTA($C$15:C38))</f>
        <v/>
      </c>
      <c r="B38" s="12"/>
      <c r="C38" s="27"/>
      <c r="D38" s="18" t="str">
        <f t="shared" si="0"/>
        <v/>
      </c>
      <c r="E38" s="12"/>
      <c r="F38" s="12"/>
      <c r="G38" s="30"/>
      <c r="H38" s="30"/>
      <c r="I38" s="30" t="str">
        <f t="shared" si="1"/>
        <v/>
      </c>
      <c r="J38" s="18"/>
      <c r="K38" s="22"/>
      <c r="L38" s="22"/>
      <c r="M38" s="23"/>
    </row>
    <row r="39" spans="1:13" ht="18" customHeight="1" x14ac:dyDescent="0.25">
      <c r="A39" s="15" t="str">
        <f>IF(C39="","",COUNTA($C$15:C39))</f>
        <v/>
      </c>
      <c r="B39" s="12"/>
      <c r="C39" s="27"/>
      <c r="D39" s="18" t="str">
        <f t="shared" si="0"/>
        <v/>
      </c>
      <c r="E39" s="12"/>
      <c r="F39" s="12"/>
      <c r="G39" s="30"/>
      <c r="H39" s="30"/>
      <c r="I39" s="30" t="str">
        <f t="shared" si="1"/>
        <v/>
      </c>
      <c r="J39" s="18"/>
      <c r="K39" s="22"/>
      <c r="L39" s="22"/>
      <c r="M39" s="23"/>
    </row>
    <row r="40" spans="1:13" ht="18" customHeight="1" x14ac:dyDescent="0.25">
      <c r="A40" s="15" t="str">
        <f>IF(C40="","",COUNTA($C$15:C40))</f>
        <v/>
      </c>
      <c r="B40" s="12"/>
      <c r="C40" s="27"/>
      <c r="D40" s="18" t="str">
        <f t="shared" si="0"/>
        <v/>
      </c>
      <c r="E40" s="12"/>
      <c r="F40" s="12"/>
      <c r="G40" s="30"/>
      <c r="H40" s="30"/>
      <c r="I40" s="30" t="str">
        <f t="shared" si="1"/>
        <v/>
      </c>
      <c r="J40" s="18"/>
      <c r="K40" s="22"/>
      <c r="L40" s="22"/>
      <c r="M40" s="23"/>
    </row>
    <row r="41" spans="1:13" ht="18" customHeight="1" x14ac:dyDescent="0.25">
      <c r="A41" s="15" t="str">
        <f>IF(C41="","",COUNTA($C$15:C41))</f>
        <v/>
      </c>
      <c r="B41" s="12"/>
      <c r="C41" s="27"/>
      <c r="D41" s="18" t="str">
        <f t="shared" si="0"/>
        <v/>
      </c>
      <c r="E41" s="12"/>
      <c r="F41" s="12"/>
      <c r="G41" s="30"/>
      <c r="H41" s="30"/>
      <c r="I41" s="30" t="str">
        <f t="shared" si="1"/>
        <v/>
      </c>
      <c r="J41" s="18"/>
      <c r="K41" s="22"/>
      <c r="L41" s="22"/>
      <c r="M41" s="23"/>
    </row>
    <row r="42" spans="1:13" ht="18" customHeight="1" x14ac:dyDescent="0.25">
      <c r="A42" s="15" t="str">
        <f>IF(C42="","",COUNTA($C$15:C42))</f>
        <v/>
      </c>
      <c r="B42" s="12"/>
      <c r="C42" s="27"/>
      <c r="D42" s="18" t="str">
        <f t="shared" si="0"/>
        <v/>
      </c>
      <c r="E42" s="12"/>
      <c r="F42" s="12"/>
      <c r="G42" s="30"/>
      <c r="H42" s="30"/>
      <c r="I42" s="30" t="str">
        <f t="shared" si="1"/>
        <v/>
      </c>
      <c r="J42" s="18"/>
      <c r="K42" s="22"/>
      <c r="L42" s="22"/>
      <c r="M42" s="23"/>
    </row>
    <row r="43" spans="1:13" ht="18" customHeight="1" x14ac:dyDescent="0.25">
      <c r="A43" s="15" t="str">
        <f>IF(C43="","",COUNTA($C$15:C43))</f>
        <v/>
      </c>
      <c r="B43" s="12"/>
      <c r="C43" s="27"/>
      <c r="D43" s="18" t="str">
        <f t="shared" si="0"/>
        <v/>
      </c>
      <c r="E43" s="12"/>
      <c r="F43" s="12"/>
      <c r="G43" s="30"/>
      <c r="H43" s="30"/>
      <c r="I43" s="30" t="str">
        <f t="shared" si="1"/>
        <v/>
      </c>
      <c r="J43" s="18"/>
      <c r="K43" s="22"/>
      <c r="L43" s="22"/>
      <c r="M43" s="23"/>
    </row>
    <row r="44" spans="1:13" ht="18" customHeight="1" x14ac:dyDescent="0.25">
      <c r="A44" s="15" t="str">
        <f>IF(C44="","",COUNTA($C$15:C44))</f>
        <v/>
      </c>
      <c r="B44" s="12"/>
      <c r="C44" s="27"/>
      <c r="D44" s="18" t="str">
        <f t="shared" si="0"/>
        <v/>
      </c>
      <c r="E44" s="12"/>
      <c r="F44" s="12"/>
      <c r="G44" s="30"/>
      <c r="H44" s="30"/>
      <c r="I44" s="30" t="str">
        <f t="shared" si="1"/>
        <v/>
      </c>
      <c r="J44" s="18"/>
      <c r="K44" s="22"/>
      <c r="L44" s="22"/>
      <c r="M44" s="23"/>
    </row>
    <row r="45" spans="1:13" ht="18" customHeight="1" x14ac:dyDescent="0.25">
      <c r="A45" s="15" t="str">
        <f>IF(C45="","",COUNTA($C$15:C45))</f>
        <v/>
      </c>
      <c r="B45" s="12"/>
      <c r="C45" s="27"/>
      <c r="D45" s="18" t="str">
        <f t="shared" si="0"/>
        <v/>
      </c>
      <c r="E45" s="12"/>
      <c r="F45" s="12"/>
      <c r="G45" s="30"/>
      <c r="H45" s="30"/>
      <c r="I45" s="30" t="str">
        <f t="shared" si="1"/>
        <v/>
      </c>
      <c r="J45" s="18"/>
      <c r="K45" s="22"/>
      <c r="L45" s="22"/>
      <c r="M45" s="23"/>
    </row>
    <row r="46" spans="1:13" ht="18" customHeight="1" x14ac:dyDescent="0.25">
      <c r="A46" s="15" t="str">
        <f>IF(C46="","",COUNTA($C$15:C46))</f>
        <v/>
      </c>
      <c r="B46" s="12"/>
      <c r="C46" s="27"/>
      <c r="D46" s="18" t="str">
        <f t="shared" si="0"/>
        <v/>
      </c>
      <c r="E46" s="12"/>
      <c r="F46" s="12"/>
      <c r="G46" s="30"/>
      <c r="H46" s="30"/>
      <c r="I46" s="30" t="str">
        <f t="shared" si="1"/>
        <v/>
      </c>
      <c r="J46" s="18"/>
      <c r="K46" s="22"/>
      <c r="L46" s="22"/>
      <c r="M46" s="23"/>
    </row>
    <row r="47" spans="1:13" ht="18" customHeight="1" x14ac:dyDescent="0.25">
      <c r="A47" s="15" t="str">
        <f>IF(C47="","",COUNTA($C$15:C47))</f>
        <v/>
      </c>
      <c r="B47" s="12"/>
      <c r="C47" s="27"/>
      <c r="D47" s="18" t="str">
        <f t="shared" ref="D47:D78" si="2">IF(C47="","",CHOOSE(WEEKDAY(C47,2),"Montag","Dienstag","Mittwoch","Donnerstag","Freitag","Samstag","Sonntag"))</f>
        <v/>
      </c>
      <c r="E47" s="12"/>
      <c r="F47" s="12"/>
      <c r="G47" s="30"/>
      <c r="H47" s="30"/>
      <c r="I47" s="30" t="str">
        <f t="shared" ref="I47:I78" si="3">IF(OR(G47="",H47=""),"",H47-G47)</f>
        <v/>
      </c>
      <c r="J47" s="18"/>
      <c r="K47" s="22"/>
      <c r="L47" s="22"/>
      <c r="M47" s="23"/>
    </row>
    <row r="48" spans="1:13" ht="18" customHeight="1" x14ac:dyDescent="0.25">
      <c r="A48" s="15" t="str">
        <f>IF(C48="","",COUNTA($C$15:C48))</f>
        <v/>
      </c>
      <c r="B48" s="12"/>
      <c r="C48" s="27"/>
      <c r="D48" s="18" t="str">
        <f t="shared" si="2"/>
        <v/>
      </c>
      <c r="E48" s="12"/>
      <c r="F48" s="12"/>
      <c r="G48" s="30"/>
      <c r="H48" s="30"/>
      <c r="I48" s="30" t="str">
        <f t="shared" si="3"/>
        <v/>
      </c>
      <c r="J48" s="18"/>
      <c r="K48" s="22"/>
      <c r="L48" s="22"/>
      <c r="M48" s="23"/>
    </row>
    <row r="49" spans="1:13" ht="18" customHeight="1" x14ac:dyDescent="0.25">
      <c r="A49" s="15" t="str">
        <f>IF(C49="","",COUNTA($C$15:C49))</f>
        <v/>
      </c>
      <c r="B49" s="12"/>
      <c r="C49" s="27"/>
      <c r="D49" s="18" t="str">
        <f t="shared" si="2"/>
        <v/>
      </c>
      <c r="E49" s="12"/>
      <c r="F49" s="12"/>
      <c r="G49" s="30"/>
      <c r="H49" s="30"/>
      <c r="I49" s="30" t="str">
        <f t="shared" si="3"/>
        <v/>
      </c>
      <c r="J49" s="18"/>
      <c r="K49" s="22"/>
      <c r="L49" s="22"/>
      <c r="M49" s="23"/>
    </row>
    <row r="50" spans="1:13" ht="18" customHeight="1" x14ac:dyDescent="0.25">
      <c r="A50" s="15" t="str">
        <f>IF(C50="","",COUNTA($C$15:C50))</f>
        <v/>
      </c>
      <c r="B50" s="12"/>
      <c r="C50" s="27"/>
      <c r="D50" s="18" t="str">
        <f t="shared" si="2"/>
        <v/>
      </c>
      <c r="E50" s="12"/>
      <c r="F50" s="12"/>
      <c r="G50" s="30"/>
      <c r="H50" s="30"/>
      <c r="I50" s="30" t="str">
        <f t="shared" si="3"/>
        <v/>
      </c>
      <c r="J50" s="18"/>
      <c r="K50" s="22"/>
      <c r="L50" s="22"/>
      <c r="M50" s="23"/>
    </row>
    <row r="51" spans="1:13" ht="18" customHeight="1" x14ac:dyDescent="0.25">
      <c r="A51" s="15" t="str">
        <f>IF(C51="","",COUNTA($C$15:C51))</f>
        <v/>
      </c>
      <c r="B51" s="12"/>
      <c r="C51" s="27"/>
      <c r="D51" s="18" t="str">
        <f t="shared" si="2"/>
        <v/>
      </c>
      <c r="E51" s="12"/>
      <c r="F51" s="12"/>
      <c r="G51" s="30"/>
      <c r="H51" s="30"/>
      <c r="I51" s="30" t="str">
        <f t="shared" si="3"/>
        <v/>
      </c>
      <c r="J51" s="18"/>
      <c r="K51" s="22"/>
      <c r="L51" s="22"/>
      <c r="M51" s="23"/>
    </row>
    <row r="52" spans="1:13" ht="18" customHeight="1" x14ac:dyDescent="0.25">
      <c r="A52" s="15" t="str">
        <f>IF(C52="","",COUNTA($C$15:C52))</f>
        <v/>
      </c>
      <c r="B52" s="12"/>
      <c r="C52" s="27"/>
      <c r="D52" s="18" t="str">
        <f t="shared" si="2"/>
        <v/>
      </c>
      <c r="E52" s="12"/>
      <c r="F52" s="12"/>
      <c r="G52" s="30"/>
      <c r="H52" s="30"/>
      <c r="I52" s="30" t="str">
        <f t="shared" si="3"/>
        <v/>
      </c>
      <c r="J52" s="18"/>
      <c r="K52" s="22"/>
      <c r="L52" s="22"/>
      <c r="M52" s="23"/>
    </row>
    <row r="53" spans="1:13" ht="18" customHeight="1" x14ac:dyDescent="0.25">
      <c r="A53" s="15" t="str">
        <f>IF(C53="","",COUNTA($C$15:C53))</f>
        <v/>
      </c>
      <c r="B53" s="12"/>
      <c r="C53" s="27"/>
      <c r="D53" s="18" t="str">
        <f t="shared" si="2"/>
        <v/>
      </c>
      <c r="E53" s="12"/>
      <c r="F53" s="12"/>
      <c r="G53" s="30"/>
      <c r="H53" s="30"/>
      <c r="I53" s="30" t="str">
        <f t="shared" si="3"/>
        <v/>
      </c>
      <c r="J53" s="18"/>
      <c r="K53" s="22"/>
      <c r="L53" s="22"/>
      <c r="M53" s="23"/>
    </row>
    <row r="54" spans="1:13" ht="18" customHeight="1" x14ac:dyDescent="0.25">
      <c r="A54" s="15" t="str">
        <f>IF(C54="","",COUNTA($C$15:C54))</f>
        <v/>
      </c>
      <c r="B54" s="12"/>
      <c r="C54" s="27"/>
      <c r="D54" s="18" t="str">
        <f t="shared" si="2"/>
        <v/>
      </c>
      <c r="E54" s="12"/>
      <c r="F54" s="12"/>
      <c r="G54" s="30"/>
      <c r="H54" s="30"/>
      <c r="I54" s="30" t="str">
        <f t="shared" si="3"/>
        <v/>
      </c>
      <c r="J54" s="18"/>
      <c r="K54" s="22"/>
      <c r="L54" s="22"/>
      <c r="M54" s="23"/>
    </row>
    <row r="55" spans="1:13" ht="18" customHeight="1" x14ac:dyDescent="0.25">
      <c r="A55" s="15" t="str">
        <f>IF(C55="","",COUNTA($C$15:C55))</f>
        <v/>
      </c>
      <c r="B55" s="12"/>
      <c r="C55" s="27"/>
      <c r="D55" s="18" t="str">
        <f t="shared" si="2"/>
        <v/>
      </c>
      <c r="E55" s="12"/>
      <c r="F55" s="12"/>
      <c r="G55" s="30"/>
      <c r="H55" s="30"/>
      <c r="I55" s="30" t="str">
        <f t="shared" si="3"/>
        <v/>
      </c>
      <c r="J55" s="18"/>
      <c r="K55" s="22"/>
      <c r="L55" s="22"/>
      <c r="M55" s="23"/>
    </row>
    <row r="56" spans="1:13" ht="18" customHeight="1" x14ac:dyDescent="0.25">
      <c r="A56" s="15" t="str">
        <f>IF(C56="","",COUNTA($C$15:C56))</f>
        <v/>
      </c>
      <c r="B56" s="12"/>
      <c r="C56" s="27"/>
      <c r="D56" s="18" t="str">
        <f t="shared" si="2"/>
        <v/>
      </c>
      <c r="E56" s="12"/>
      <c r="F56" s="12"/>
      <c r="G56" s="30"/>
      <c r="H56" s="30"/>
      <c r="I56" s="30" t="str">
        <f t="shared" si="3"/>
        <v/>
      </c>
      <c r="J56" s="18"/>
      <c r="K56" s="22"/>
      <c r="L56" s="22"/>
      <c r="M56" s="23"/>
    </row>
    <row r="57" spans="1:13" ht="18" customHeight="1" x14ac:dyDescent="0.25">
      <c r="A57" s="15" t="str">
        <f>IF(C57="","",COUNTA($C$15:C57))</f>
        <v/>
      </c>
      <c r="B57" s="12"/>
      <c r="C57" s="27"/>
      <c r="D57" s="18" t="str">
        <f t="shared" si="2"/>
        <v/>
      </c>
      <c r="E57" s="12"/>
      <c r="F57" s="12"/>
      <c r="G57" s="30"/>
      <c r="H57" s="30"/>
      <c r="I57" s="30" t="str">
        <f t="shared" si="3"/>
        <v/>
      </c>
      <c r="J57" s="18"/>
      <c r="K57" s="22"/>
      <c r="L57" s="22"/>
      <c r="M57" s="23"/>
    </row>
    <row r="58" spans="1:13" ht="18" customHeight="1" x14ac:dyDescent="0.25">
      <c r="A58" s="15" t="str">
        <f>IF(C58="","",COUNTA($C$15:C58))</f>
        <v/>
      </c>
      <c r="B58" s="12"/>
      <c r="C58" s="27"/>
      <c r="D58" s="18" t="str">
        <f t="shared" si="2"/>
        <v/>
      </c>
      <c r="E58" s="12"/>
      <c r="F58" s="12"/>
      <c r="G58" s="30"/>
      <c r="H58" s="30"/>
      <c r="I58" s="30" t="str">
        <f t="shared" si="3"/>
        <v/>
      </c>
      <c r="J58" s="18"/>
      <c r="K58" s="22"/>
      <c r="L58" s="22"/>
      <c r="M58" s="23"/>
    </row>
    <row r="59" spans="1:13" ht="18" customHeight="1" x14ac:dyDescent="0.25">
      <c r="A59" s="15" t="str">
        <f>IF(C59="","",COUNTA($C$15:C59))</f>
        <v/>
      </c>
      <c r="B59" s="12"/>
      <c r="C59" s="27"/>
      <c r="D59" s="18" t="str">
        <f t="shared" si="2"/>
        <v/>
      </c>
      <c r="E59" s="12"/>
      <c r="F59" s="12"/>
      <c r="G59" s="30"/>
      <c r="H59" s="30"/>
      <c r="I59" s="30" t="str">
        <f t="shared" si="3"/>
        <v/>
      </c>
      <c r="J59" s="18"/>
      <c r="K59" s="22"/>
      <c r="L59" s="22"/>
      <c r="M59" s="23"/>
    </row>
    <row r="60" spans="1:13" ht="18" customHeight="1" x14ac:dyDescent="0.25">
      <c r="A60" s="15" t="str">
        <f>IF(C60="","",COUNTA($C$15:C60))</f>
        <v/>
      </c>
      <c r="B60" s="12"/>
      <c r="C60" s="27"/>
      <c r="D60" s="18" t="str">
        <f t="shared" si="2"/>
        <v/>
      </c>
      <c r="E60" s="12"/>
      <c r="F60" s="12"/>
      <c r="G60" s="30"/>
      <c r="H60" s="30"/>
      <c r="I60" s="30" t="str">
        <f t="shared" si="3"/>
        <v/>
      </c>
      <c r="J60" s="18"/>
      <c r="K60" s="22"/>
      <c r="L60" s="22"/>
      <c r="M60" s="23"/>
    </row>
    <row r="61" spans="1:13" ht="18" customHeight="1" x14ac:dyDescent="0.25">
      <c r="A61" s="15" t="str">
        <f>IF(C61="","",COUNTA($C$15:C61))</f>
        <v/>
      </c>
      <c r="B61" s="12"/>
      <c r="C61" s="27"/>
      <c r="D61" s="18" t="str">
        <f t="shared" si="2"/>
        <v/>
      </c>
      <c r="E61" s="12"/>
      <c r="F61" s="12"/>
      <c r="G61" s="30"/>
      <c r="H61" s="30"/>
      <c r="I61" s="30" t="str">
        <f t="shared" si="3"/>
        <v/>
      </c>
      <c r="J61" s="18"/>
      <c r="K61" s="22"/>
      <c r="L61" s="22"/>
      <c r="M61" s="23"/>
    </row>
    <row r="62" spans="1:13" ht="18" customHeight="1" x14ac:dyDescent="0.25">
      <c r="A62" s="15" t="str">
        <f>IF(C62="","",COUNTA($C$15:C62))</f>
        <v/>
      </c>
      <c r="B62" s="12"/>
      <c r="C62" s="27"/>
      <c r="D62" s="18" t="str">
        <f t="shared" si="2"/>
        <v/>
      </c>
      <c r="E62" s="12"/>
      <c r="F62" s="12"/>
      <c r="G62" s="30"/>
      <c r="H62" s="30"/>
      <c r="I62" s="30" t="str">
        <f t="shared" si="3"/>
        <v/>
      </c>
      <c r="J62" s="18"/>
      <c r="K62" s="22"/>
      <c r="L62" s="22"/>
      <c r="M62" s="23"/>
    </row>
    <row r="63" spans="1:13" ht="18" customHeight="1" x14ac:dyDescent="0.25">
      <c r="A63" s="15" t="str">
        <f>IF(C63="","",COUNTA($C$15:C63))</f>
        <v/>
      </c>
      <c r="B63" s="12"/>
      <c r="C63" s="27"/>
      <c r="D63" s="18" t="str">
        <f t="shared" si="2"/>
        <v/>
      </c>
      <c r="E63" s="12"/>
      <c r="F63" s="12"/>
      <c r="G63" s="30"/>
      <c r="H63" s="30"/>
      <c r="I63" s="30" t="str">
        <f t="shared" si="3"/>
        <v/>
      </c>
      <c r="J63" s="18"/>
      <c r="K63" s="22"/>
      <c r="L63" s="22"/>
      <c r="M63" s="23"/>
    </row>
    <row r="64" spans="1:13" ht="18" customHeight="1" x14ac:dyDescent="0.25">
      <c r="A64" s="15" t="str">
        <f>IF(C64="","",COUNTA($C$15:C64))</f>
        <v/>
      </c>
      <c r="B64" s="12"/>
      <c r="C64" s="27"/>
      <c r="D64" s="18" t="str">
        <f t="shared" si="2"/>
        <v/>
      </c>
      <c r="E64" s="12"/>
      <c r="F64" s="12"/>
      <c r="G64" s="30"/>
      <c r="H64" s="30"/>
      <c r="I64" s="30" t="str">
        <f t="shared" si="3"/>
        <v/>
      </c>
      <c r="J64" s="18"/>
      <c r="K64" s="22"/>
      <c r="L64" s="22"/>
      <c r="M64" s="23"/>
    </row>
    <row r="65" spans="1:13" ht="18" customHeight="1" x14ac:dyDescent="0.25">
      <c r="A65" s="15" t="str">
        <f>IF(C65="","",COUNTA($C$15:C65))</f>
        <v/>
      </c>
      <c r="B65" s="12"/>
      <c r="C65" s="27"/>
      <c r="D65" s="18" t="str">
        <f t="shared" si="2"/>
        <v/>
      </c>
      <c r="E65" s="12"/>
      <c r="F65" s="12"/>
      <c r="G65" s="30"/>
      <c r="H65" s="30"/>
      <c r="I65" s="30" t="str">
        <f t="shared" si="3"/>
        <v/>
      </c>
      <c r="J65" s="18"/>
      <c r="K65" s="22"/>
      <c r="L65" s="22"/>
      <c r="M65" s="23"/>
    </row>
    <row r="66" spans="1:13" ht="18" customHeight="1" x14ac:dyDescent="0.25">
      <c r="A66" s="15" t="str">
        <f>IF(C66="","",COUNTA($C$15:C66))</f>
        <v/>
      </c>
      <c r="B66" s="12"/>
      <c r="C66" s="27"/>
      <c r="D66" s="18" t="str">
        <f t="shared" si="2"/>
        <v/>
      </c>
      <c r="E66" s="12"/>
      <c r="F66" s="12"/>
      <c r="G66" s="30"/>
      <c r="H66" s="30"/>
      <c r="I66" s="30" t="str">
        <f t="shared" si="3"/>
        <v/>
      </c>
      <c r="J66" s="18"/>
      <c r="K66" s="22"/>
      <c r="L66" s="22"/>
      <c r="M66" s="23"/>
    </row>
    <row r="67" spans="1:13" ht="18" customHeight="1" x14ac:dyDescent="0.25">
      <c r="A67" s="15" t="str">
        <f>IF(C67="","",COUNTA($C$15:C67))</f>
        <v/>
      </c>
      <c r="B67" s="12"/>
      <c r="C67" s="27"/>
      <c r="D67" s="18" t="str">
        <f t="shared" si="2"/>
        <v/>
      </c>
      <c r="E67" s="12"/>
      <c r="F67" s="12"/>
      <c r="G67" s="30"/>
      <c r="H67" s="30"/>
      <c r="I67" s="30" t="str">
        <f t="shared" si="3"/>
        <v/>
      </c>
      <c r="J67" s="18"/>
      <c r="K67" s="22"/>
      <c r="L67" s="22"/>
      <c r="M67" s="23"/>
    </row>
    <row r="68" spans="1:13" ht="18" customHeight="1" x14ac:dyDescent="0.25">
      <c r="A68" s="15" t="str">
        <f>IF(C68="","",COUNTA($C$15:C68))</f>
        <v/>
      </c>
      <c r="B68" s="12"/>
      <c r="C68" s="27"/>
      <c r="D68" s="18" t="str">
        <f t="shared" si="2"/>
        <v/>
      </c>
      <c r="E68" s="12"/>
      <c r="F68" s="12"/>
      <c r="G68" s="30"/>
      <c r="H68" s="30"/>
      <c r="I68" s="30" t="str">
        <f t="shared" si="3"/>
        <v/>
      </c>
      <c r="J68" s="18"/>
      <c r="K68" s="22"/>
      <c r="L68" s="22"/>
      <c r="M68" s="23"/>
    </row>
    <row r="69" spans="1:13" ht="18" customHeight="1" x14ac:dyDescent="0.25">
      <c r="A69" s="15" t="str">
        <f>IF(C69="","",COUNTA($C$15:C69))</f>
        <v/>
      </c>
      <c r="B69" s="12"/>
      <c r="C69" s="27"/>
      <c r="D69" s="18" t="str">
        <f t="shared" si="2"/>
        <v/>
      </c>
      <c r="E69" s="12"/>
      <c r="F69" s="12"/>
      <c r="G69" s="30"/>
      <c r="H69" s="30"/>
      <c r="I69" s="30" t="str">
        <f t="shared" si="3"/>
        <v/>
      </c>
      <c r="J69" s="18"/>
      <c r="K69" s="22"/>
      <c r="L69" s="22"/>
      <c r="M69" s="23"/>
    </row>
    <row r="70" spans="1:13" ht="18" customHeight="1" x14ac:dyDescent="0.25">
      <c r="A70" s="15" t="str">
        <f>IF(C70="","",COUNTA($C$15:C70))</f>
        <v/>
      </c>
      <c r="B70" s="12"/>
      <c r="C70" s="27"/>
      <c r="D70" s="18" t="str">
        <f t="shared" si="2"/>
        <v/>
      </c>
      <c r="E70" s="12"/>
      <c r="F70" s="12"/>
      <c r="G70" s="30"/>
      <c r="H70" s="30"/>
      <c r="I70" s="30" t="str">
        <f t="shared" si="3"/>
        <v/>
      </c>
      <c r="J70" s="18"/>
      <c r="K70" s="22"/>
      <c r="L70" s="22"/>
      <c r="M70" s="23"/>
    </row>
    <row r="71" spans="1:13" ht="18" customHeight="1" x14ac:dyDescent="0.25">
      <c r="A71" s="15" t="str">
        <f>IF(C71="","",COUNTA($C$15:C71))</f>
        <v/>
      </c>
      <c r="B71" s="12"/>
      <c r="C71" s="27"/>
      <c r="D71" s="18" t="str">
        <f t="shared" si="2"/>
        <v/>
      </c>
      <c r="E71" s="12"/>
      <c r="F71" s="12"/>
      <c r="G71" s="30"/>
      <c r="H71" s="30"/>
      <c r="I71" s="30" t="str">
        <f t="shared" si="3"/>
        <v/>
      </c>
      <c r="J71" s="18"/>
      <c r="K71" s="22"/>
      <c r="L71" s="22"/>
      <c r="M71" s="23"/>
    </row>
    <row r="72" spans="1:13" ht="18" customHeight="1" x14ac:dyDescent="0.25">
      <c r="A72" s="15" t="str">
        <f>IF(C72="","",COUNTA($C$15:C72))</f>
        <v/>
      </c>
      <c r="B72" s="12"/>
      <c r="C72" s="27"/>
      <c r="D72" s="18" t="str">
        <f t="shared" si="2"/>
        <v/>
      </c>
      <c r="E72" s="12"/>
      <c r="F72" s="12"/>
      <c r="G72" s="30"/>
      <c r="H72" s="30"/>
      <c r="I72" s="30" t="str">
        <f t="shared" si="3"/>
        <v/>
      </c>
      <c r="J72" s="18"/>
      <c r="K72" s="22"/>
      <c r="L72" s="22"/>
      <c r="M72" s="23"/>
    </row>
    <row r="73" spans="1:13" ht="18" customHeight="1" x14ac:dyDescent="0.25">
      <c r="A73" s="15" t="str">
        <f>IF(C73="","",COUNTA($C$15:C73))</f>
        <v/>
      </c>
      <c r="B73" s="12"/>
      <c r="C73" s="27"/>
      <c r="D73" s="18" t="str">
        <f t="shared" si="2"/>
        <v/>
      </c>
      <c r="E73" s="12"/>
      <c r="F73" s="12"/>
      <c r="G73" s="30"/>
      <c r="H73" s="30"/>
      <c r="I73" s="30" t="str">
        <f t="shared" si="3"/>
        <v/>
      </c>
      <c r="J73" s="18"/>
      <c r="K73" s="22"/>
      <c r="L73" s="22"/>
      <c r="M73" s="23"/>
    </row>
    <row r="74" spans="1:13" ht="18" customHeight="1" x14ac:dyDescent="0.25">
      <c r="A74" s="15" t="str">
        <f>IF(C74="","",COUNTA($C$15:C74))</f>
        <v/>
      </c>
      <c r="B74" s="12"/>
      <c r="C74" s="27"/>
      <c r="D74" s="18" t="str">
        <f t="shared" si="2"/>
        <v/>
      </c>
      <c r="E74" s="12"/>
      <c r="F74" s="12"/>
      <c r="G74" s="30"/>
      <c r="H74" s="30"/>
      <c r="I74" s="30" t="str">
        <f t="shared" si="3"/>
        <v/>
      </c>
      <c r="J74" s="18"/>
      <c r="K74" s="22"/>
      <c r="L74" s="22"/>
      <c r="M74" s="23"/>
    </row>
    <row r="75" spans="1:13" ht="18" customHeight="1" x14ac:dyDescent="0.25">
      <c r="A75" s="15" t="str">
        <f>IF(C75="","",COUNTA($C$15:C75))</f>
        <v/>
      </c>
      <c r="B75" s="12"/>
      <c r="C75" s="27"/>
      <c r="D75" s="18" t="str">
        <f t="shared" si="2"/>
        <v/>
      </c>
      <c r="E75" s="12"/>
      <c r="F75" s="12"/>
      <c r="G75" s="30"/>
      <c r="H75" s="30"/>
      <c r="I75" s="30" t="str">
        <f t="shared" si="3"/>
        <v/>
      </c>
      <c r="J75" s="18"/>
      <c r="K75" s="22"/>
      <c r="L75" s="22"/>
      <c r="M75" s="23"/>
    </row>
    <row r="76" spans="1:13" ht="18" customHeight="1" x14ac:dyDescent="0.25">
      <c r="A76" s="15" t="str">
        <f>IF(C76="","",COUNTA($C$15:C76))</f>
        <v/>
      </c>
      <c r="B76" s="12"/>
      <c r="C76" s="27"/>
      <c r="D76" s="18" t="str">
        <f t="shared" si="2"/>
        <v/>
      </c>
      <c r="E76" s="12"/>
      <c r="F76" s="12"/>
      <c r="G76" s="30"/>
      <c r="H76" s="30"/>
      <c r="I76" s="30" t="str">
        <f t="shared" si="3"/>
        <v/>
      </c>
      <c r="J76" s="18"/>
      <c r="K76" s="22"/>
      <c r="L76" s="22"/>
      <c r="M76" s="23"/>
    </row>
    <row r="77" spans="1:13" ht="18" customHeight="1" x14ac:dyDescent="0.25">
      <c r="A77" s="15" t="str">
        <f>IF(C77="","",COUNTA($C$15:C77))</f>
        <v/>
      </c>
      <c r="B77" s="12"/>
      <c r="C77" s="27"/>
      <c r="D77" s="18" t="str">
        <f t="shared" si="2"/>
        <v/>
      </c>
      <c r="E77" s="12"/>
      <c r="F77" s="12"/>
      <c r="G77" s="30"/>
      <c r="H77" s="30"/>
      <c r="I77" s="30" t="str">
        <f t="shared" si="3"/>
        <v/>
      </c>
      <c r="J77" s="18"/>
      <c r="K77" s="22"/>
      <c r="L77" s="22"/>
      <c r="M77" s="23"/>
    </row>
    <row r="78" spans="1:13" ht="18" customHeight="1" x14ac:dyDescent="0.25">
      <c r="A78" s="15" t="str">
        <f>IF(C78="","",COUNTA($C$15:C78))</f>
        <v/>
      </c>
      <c r="B78" s="12"/>
      <c r="C78" s="27"/>
      <c r="D78" s="18" t="str">
        <f t="shared" si="2"/>
        <v/>
      </c>
      <c r="E78" s="12"/>
      <c r="F78" s="12"/>
      <c r="G78" s="30"/>
      <c r="H78" s="30"/>
      <c r="I78" s="30" t="str">
        <f t="shared" si="3"/>
        <v/>
      </c>
      <c r="J78" s="18"/>
      <c r="K78" s="22"/>
      <c r="L78" s="22"/>
      <c r="M78" s="23"/>
    </row>
    <row r="79" spans="1:13" ht="18" customHeight="1" x14ac:dyDescent="0.25">
      <c r="A79" s="15" t="str">
        <f>IF(C79="","",COUNTA($C$15:C79))</f>
        <v/>
      </c>
      <c r="B79" s="12"/>
      <c r="C79" s="27"/>
      <c r="D79" s="18" t="str">
        <f t="shared" ref="D79:D110" si="4">IF(C79="","",CHOOSE(WEEKDAY(C79,2),"Montag","Dienstag","Mittwoch","Donnerstag","Freitag","Samstag","Sonntag"))</f>
        <v/>
      </c>
      <c r="E79" s="12"/>
      <c r="F79" s="12"/>
      <c r="G79" s="30"/>
      <c r="H79" s="30"/>
      <c r="I79" s="30" t="str">
        <f t="shared" ref="I79:I110" si="5">IF(OR(G79="",H79=""),"",H79-G79)</f>
        <v/>
      </c>
      <c r="J79" s="18"/>
      <c r="K79" s="22"/>
      <c r="L79" s="22"/>
      <c r="M79" s="23"/>
    </row>
    <row r="80" spans="1:13" ht="18" customHeight="1" x14ac:dyDescent="0.25">
      <c r="A80" s="15" t="str">
        <f>IF(C80="","",COUNTA($C$15:C80))</f>
        <v/>
      </c>
      <c r="B80" s="12"/>
      <c r="C80" s="27"/>
      <c r="D80" s="18" t="str">
        <f t="shared" si="4"/>
        <v/>
      </c>
      <c r="E80" s="12"/>
      <c r="F80" s="12"/>
      <c r="G80" s="30"/>
      <c r="H80" s="30"/>
      <c r="I80" s="30" t="str">
        <f t="shared" si="5"/>
        <v/>
      </c>
      <c r="J80" s="18"/>
      <c r="K80" s="22"/>
      <c r="L80" s="22"/>
      <c r="M80" s="23"/>
    </row>
    <row r="81" spans="1:13" ht="18" customHeight="1" x14ac:dyDescent="0.25">
      <c r="A81" s="15" t="str">
        <f>IF(C81="","",COUNTA($C$15:C81))</f>
        <v/>
      </c>
      <c r="B81" s="12"/>
      <c r="C81" s="27"/>
      <c r="D81" s="18" t="str">
        <f t="shared" si="4"/>
        <v/>
      </c>
      <c r="E81" s="12"/>
      <c r="F81" s="12"/>
      <c r="G81" s="30"/>
      <c r="H81" s="30"/>
      <c r="I81" s="30" t="str">
        <f t="shared" si="5"/>
        <v/>
      </c>
      <c r="J81" s="18"/>
      <c r="K81" s="22"/>
      <c r="L81" s="22"/>
      <c r="M81" s="23"/>
    </row>
    <row r="82" spans="1:13" ht="18" customHeight="1" x14ac:dyDescent="0.25">
      <c r="A82" s="15" t="str">
        <f>IF(C82="","",COUNTA($C$15:C82))</f>
        <v/>
      </c>
      <c r="B82" s="12"/>
      <c r="C82" s="27"/>
      <c r="D82" s="18" t="str">
        <f t="shared" si="4"/>
        <v/>
      </c>
      <c r="E82" s="12"/>
      <c r="F82" s="12"/>
      <c r="G82" s="30"/>
      <c r="H82" s="30"/>
      <c r="I82" s="30" t="str">
        <f t="shared" si="5"/>
        <v/>
      </c>
      <c r="J82" s="18"/>
      <c r="K82" s="22"/>
      <c r="L82" s="22"/>
      <c r="M82" s="23"/>
    </row>
    <row r="83" spans="1:13" ht="18" customHeight="1" x14ac:dyDescent="0.25">
      <c r="A83" s="15" t="str">
        <f>IF(C83="","",COUNTA($C$15:C83))</f>
        <v/>
      </c>
      <c r="B83" s="12"/>
      <c r="C83" s="27"/>
      <c r="D83" s="18" t="str">
        <f t="shared" si="4"/>
        <v/>
      </c>
      <c r="E83" s="12"/>
      <c r="F83" s="12"/>
      <c r="G83" s="30"/>
      <c r="H83" s="30"/>
      <c r="I83" s="30" t="str">
        <f t="shared" si="5"/>
        <v/>
      </c>
      <c r="J83" s="18"/>
      <c r="K83" s="22"/>
      <c r="L83" s="22"/>
      <c r="M83" s="23"/>
    </row>
    <row r="84" spans="1:13" ht="18" customHeight="1" x14ac:dyDescent="0.25">
      <c r="A84" s="15" t="str">
        <f>IF(C84="","",COUNTA($C$15:C84))</f>
        <v/>
      </c>
      <c r="B84" s="12"/>
      <c r="C84" s="27"/>
      <c r="D84" s="18" t="str">
        <f t="shared" si="4"/>
        <v/>
      </c>
      <c r="E84" s="12"/>
      <c r="F84" s="12"/>
      <c r="G84" s="30"/>
      <c r="H84" s="30"/>
      <c r="I84" s="30" t="str">
        <f t="shared" si="5"/>
        <v/>
      </c>
      <c r="J84" s="18"/>
      <c r="K84" s="22"/>
      <c r="L84" s="22"/>
      <c r="M84" s="23"/>
    </row>
    <row r="85" spans="1:13" ht="18" customHeight="1" x14ac:dyDescent="0.25">
      <c r="A85" s="15" t="str">
        <f>IF(C85="","",COUNTA($C$15:C85))</f>
        <v/>
      </c>
      <c r="B85" s="12"/>
      <c r="C85" s="27"/>
      <c r="D85" s="18" t="str">
        <f t="shared" si="4"/>
        <v/>
      </c>
      <c r="E85" s="12"/>
      <c r="F85" s="12"/>
      <c r="G85" s="30"/>
      <c r="H85" s="30"/>
      <c r="I85" s="30" t="str">
        <f t="shared" si="5"/>
        <v/>
      </c>
      <c r="J85" s="18"/>
      <c r="K85" s="22"/>
      <c r="L85" s="22"/>
      <c r="M85" s="23"/>
    </row>
    <row r="86" spans="1:13" ht="18" customHeight="1" x14ac:dyDescent="0.25">
      <c r="A86" s="15" t="str">
        <f>IF(C86="","",COUNTA($C$15:C86))</f>
        <v/>
      </c>
      <c r="B86" s="12"/>
      <c r="C86" s="27"/>
      <c r="D86" s="18" t="str">
        <f t="shared" si="4"/>
        <v/>
      </c>
      <c r="E86" s="12"/>
      <c r="F86" s="12"/>
      <c r="G86" s="30"/>
      <c r="H86" s="30"/>
      <c r="I86" s="30" t="str">
        <f t="shared" si="5"/>
        <v/>
      </c>
      <c r="J86" s="18"/>
      <c r="K86" s="22"/>
      <c r="L86" s="22"/>
      <c r="M86" s="23"/>
    </row>
    <row r="87" spans="1:13" ht="18" customHeight="1" x14ac:dyDescent="0.25">
      <c r="A87" s="15" t="str">
        <f>IF(C87="","",COUNTA($C$15:C87))</f>
        <v/>
      </c>
      <c r="B87" s="12"/>
      <c r="C87" s="27"/>
      <c r="D87" s="18" t="str">
        <f t="shared" si="4"/>
        <v/>
      </c>
      <c r="E87" s="12"/>
      <c r="F87" s="12"/>
      <c r="G87" s="30"/>
      <c r="H87" s="30"/>
      <c r="I87" s="30" t="str">
        <f t="shared" si="5"/>
        <v/>
      </c>
      <c r="J87" s="18"/>
      <c r="K87" s="22"/>
      <c r="L87" s="22"/>
      <c r="M87" s="23"/>
    </row>
    <row r="88" spans="1:13" ht="18" customHeight="1" x14ac:dyDescent="0.25">
      <c r="A88" s="15" t="str">
        <f>IF(C88="","",COUNTA($C$15:C88))</f>
        <v/>
      </c>
      <c r="B88" s="12"/>
      <c r="C88" s="27"/>
      <c r="D88" s="18" t="str">
        <f t="shared" si="4"/>
        <v/>
      </c>
      <c r="E88" s="12"/>
      <c r="F88" s="12"/>
      <c r="G88" s="30"/>
      <c r="H88" s="30"/>
      <c r="I88" s="30" t="str">
        <f t="shared" si="5"/>
        <v/>
      </c>
      <c r="J88" s="18"/>
      <c r="K88" s="22"/>
      <c r="L88" s="22"/>
      <c r="M88" s="23"/>
    </row>
    <row r="89" spans="1:13" ht="18" customHeight="1" x14ac:dyDescent="0.25">
      <c r="A89" s="15" t="str">
        <f>IF(C89="","",COUNTA($C$15:C89))</f>
        <v/>
      </c>
      <c r="B89" s="12"/>
      <c r="C89" s="27"/>
      <c r="D89" s="18" t="str">
        <f t="shared" si="4"/>
        <v/>
      </c>
      <c r="E89" s="12"/>
      <c r="F89" s="12"/>
      <c r="G89" s="30"/>
      <c r="H89" s="30"/>
      <c r="I89" s="30" t="str">
        <f t="shared" si="5"/>
        <v/>
      </c>
      <c r="J89" s="18"/>
      <c r="K89" s="22"/>
      <c r="L89" s="22"/>
      <c r="M89" s="23"/>
    </row>
    <row r="90" spans="1:13" ht="18" customHeight="1" x14ac:dyDescent="0.25">
      <c r="A90" s="15" t="str">
        <f>IF(C90="","",COUNTA($C$15:C90))</f>
        <v/>
      </c>
      <c r="B90" s="12"/>
      <c r="C90" s="27"/>
      <c r="D90" s="18" t="str">
        <f t="shared" si="4"/>
        <v/>
      </c>
      <c r="E90" s="12"/>
      <c r="F90" s="12"/>
      <c r="G90" s="30"/>
      <c r="H90" s="30"/>
      <c r="I90" s="30" t="str">
        <f t="shared" si="5"/>
        <v/>
      </c>
      <c r="J90" s="18"/>
      <c r="K90" s="22"/>
      <c r="L90" s="22"/>
      <c r="M90" s="23"/>
    </row>
    <row r="91" spans="1:13" ht="18" customHeight="1" x14ac:dyDescent="0.25">
      <c r="A91" s="15" t="str">
        <f>IF(C91="","",COUNTA($C$15:C91))</f>
        <v/>
      </c>
      <c r="B91" s="12"/>
      <c r="C91" s="27"/>
      <c r="D91" s="18" t="str">
        <f t="shared" si="4"/>
        <v/>
      </c>
      <c r="E91" s="12"/>
      <c r="F91" s="12"/>
      <c r="G91" s="30"/>
      <c r="H91" s="30"/>
      <c r="I91" s="30" t="str">
        <f t="shared" si="5"/>
        <v/>
      </c>
      <c r="J91" s="18"/>
      <c r="K91" s="22"/>
      <c r="L91" s="22"/>
      <c r="M91" s="23"/>
    </row>
    <row r="92" spans="1:13" ht="18" customHeight="1" x14ac:dyDescent="0.25">
      <c r="A92" s="15" t="str">
        <f>IF(C92="","",COUNTA($C$15:C92))</f>
        <v/>
      </c>
      <c r="B92" s="12"/>
      <c r="C92" s="27"/>
      <c r="D92" s="18" t="str">
        <f t="shared" si="4"/>
        <v/>
      </c>
      <c r="E92" s="12"/>
      <c r="F92" s="12"/>
      <c r="G92" s="30"/>
      <c r="H92" s="30"/>
      <c r="I92" s="30" t="str">
        <f t="shared" si="5"/>
        <v/>
      </c>
      <c r="J92" s="18"/>
      <c r="K92" s="22"/>
      <c r="L92" s="22"/>
      <c r="M92" s="23"/>
    </row>
    <row r="93" spans="1:13" ht="18" customHeight="1" x14ac:dyDescent="0.25">
      <c r="A93" s="15" t="str">
        <f>IF(C93="","",COUNTA($C$15:C93))</f>
        <v/>
      </c>
      <c r="B93" s="12"/>
      <c r="C93" s="27"/>
      <c r="D93" s="18" t="str">
        <f t="shared" si="4"/>
        <v/>
      </c>
      <c r="E93" s="12"/>
      <c r="F93" s="12"/>
      <c r="G93" s="30"/>
      <c r="H93" s="30"/>
      <c r="I93" s="30" t="str">
        <f t="shared" si="5"/>
        <v/>
      </c>
      <c r="J93" s="18"/>
      <c r="K93" s="22"/>
      <c r="L93" s="22"/>
      <c r="M93" s="23"/>
    </row>
    <row r="94" spans="1:13" ht="18" customHeight="1" x14ac:dyDescent="0.25">
      <c r="A94" s="15" t="str">
        <f>IF(C94="","",COUNTA($C$15:C94))</f>
        <v/>
      </c>
      <c r="B94" s="12"/>
      <c r="C94" s="27"/>
      <c r="D94" s="18" t="str">
        <f t="shared" si="4"/>
        <v/>
      </c>
      <c r="E94" s="12"/>
      <c r="F94" s="12"/>
      <c r="G94" s="30"/>
      <c r="H94" s="30"/>
      <c r="I94" s="30" t="str">
        <f t="shared" si="5"/>
        <v/>
      </c>
      <c r="J94" s="18"/>
      <c r="K94" s="22"/>
      <c r="L94" s="22"/>
      <c r="M94" s="23"/>
    </row>
    <row r="95" spans="1:13" ht="18" customHeight="1" x14ac:dyDescent="0.25">
      <c r="A95" s="15" t="str">
        <f>IF(C95="","",COUNTA($C$15:C95))</f>
        <v/>
      </c>
      <c r="B95" s="12"/>
      <c r="C95" s="27"/>
      <c r="D95" s="18" t="str">
        <f t="shared" si="4"/>
        <v/>
      </c>
      <c r="E95" s="12"/>
      <c r="F95" s="12"/>
      <c r="G95" s="30"/>
      <c r="H95" s="30"/>
      <c r="I95" s="30" t="str">
        <f t="shared" si="5"/>
        <v/>
      </c>
      <c r="J95" s="18"/>
      <c r="K95" s="22"/>
      <c r="L95" s="22"/>
      <c r="M95" s="23"/>
    </row>
    <row r="96" spans="1:13" ht="18" customHeight="1" x14ac:dyDescent="0.25">
      <c r="A96" s="15" t="str">
        <f>IF(C96="","",COUNTA($C$15:C96))</f>
        <v/>
      </c>
      <c r="B96" s="12"/>
      <c r="C96" s="27"/>
      <c r="D96" s="18" t="str">
        <f t="shared" si="4"/>
        <v/>
      </c>
      <c r="E96" s="12"/>
      <c r="F96" s="12"/>
      <c r="G96" s="30"/>
      <c r="H96" s="30"/>
      <c r="I96" s="30" t="str">
        <f t="shared" si="5"/>
        <v/>
      </c>
      <c r="J96" s="18"/>
      <c r="K96" s="22"/>
      <c r="L96" s="22"/>
      <c r="M96" s="23"/>
    </row>
    <row r="97" spans="1:13" ht="18" customHeight="1" x14ac:dyDescent="0.25">
      <c r="A97" s="15" t="str">
        <f>IF(C97="","",COUNTA($C$15:C97))</f>
        <v/>
      </c>
      <c r="B97" s="12"/>
      <c r="C97" s="27"/>
      <c r="D97" s="18" t="str">
        <f t="shared" si="4"/>
        <v/>
      </c>
      <c r="E97" s="12"/>
      <c r="F97" s="12"/>
      <c r="G97" s="30"/>
      <c r="H97" s="30"/>
      <c r="I97" s="30" t="str">
        <f t="shared" si="5"/>
        <v/>
      </c>
      <c r="J97" s="18"/>
      <c r="K97" s="22"/>
      <c r="L97" s="22"/>
      <c r="M97" s="23"/>
    </row>
    <row r="98" spans="1:13" ht="18" customHeight="1" x14ac:dyDescent="0.25">
      <c r="A98" s="15" t="str">
        <f>IF(C98="","",COUNTA($C$15:C98))</f>
        <v/>
      </c>
      <c r="B98" s="12"/>
      <c r="C98" s="27"/>
      <c r="D98" s="18" t="str">
        <f t="shared" si="4"/>
        <v/>
      </c>
      <c r="E98" s="12"/>
      <c r="F98" s="12"/>
      <c r="G98" s="30"/>
      <c r="H98" s="30"/>
      <c r="I98" s="30" t="str">
        <f t="shared" si="5"/>
        <v/>
      </c>
      <c r="J98" s="18"/>
      <c r="K98" s="22"/>
      <c r="L98" s="22"/>
      <c r="M98" s="23"/>
    </row>
    <row r="99" spans="1:13" ht="18" customHeight="1" x14ac:dyDescent="0.25">
      <c r="A99" s="15" t="str">
        <f>IF(C99="","",COUNTA($C$15:C99))</f>
        <v/>
      </c>
      <c r="B99" s="12"/>
      <c r="C99" s="27"/>
      <c r="D99" s="18" t="str">
        <f t="shared" si="4"/>
        <v/>
      </c>
      <c r="E99" s="12"/>
      <c r="F99" s="12"/>
      <c r="G99" s="30"/>
      <c r="H99" s="30"/>
      <c r="I99" s="30" t="str">
        <f t="shared" si="5"/>
        <v/>
      </c>
      <c r="J99" s="18"/>
      <c r="K99" s="22"/>
      <c r="L99" s="22"/>
      <c r="M99" s="23"/>
    </row>
    <row r="100" spans="1:13" ht="18" customHeight="1" x14ac:dyDescent="0.25">
      <c r="A100" s="15" t="str">
        <f>IF(C100="","",COUNTA($C$15:C100))</f>
        <v/>
      </c>
      <c r="B100" s="12"/>
      <c r="C100" s="27"/>
      <c r="D100" s="18" t="str">
        <f t="shared" si="4"/>
        <v/>
      </c>
      <c r="E100" s="12"/>
      <c r="F100" s="12"/>
      <c r="G100" s="30"/>
      <c r="H100" s="30"/>
      <c r="I100" s="30" t="str">
        <f t="shared" si="5"/>
        <v/>
      </c>
      <c r="J100" s="18"/>
      <c r="K100" s="22"/>
      <c r="L100" s="22"/>
      <c r="M100" s="23"/>
    </row>
    <row r="101" spans="1:13" ht="18" customHeight="1" x14ac:dyDescent="0.25">
      <c r="A101" s="15" t="str">
        <f>IF(C101="","",COUNTA($C$15:C101))</f>
        <v/>
      </c>
      <c r="B101" s="12"/>
      <c r="C101" s="27"/>
      <c r="D101" s="18" t="str">
        <f t="shared" si="4"/>
        <v/>
      </c>
      <c r="E101" s="12"/>
      <c r="F101" s="12"/>
      <c r="G101" s="30"/>
      <c r="H101" s="30"/>
      <c r="I101" s="30" t="str">
        <f t="shared" si="5"/>
        <v/>
      </c>
      <c r="J101" s="18"/>
      <c r="K101" s="22"/>
      <c r="L101" s="22"/>
      <c r="M101" s="23"/>
    </row>
    <row r="102" spans="1:13" ht="18" customHeight="1" x14ac:dyDescent="0.25">
      <c r="A102" s="15" t="str">
        <f>IF(C102="","",COUNTA($C$15:C102))</f>
        <v/>
      </c>
      <c r="B102" s="12"/>
      <c r="C102" s="27"/>
      <c r="D102" s="18" t="str">
        <f t="shared" si="4"/>
        <v/>
      </c>
      <c r="E102" s="12"/>
      <c r="F102" s="12"/>
      <c r="G102" s="30"/>
      <c r="H102" s="30"/>
      <c r="I102" s="30" t="str">
        <f t="shared" si="5"/>
        <v/>
      </c>
      <c r="J102" s="18"/>
      <c r="K102" s="22"/>
      <c r="L102" s="22"/>
      <c r="M102" s="23"/>
    </row>
    <row r="103" spans="1:13" ht="18" customHeight="1" x14ac:dyDescent="0.25">
      <c r="A103" s="15" t="str">
        <f>IF(C103="","",COUNTA($C$15:C103))</f>
        <v/>
      </c>
      <c r="B103" s="12"/>
      <c r="C103" s="27"/>
      <c r="D103" s="18" t="str">
        <f t="shared" si="4"/>
        <v/>
      </c>
      <c r="E103" s="12"/>
      <c r="F103" s="12"/>
      <c r="G103" s="30"/>
      <c r="H103" s="30"/>
      <c r="I103" s="30" t="str">
        <f t="shared" si="5"/>
        <v/>
      </c>
      <c r="J103" s="18"/>
      <c r="K103" s="22"/>
      <c r="L103" s="22"/>
      <c r="M103" s="23"/>
    </row>
    <row r="104" spans="1:13" ht="18" customHeight="1" x14ac:dyDescent="0.25">
      <c r="A104" s="15" t="str">
        <f>IF(C104="","",COUNTA($C$15:C104))</f>
        <v/>
      </c>
      <c r="B104" s="12"/>
      <c r="C104" s="27"/>
      <c r="D104" s="18" t="str">
        <f t="shared" si="4"/>
        <v/>
      </c>
      <c r="E104" s="12"/>
      <c r="F104" s="12"/>
      <c r="G104" s="30"/>
      <c r="H104" s="30"/>
      <c r="I104" s="30" t="str">
        <f t="shared" si="5"/>
        <v/>
      </c>
      <c r="J104" s="18"/>
      <c r="K104" s="22"/>
      <c r="L104" s="22"/>
      <c r="M104" s="23"/>
    </row>
    <row r="105" spans="1:13" ht="18" customHeight="1" x14ac:dyDescent="0.25">
      <c r="A105" s="15" t="str">
        <f>IF(C105="","",COUNTA($C$15:C105))</f>
        <v/>
      </c>
      <c r="B105" s="12"/>
      <c r="C105" s="27"/>
      <c r="D105" s="18" t="str">
        <f t="shared" si="4"/>
        <v/>
      </c>
      <c r="E105" s="12"/>
      <c r="F105" s="12"/>
      <c r="G105" s="30"/>
      <c r="H105" s="30"/>
      <c r="I105" s="30" t="str">
        <f t="shared" si="5"/>
        <v/>
      </c>
      <c r="J105" s="18"/>
      <c r="K105" s="22"/>
      <c r="L105" s="22"/>
      <c r="M105" s="23"/>
    </row>
    <row r="106" spans="1:13" ht="18" customHeight="1" x14ac:dyDescent="0.25">
      <c r="A106" s="15" t="str">
        <f>IF(C106="","",COUNTA($C$15:C106))</f>
        <v/>
      </c>
      <c r="B106" s="12"/>
      <c r="C106" s="27"/>
      <c r="D106" s="18" t="str">
        <f t="shared" si="4"/>
        <v/>
      </c>
      <c r="E106" s="12"/>
      <c r="F106" s="12"/>
      <c r="G106" s="30"/>
      <c r="H106" s="30"/>
      <c r="I106" s="30" t="str">
        <f t="shared" si="5"/>
        <v/>
      </c>
      <c r="J106" s="18"/>
      <c r="K106" s="22"/>
      <c r="L106" s="22"/>
      <c r="M106" s="23"/>
    </row>
    <row r="107" spans="1:13" ht="18" customHeight="1" x14ac:dyDescent="0.25">
      <c r="A107" s="15" t="str">
        <f>IF(C107="","",COUNTA($C$15:C107))</f>
        <v/>
      </c>
      <c r="B107" s="12"/>
      <c r="C107" s="27"/>
      <c r="D107" s="18" t="str">
        <f t="shared" si="4"/>
        <v/>
      </c>
      <c r="E107" s="12"/>
      <c r="F107" s="12"/>
      <c r="G107" s="30"/>
      <c r="H107" s="30"/>
      <c r="I107" s="30" t="str">
        <f t="shared" si="5"/>
        <v/>
      </c>
      <c r="J107" s="18"/>
      <c r="K107" s="22"/>
      <c r="L107" s="22"/>
      <c r="M107" s="23"/>
    </row>
    <row r="108" spans="1:13" ht="18" customHeight="1" x14ac:dyDescent="0.25">
      <c r="A108" s="15" t="str">
        <f>IF(C108="","",COUNTA($C$15:C108))</f>
        <v/>
      </c>
      <c r="B108" s="12"/>
      <c r="C108" s="27"/>
      <c r="D108" s="18" t="str">
        <f t="shared" si="4"/>
        <v/>
      </c>
      <c r="E108" s="12"/>
      <c r="F108" s="12"/>
      <c r="G108" s="30"/>
      <c r="H108" s="30"/>
      <c r="I108" s="30" t="str">
        <f t="shared" si="5"/>
        <v/>
      </c>
      <c r="J108" s="18"/>
      <c r="K108" s="22"/>
      <c r="L108" s="22"/>
      <c r="M108" s="23"/>
    </row>
    <row r="109" spans="1:13" ht="18" customHeight="1" x14ac:dyDescent="0.25">
      <c r="A109" s="15" t="str">
        <f>IF(C109="","",COUNTA($C$15:C109))</f>
        <v/>
      </c>
      <c r="B109" s="12"/>
      <c r="C109" s="27"/>
      <c r="D109" s="18" t="str">
        <f t="shared" si="4"/>
        <v/>
      </c>
      <c r="E109" s="12"/>
      <c r="F109" s="12"/>
      <c r="G109" s="30"/>
      <c r="H109" s="30"/>
      <c r="I109" s="30" t="str">
        <f t="shared" si="5"/>
        <v/>
      </c>
      <c r="J109" s="18"/>
      <c r="K109" s="22"/>
      <c r="L109" s="22"/>
      <c r="M109" s="23"/>
    </row>
    <row r="110" spans="1:13" ht="18" customHeight="1" x14ac:dyDescent="0.25">
      <c r="A110" s="15" t="str">
        <f>IF(C110="","",COUNTA($C$15:C110))</f>
        <v/>
      </c>
      <c r="B110" s="12"/>
      <c r="C110" s="27"/>
      <c r="D110" s="18" t="str">
        <f t="shared" si="4"/>
        <v/>
      </c>
      <c r="E110" s="12"/>
      <c r="F110" s="12"/>
      <c r="G110" s="30"/>
      <c r="H110" s="30"/>
      <c r="I110" s="30" t="str">
        <f t="shared" si="5"/>
        <v/>
      </c>
      <c r="J110" s="18"/>
      <c r="K110" s="22"/>
      <c r="L110" s="22"/>
      <c r="M110" s="23"/>
    </row>
    <row r="111" spans="1:13" ht="18" customHeight="1" x14ac:dyDescent="0.25">
      <c r="A111" s="15" t="str">
        <f>IF(C111="","",COUNTA($C$15:C111))</f>
        <v/>
      </c>
      <c r="B111" s="12"/>
      <c r="C111" s="27"/>
      <c r="D111" s="18" t="str">
        <f t="shared" ref="D111:D142" si="6">IF(C111="","",CHOOSE(WEEKDAY(C111,2),"Montag","Dienstag","Mittwoch","Donnerstag","Freitag","Samstag","Sonntag"))</f>
        <v/>
      </c>
      <c r="E111" s="12"/>
      <c r="F111" s="12"/>
      <c r="G111" s="30"/>
      <c r="H111" s="30"/>
      <c r="I111" s="30" t="str">
        <f t="shared" ref="I111:I142" si="7">IF(OR(G111="",H111=""),"",H111-G111)</f>
        <v/>
      </c>
      <c r="J111" s="18"/>
      <c r="K111" s="22"/>
      <c r="L111" s="22"/>
      <c r="M111" s="23"/>
    </row>
    <row r="112" spans="1:13" ht="18" customHeight="1" x14ac:dyDescent="0.25">
      <c r="A112" s="15" t="str">
        <f>IF(C112="","",COUNTA($C$15:C112))</f>
        <v/>
      </c>
      <c r="B112" s="12"/>
      <c r="C112" s="27"/>
      <c r="D112" s="18" t="str">
        <f t="shared" si="6"/>
        <v/>
      </c>
      <c r="E112" s="12"/>
      <c r="F112" s="12"/>
      <c r="G112" s="30"/>
      <c r="H112" s="30"/>
      <c r="I112" s="30" t="str">
        <f t="shared" si="7"/>
        <v/>
      </c>
      <c r="J112" s="18"/>
      <c r="K112" s="22"/>
      <c r="L112" s="22"/>
      <c r="M112" s="23"/>
    </row>
    <row r="113" spans="1:13" ht="18" customHeight="1" x14ac:dyDescent="0.25">
      <c r="A113" s="15" t="str">
        <f>IF(C113="","",COUNTA($C$15:C113))</f>
        <v/>
      </c>
      <c r="B113" s="12"/>
      <c r="C113" s="27"/>
      <c r="D113" s="18" t="str">
        <f t="shared" si="6"/>
        <v/>
      </c>
      <c r="E113" s="12"/>
      <c r="F113" s="12"/>
      <c r="G113" s="30"/>
      <c r="H113" s="30"/>
      <c r="I113" s="30" t="str">
        <f t="shared" si="7"/>
        <v/>
      </c>
      <c r="J113" s="18"/>
      <c r="K113" s="22"/>
      <c r="L113" s="22"/>
      <c r="M113" s="23"/>
    </row>
    <row r="114" spans="1:13" ht="18" customHeight="1" x14ac:dyDescent="0.25">
      <c r="A114" s="16" t="str">
        <f>IF(C114="","",COUNTA($C$15:C114))</f>
        <v/>
      </c>
      <c r="B114" s="13"/>
      <c r="C114" s="28"/>
      <c r="D114" s="19" t="str">
        <f t="shared" si="6"/>
        <v/>
      </c>
      <c r="E114" s="13"/>
      <c r="F114" s="13"/>
      <c r="G114" s="31"/>
      <c r="H114" s="31"/>
      <c r="I114" s="31" t="str">
        <f t="shared" si="7"/>
        <v/>
      </c>
      <c r="J114" s="19"/>
      <c r="K114" s="24"/>
      <c r="L114" s="24"/>
      <c r="M114" s="25"/>
    </row>
    <row r="115" spans="1:13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</row>
    <row r="116" spans="1:13" ht="20.25" customHeight="1" x14ac:dyDescent="0.25">
      <c r="A116" s="55" t="s">
        <v>78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</row>
    <row r="117" spans="1:13" ht="20.25" customHeight="1" x14ac:dyDescent="0.25">
      <c r="A117" s="34" t="s">
        <v>79</v>
      </c>
      <c r="B117" s="36">
        <f>SUM(I15:I114)</f>
        <v>1241</v>
      </c>
      <c r="C117" s="36"/>
      <c r="D117" s="37" t="s">
        <v>80</v>
      </c>
      <c r="E117" s="38">
        <f>SUMIF(J15:J114,"G",I15:I114)</f>
        <v>1169</v>
      </c>
      <c r="F117" s="32"/>
      <c r="G117" s="35" t="s">
        <v>81</v>
      </c>
      <c r="H117" s="38">
        <f>SUMIF(J15:J114,"P",I15:I114)</f>
        <v>72</v>
      </c>
      <c r="I117" s="32"/>
      <c r="J117" s="32"/>
      <c r="K117" s="32"/>
      <c r="L117" s="32"/>
      <c r="M117" s="33"/>
    </row>
    <row r="118" spans="1:13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</row>
    <row r="119" spans="1:13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</row>
    <row r="120" spans="1:13" ht="24" customHeight="1" x14ac:dyDescent="0.25">
      <c r="A120" s="56" t="s">
        <v>82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57"/>
    </row>
    <row r="121" spans="1:13" ht="24" customHeight="1" x14ac:dyDescent="0.25">
      <c r="A121" s="58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59"/>
    </row>
  </sheetData>
  <mergeCells count="16">
    <mergeCell ref="A116:M116"/>
    <mergeCell ref="A120:M121"/>
    <mergeCell ref="B6:C6"/>
    <mergeCell ref="B7:C7"/>
    <mergeCell ref="B8:C8"/>
    <mergeCell ref="B9:C9"/>
    <mergeCell ref="B10:C10"/>
    <mergeCell ref="E6:F6"/>
    <mergeCell ref="E7:F7"/>
    <mergeCell ref="E8:F8"/>
    <mergeCell ref="E9:F9"/>
    <mergeCell ref="D10:F10"/>
    <mergeCell ref="J6:K10"/>
    <mergeCell ref="G1:K3"/>
    <mergeCell ref="A5:F5"/>
    <mergeCell ref="A1:C2"/>
  </mergeCells>
  <conditionalFormatting sqref="A15:M114">
    <cfRule type="expression" dxfId="4" priority="1">
      <formula>$J15="G"</formula>
    </cfRule>
    <cfRule type="expression" dxfId="3" priority="2">
      <formula>$J15="P"</formula>
    </cfRule>
  </conditionalFormatting>
  <conditionalFormatting sqref="C15:C114">
    <cfRule type="expression" dxfId="2" priority="5">
      <formula>AND($C15="",OR($G15&lt;&gt;"",$H15&lt;&gt;""))</formula>
    </cfRule>
  </conditionalFormatting>
  <conditionalFormatting sqref="G15:H114">
    <cfRule type="expression" dxfId="1" priority="3">
      <formula>$H15&lt;$G15</formula>
    </cfRule>
  </conditionalFormatting>
  <conditionalFormatting sqref="I15:I114">
    <cfRule type="dataBar" priority="6">
      <dataBar>
        <cfvo type="min"/>
        <cfvo type="max"/>
        <color rgb="FF1F415A"/>
      </dataBar>
    </cfRule>
    <cfRule type="dataBar" priority="7">
      <dataBar>
        <cfvo type="min"/>
        <cfvo type="max"/>
        <color rgb="FF1F415A"/>
      </dataBar>
      <extLst>
        <ext xmlns:x14="http://schemas.microsoft.com/office/spreadsheetml/2009/9/main" uri="{B025F937-C7B1-47D3-B67F-A62EFF666E3E}">
          <x14:id>{E685DF89-EC67-A1F1-1A03-8698A87400C2}</x14:id>
        </ext>
      </extLst>
    </cfRule>
  </conditionalFormatting>
  <conditionalFormatting sqref="K15:K114">
    <cfRule type="expression" dxfId="0" priority="4">
      <formula>AND($J15="G",$K15="")</formula>
    </cfRule>
  </conditionalFormatting>
  <dataValidations count="3">
    <dataValidation errorStyle="warning" showInputMessage="1" showErrorMessage="1" errorTitle="Ungültige Eingabe" error="Bitte nur G oder P auswählen." promptTitle="Art der Fahrt" prompt="G = Geschäftlich, P = Privat" sqref="J15:J114" xr:uid="{00000000-0002-0000-0000-000000000000}"/>
    <dataValidation type="date" errorStyle="warning" allowBlank="1" showErrorMessage="1" errorTitle="Ungültiges Datum" error="Bitte ein gültiges Datum eintragen." sqref="C15:C114" xr:uid="{00000000-0002-0000-0000-000001000000}">
      <formula1>DATE(2020,1,1)</formula1>
      <formula2>DATE(2035,12,31)</formula2>
    </dataValidation>
    <dataValidation type="whole" errorStyle="warning" operator="greaterThanOrEqual" allowBlank="1" showErrorMessage="1" errorTitle="Ungültiger Kilometerstand" error="Bitte eine positive ganze Zahl eintragen." sqref="G15:H114" xr:uid="{00000000-0002-0000-00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85DF89-EC67-A1F1-1A03-8698A87400C2}">
            <x14:dataBar>
              <x14:cfvo type="min"/>
              <x14:cfvo type="max"/>
              <x14:negativeFillColor auto="1"/>
              <x14:axisColor auto="1"/>
            </x14:dataBar>
          </x14:cfRule>
          <xm:sqref>I15:I114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Fahrtenbuch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modified xsi:type="dcterms:W3CDTF">2026-04-28T07:43:47Z</dcterms:modified>
</cp:coreProperties>
</file>