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tables/table1.xml" ContentType="application/vnd.openxmlformats-officedocument.spreadsheetml.table+xml"/>
  <Override PartName="/xl/worksheets/sheet2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2aecdca161b54ffc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CRM" sheetId="1" r:id="Rd0e9e55e0d2c44fe"/>
    <x:sheet xmlns:r="http://schemas.openxmlformats.org/officeDocument/2006/relationships" name="Listen" sheetId="2" r:id="R628f975d743c49ba"/>
  </x:sheets>
  <x:definedNames>
    <x:definedName name="LeadQuelleList">Listen!$A$2:$A$10</x:definedName>
    <x:definedName name="LeadStatusList">Listen!$B$2:$B$9</x:definedName>
    <x:definedName name="PrioritaetList">Listen!$C$2:$C$4</x:definedName>
    <x:definedName name="VerantwortlichList">Listen!$D$2:$D$6</x:definedName>
  </x:definedName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3">
    <x:numFmt numFmtId="164" formatCode="#,##0.00 &quot;€&quot;"/>
    <x:numFmt numFmtId="165" formatCode="yyyy-mm-dd"/>
    <x:numFmt numFmtId="166" formatCode="dd.mm.yyyy"/>
  </x:numFmts>
  <x:fonts count="11">
    <x:font>
      <x:sz val="11"/>
      <x:color theme="1"/>
      <x:name val="Calibri"/>
      <x:family val="2"/>
      <x:scheme val="minor"/>
    </x:font>
    <x:font>
      <x:b/>
      <x:sz val="18"/>
      <x:color rgb="001F415A"/>
      <x:name val="Calibri"/>
    </x:font>
    <x:font>
      <x:sz val="11"/>
      <x:color rgb="005B6B73"/>
      <x:name val="Calibri"/>
    </x:font>
    <x:font>
      <x:b/>
      <x:sz val="10"/>
      <x:color rgb="001F415A"/>
      <x:name val="Calibri"/>
    </x:font>
    <x:font>
      <x:b/>
      <x:sz val="16"/>
      <x:color rgb="0000484E"/>
      <x:name val="Calibri"/>
    </x:font>
    <x:font>
      <x:b/>
      <x:sz val="11"/>
      <x:color rgb="00FFFFFF"/>
      <x:name val="Calibri"/>
    </x:font>
    <x:font>
      <x:b/>
      <x:sz val="10"/>
      <x:color rgb="00FFFFFF"/>
      <x:name val="Calibri"/>
    </x:font>
    <x:font>
      <x:sz val="12"/>
      <x:color theme="10"/>
      <x:name val="Calibri"/>
      <x:family val="2"/>
      <x:scheme val="minor"/>
    </x:font>
    <x:font>
      <x:sz val="10"/>
      <x:color rgb="001F1F1F"/>
      <x:name val="Calibri"/>
    </x:font>
    <x:font>
      <x:b/>
      <x:color rgb="00FFFFFF"/>
    </x:font>
    <x:font>
      <x:sz val="10"/>
      <x:name val="Calibri"/>
    </x:font>
  </x:fonts>
  <x:fills count="5">
    <x:fill>
      <x:patternFill patternType="none"/>
    </x:fill>
    <x:fill>
      <x:patternFill patternType="gray125"/>
    </x:fill>
    <x:fill>
      <x:patternFill patternType="solid">
        <x:fgColor rgb="00F4F8FA"/>
      </x:patternFill>
    </x:fill>
    <x:fill>
      <x:patternFill patternType="solid">
        <x:fgColor rgb="001F415A"/>
      </x:patternFill>
    </x:fill>
    <x:fill>
      <x:patternFill patternType="solid">
        <x:fgColor rgb="0000484E"/>
      </x:patternFill>
    </x:fill>
  </x:fills>
  <x:borders count="3">
    <x:border>
      <x:left/>
      <x:right/>
      <x:top/>
      <x:bottom/>
      <x:diagonal/>
    </x:border>
    <x:border>
      <x:left style="thin">
        <x:color rgb="00D6E0E3"/>
      </x:left>
      <x:right style="thin">
        <x:color rgb="00D6E0E3"/>
      </x:right>
      <x:top style="thin">
        <x:color rgb="00D6E0E3"/>
      </x:top>
      <x:bottom style="thin">
        <x:color rgb="00D6E0E3"/>
      </x:bottom>
    </x:border>
    <x:border>
      <x:bottom style="thin">
        <x:color rgb="00D6E0E3"/>
      </x:bottom>
    </x:border>
  </x:borders>
  <x:cellStyleXfs count="2">
    <x:xf numFmtId="0" fontId="0" fillId="0" borderId="0"/>
    <x:xf numFmtId="0" fontId="7" fillId="0" borderId="0"/>
  </x:cellStyleXfs>
  <x:cellXfs count="17">
    <x:xf numFmtId="0" fontId="0" fillId="0" borderId="0" xfId="0"/>
    <x:xf numFmtId="0" fontId="1" fillId="0" borderId="0" xfId="0" applyAlignment="1">
      <x:alignment horizontal="left" vertical="center"/>
    </x:xf>
    <x:xf numFmtId="0" fontId="2" fillId="0" borderId="0" xfId="0" applyAlignment="1">
      <x:alignment horizontal="left" vertical="center"/>
    </x:xf>
    <x:xf numFmtId="0" fontId="3" fillId="2" borderId="1" xfId="0" applyAlignment="1">
      <x:alignment horizontal="center" vertical="center"/>
    </x:xf>
    <x:xf numFmtId="0" fontId="4" fillId="2" borderId="1" xfId="0" applyAlignment="1">
      <x:alignment horizontal="center" vertical="center"/>
    </x:xf>
    <x:xf numFmtId="164" fontId="4" fillId="2" borderId="1" xfId="0" applyAlignment="1">
      <x:alignment horizontal="center" vertical="center"/>
    </x:xf>
    <x:xf numFmtId="0" fontId="5" fillId="3" borderId="2" xfId="0" applyAlignment="1">
      <x:alignment horizontal="center" vertical="center"/>
    </x:xf>
    <x:xf numFmtId="0" fontId="6" fillId="4" borderId="2" xfId="0" applyAlignment="1">
      <x:alignment horizontal="center" vertical="center" wrapText="1"/>
    </x:xf>
    <x:xf numFmtId="0" fontId="8" fillId="0" borderId="0" xfId="0" applyAlignment="1">
      <x:alignment horizontal="center" vertical="center"/>
    </x:xf>
    <x:xf numFmtId="0" fontId="8" fillId="0" borderId="0" xfId="0" applyAlignment="1">
      <x:alignment vertical="center"/>
    </x:xf>
    <x:xf numFmtId="0" fontId="8" fillId="0" borderId="0" xfId="1" applyAlignment="1">
      <x:alignment vertical="center"/>
    </x:xf>
    <x:xf numFmtId="164" fontId="8" fillId="0" borderId="0" xfId="0" applyAlignment="1">
      <x:alignment horizontal="right" vertical="center"/>
    </x:xf>
    <x:xf numFmtId="166" fontId="8" fillId="0" borderId="0" xfId="0" applyAlignment="1">
      <x:alignment horizontal="center" vertical="center"/>
    </x:xf>
    <x:xf numFmtId="0" fontId="8" fillId="0" borderId="0" xfId="0" applyAlignment="1">
      <x:alignment vertical="center" wrapText="1"/>
    </x:xf>
    <x:xf numFmtId="1" fontId="8" fillId="0" borderId="0" xfId="0" applyAlignment="1">
      <x:alignment horizontal="center" vertical="center"/>
    </x:xf>
    <x:xf numFmtId="0" fontId="9" fillId="4" borderId="0" xfId="0" applyAlignment="1">
      <x:alignment horizontal="center"/>
    </x:xf>
    <x:xf numFmtId="0" fontId="10" fillId="0" borderId="0" xfId="0"/>
  </x:cellXfs>
  <x:cellStyles count="2">
    <x:cellStyle name="Normal" xfId="0"/>
    <x:cellStyle name="Hyperlink" xfId="1"/>
  </x:cellStyles>
  <x:dxfs count="5">
    <x:dxf>
      <x:fill>
        <x:patternFill>
          <x:bgColor rgb="00E6F4EA"/>
        </x:patternFill>
      </x:fill>
    </x:dxf>
    <x:dxf>
      <x:fill>
        <x:patternFill>
          <x:bgColor rgb="00EFEFEF"/>
        </x:patternFill>
      </x:fill>
    </x:dxf>
    <x:dxf>
      <x:fill>
        <x:patternFill>
          <x:bgColor rgb="00FCEAEA"/>
        </x:patternFill>
      </x:fill>
    </x:dxf>
    <x:dxf>
      <x:fill>
        <x:patternFill>
          <x:bgColor rgb="00FFF4D6"/>
        </x:patternFill>
      </x:fill>
    </x:dxf>
    <x:dxf>
      <x:font>
        <x:b/>
        <x:color rgb="009C2E00"/>
      </x:font>
      <x:fill>
        <x:patternFill>
          <x:bgColor rgb="00FFE9E2"/>
        </x:patternFill>
      </x:fill>
    </x:dxf>
  </x:dxfs>
  <x:colors>
    <x:indexedColors>
      <x:rgbColor rgb="00000000"/>
      <x:rgbColor rgb="00FFFFFF"/>
      <x:rgbColor rgb="00FF0000"/>
      <x:rgbColor rgb="0000FF00"/>
      <x:rgbColor rgb="000000FF"/>
      <x:rgbColor rgb="00FFFF00"/>
      <x:rgbColor rgb="00FF00FF"/>
      <x:rgbColor rgb="0000FFFF"/>
      <x:rgbColor rgb="00000000"/>
      <x:rgbColor rgb="00FFFFFF"/>
      <x:rgbColor rgb="00FF0000"/>
      <x:rgbColor rgb="0000FF00"/>
      <x:rgbColor rgb="000000FF"/>
      <x:rgbColor rgb="00FFFF00"/>
      <x:rgbColor rgb="00FF00FF"/>
      <x:rgbColor rgb="0000FFFF"/>
      <x:rgbColor rgb="00800000"/>
      <x:rgbColor rgb="00008000"/>
      <x:rgbColor rgb="00000080"/>
      <x:rgbColor rgb="00808000"/>
      <x:rgbColor rgb="00800080"/>
      <x:rgbColor rgb="00008080"/>
      <x:rgbColor rgb="00C0C0C0"/>
      <x:rgbColor rgb="00808080"/>
      <x:rgbColor rgb="009999FF"/>
      <x:rgbColor rgb="00993366"/>
      <x:rgbColor rgb="00FFFFCC"/>
      <x:rgbColor rgb="00CCFFFF"/>
      <x:rgbColor rgb="00660066"/>
      <x:rgbColor rgb="00FF8080"/>
      <x:rgbColor rgb="000066CC"/>
      <x:rgbColor rgb="00CCCCFF"/>
      <x:rgbColor rgb="00000080"/>
      <x:rgbColor rgb="00FF00FF"/>
      <x:rgbColor rgb="00FFFF00"/>
      <x:rgbColor rgb="0000FFFF"/>
      <x:rgbColor rgb="00800080"/>
      <x:rgbColor rgb="00800000"/>
      <x:rgbColor rgb="00008080"/>
      <x:rgbColor rgb="000000FF"/>
      <x:rgbColor rgb="0000CCFF"/>
      <x:rgbColor rgb="00CCFFFF"/>
      <x:rgbColor rgb="00CCFFCC"/>
      <x:rgbColor rgb="00FFFF99"/>
      <x:rgbColor rgb="0099CCFF"/>
      <x:rgbColor rgb="00FF99CC"/>
      <x:rgbColor rgb="00CC99FF"/>
      <x:rgbColor rgb="00FFCC99"/>
      <x:rgbColor rgb="003366FF"/>
      <x:rgbColor rgb="0033CCCC"/>
      <x:rgbColor rgb="0099CC00"/>
      <x:rgbColor rgb="00FFCC00"/>
      <x:rgbColor rgb="00FF9900"/>
      <x:rgbColor rgb="00FF6600"/>
      <x:rgbColor rgb="00666699"/>
      <x:rgbColor rgb="00969696"/>
      <x:rgbColor rgb="00003366"/>
      <x:rgbColor rgb="00339966"/>
      <x:rgbColor rgb="00003300"/>
      <x:rgbColor rgb="00333300"/>
      <x:rgbColor rgb="00993300"/>
      <x:rgbColor rgb="00993366"/>
      <x:rgbColor rgb="00333399"/>
      <x:rgbColor rgb="00333333"/>
    </x:indexedColors>
  </x:color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ba37a72e5bd44643" /><Relationship Type="http://schemas.openxmlformats.org/officeDocument/2006/relationships/theme" Target="/xl/theme/theme1.xml" Id="R5815647b7c1940e7" /><Relationship Type="http://schemas.openxmlformats.org/officeDocument/2006/relationships/sharedStrings" Target="/xl/sharedStrings.xml" Id="R28e8c86d67a04f3d" /><Relationship Type="http://schemas.openxmlformats.org/officeDocument/2006/relationships/worksheet" Target="/xl/worksheets/sheet1.xml" Id="Rd0e9e55e0d2c44fe" /><Relationship Type="http://schemas.openxmlformats.org/officeDocument/2006/relationships/worksheet" Target="/xl/worksheets/sheet2.xml" Id="R628f975d743c49ba" /></Relationships>
</file>

<file path=xl/tables/table1.xml><?xml version="1.0" encoding="utf-8"?>
<x:table xmlns:x="http://schemas.openxmlformats.org/spreadsheetml/2006/main" id="1" name="tblCRM" displayName="tblCRM" ref="A7:V32" headerRowCount="1">
  <x:autoFilter ref="A7:V32"/>
  <x:tableColumns count="22">
    <x:tableColumn id="1" name="Lead-ID"/>
    <x:tableColumn id="2" name="Firmenname"/>
    <x:tableColumn id="3" name="Kontaktname"/>
    <x:tableColumn id="4" name="Position"/>
    <x:tableColumn id="5" name="Webseite"/>
    <x:tableColumn id="6" name="Lead-Quelle"/>
    <x:tableColumn id="7" name="Lead-Status"/>
    <x:tableColumn id="8" name="Priorität"/>
    <x:tableColumn id="9" name="Prognostizierter Umsatz"/>
    <x:tableColumn id="10" name="Verantwortlich"/>
    <x:tableColumn id="11" name="Letzter Kontakt"/>
    <x:tableColumn id="12" name="Nächste Aktion"/>
    <x:tableColumn id="13" name="Nächstes Kontaktdatum"/>
    <x:tableColumn id="14" name="Follow-up-Status"/>
    <x:tableColumn id="15" name="Tage bis Kontakt"/>
    <x:tableColumn id="16" name="Notizen"/>
    <x:tableColumn id="17" name="E-Mail"/>
    <x:tableColumn id="18" name="Telefon"/>
    <x:tableColumn id="19" name="Adresse"/>
    <x:tableColumn id="20" name="Stadt"/>
    <x:tableColumn id="21" name="PLZ"/>
    <x:tableColumn id="22" name="Land / Region"/>
  </x:tableColumns>
  <x:tableStyleInfo name="TableStyleLight1" showRowStripes="1"/>
</x:tabl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table" Target="/xl/tables/table1.xml" Id="R80bf83ba44324626" /></Relationships>
</file>

<file path=xl/worksheets/sheet1.xml><?xml version="1.0" encoding="utf-8"?>
<x:worksheet xmlns:x="http://schemas.openxmlformats.org/spreadsheetml/2006/main">
  <x:sheetViews>
    <x:sheetView showGridLines="0" workbookViewId="0"/>
  </x:sheetViews>
  <x:sheetFormatPr baseColWidth="8" defaultRowHeight="15"/>
  <x:cols>
    <x:col min="1" max="1" width="11" customWidth="1"/>
    <x:col min="2" max="2" width="22" customWidth="1"/>
    <x:col min="3" max="3" width="20" customWidth="1"/>
    <x:col min="4" max="4" width="18" customWidth="1"/>
    <x:col min="5" max="5" width="22" customWidth="1"/>
    <x:col min="6" max="6" width="16" customWidth="1"/>
    <x:col min="7" max="7" width="18" customWidth="1"/>
    <x:col min="8" max="8" width="11" customWidth="1"/>
    <x:col min="9" max="9" width="18" customWidth="1"/>
    <x:col min="10" max="10" width="18" customWidth="1"/>
    <x:col min="11" max="11" width="14" customWidth="1"/>
    <x:col min="12" max="12" width="28" customWidth="1"/>
    <x:col min="13" max="13" width="16" customWidth="1"/>
    <x:col min="14" max="14" width="16" customWidth="1"/>
    <x:col min="15" max="15" width="13" customWidth="1"/>
    <x:col min="16" max="16" width="28" customWidth="1"/>
    <x:col min="17" max="17" width="26" customWidth="1"/>
    <x:col min="18" max="18" width="16" customWidth="1"/>
    <x:col min="19" max="19" width="28" customWidth="1"/>
    <x:col min="20" max="20" width="16" customWidth="1"/>
    <x:col min="21" max="21" width="10" customWidth="1"/>
    <x:col min="22" max="22" width="16" customWidth="1"/>
  </x:cols>
  <x:sheetData>
    <x:row r="1" ht="28" customHeight="1">
      <x:c r="B1" s="1" t="inlineStr">
        <x:is>
          <x:t xml:space="preserve">Kundendatenbank Vorlage Excel</x:t>
        </x:is>
      </x:c>
    </x:row>
    <x:row r="2" ht="20" customHeight="1">
      <x:c r="B2" s="2" t="inlineStr">
        <x:is>
          <x:t xml:space="preserve">Einfache CRM-Vorlage zur Verwaltung von Leads, Kontakten und Follow-ups</x:t>
        </x:is>
      </x:c>
    </x:row>
    <x:row r="4" ht="24" customHeight="1">
      <x:c r="B4" s="3" t="inlineStr">
        <x:is>
          <x:t xml:space="preserve">Gesamtanzahl Leads</x:t>
        </x:is>
      </x:c>
      <x:c r="F4" s="3" t="inlineStr">
        <x:is>
          <x:t xml:space="preserve">Aktive Leads</x:t>
        </x:is>
      </x:c>
      <x:c r="J4" s="3" t="inlineStr">
        <x:is>
          <x:t xml:space="preserve">Überfällige Follow-ups</x:t>
        </x:is>
      </x:c>
      <x:c r="N4" s="3" t="inlineStr">
        <x:is>
          <x:t xml:space="preserve">Follow-ups diese Woche</x:t>
        </x:is>
      </x:c>
      <x:c r="R4" s="3" t="inlineStr">
        <x:is>
          <x:t xml:space="preserve">Pipeline-Wert</x:t>
        </x:is>
      </x:c>
    </x:row>
    <x:row r="5" ht="28" customHeight="1">
      <x:c r="B5" s="4">
        <x:f>COUNTIF($B$8:$B$1000,"&lt;&gt;")</x:f>
        <x:v>12</x:v>
      </x:c>
      <x:c r="F5" s="4">
        <x:f>COUNTIFS($B$8:$B$1000,"&lt;&gt;",$G$8:$G$1000,"&lt;&gt;Gewonnen",$G$8:$G$1000,"&lt;&gt;Verloren")</x:f>
        <x:v>10</x:v>
      </x:c>
      <x:c r="J5" s="4">
        <x:f>COUNTIF($N$8:$N$1000,"Überfällig")</x:f>
        <x:v>2</x:v>
      </x:c>
      <x:c r="N5" s="4">
        <x:f>COUNTIF($N$8:$N$1000,"Diese Woche")</x:f>
        <x:v>4</x:v>
      </x:c>
      <x:c r="R5" s="5">
        <x:f>SUMIFS($I$8:$I$1000,$G$8:$G$1000,"&lt;&gt;Verloren",$B$8:$B$1000,"&lt;&gt;")</x:f>
        <x:v>256000</x:v>
      </x:c>
    </x:row>
    <x:row r="6" ht="22" customHeight="1">
      <x:c r="A6" s="6" t="inlineStr">
        <x:is>
          <x:t xml:space="preserve">LEAD</x:t>
        </x:is>
      </x:c>
      <x:c r="K6" s="6" t="inlineStr">
        <x:is>
          <x:t xml:space="preserve">KOMMUNIKATIONSPROTOKOLL</x:t>
        </x:is>
      </x:c>
      <x:c r="Q6" s="6" t="inlineStr">
        <x:is>
          <x:t xml:space="preserve">KONTAKT</x:t>
        </x:is>
      </x:c>
    </x:row>
    <x:row r="7" ht="34" customHeight="1">
      <x:c r="A7" s="7" t="inlineStr">
        <x:is>
          <x:t xml:space="preserve">Lead-ID</x:t>
        </x:is>
      </x:c>
      <x:c r="B7" s="7" t="inlineStr">
        <x:is>
          <x:t xml:space="preserve">Firmenname</x:t>
        </x:is>
      </x:c>
      <x:c r="C7" s="7" t="inlineStr">
        <x:is>
          <x:t xml:space="preserve">Kontaktname</x:t>
        </x:is>
      </x:c>
      <x:c r="D7" s="7" t="inlineStr">
        <x:is>
          <x:t xml:space="preserve">Position</x:t>
        </x:is>
      </x:c>
      <x:c r="E7" s="7" t="inlineStr">
        <x:is>
          <x:t xml:space="preserve">Webseite</x:t>
        </x:is>
      </x:c>
      <x:c r="F7" s="7" t="inlineStr">
        <x:is>
          <x:t xml:space="preserve">Lead-Quelle</x:t>
        </x:is>
      </x:c>
      <x:c r="G7" s="7" t="inlineStr">
        <x:is>
          <x:t xml:space="preserve">Lead-Status</x:t>
        </x:is>
      </x:c>
      <x:c r="H7" s="7" t="inlineStr">
        <x:is>
          <x:t xml:space="preserve">Priorität</x:t>
        </x:is>
      </x:c>
      <x:c r="I7" s="7" t="inlineStr">
        <x:is>
          <x:t xml:space="preserve">Prognostizierter Umsatz</x:t>
        </x:is>
      </x:c>
      <x:c r="J7" s="7" t="inlineStr">
        <x:is>
          <x:t xml:space="preserve">Verantwortlich</x:t>
        </x:is>
      </x:c>
      <x:c r="K7" s="7" t="inlineStr">
        <x:is>
          <x:t xml:space="preserve">Letzter Kontakt</x:t>
        </x:is>
      </x:c>
      <x:c r="L7" s="7" t="inlineStr">
        <x:is>
          <x:t xml:space="preserve">Nächste Aktion</x:t>
        </x:is>
      </x:c>
      <x:c r="M7" s="7" t="inlineStr">
        <x:is>
          <x:t xml:space="preserve">Nächstes Kontaktdatum</x:t>
        </x:is>
      </x:c>
      <x:c r="N7" s="7" t="inlineStr">
        <x:is>
          <x:t xml:space="preserve">Follow-up-Status</x:t>
        </x:is>
      </x:c>
      <x:c r="O7" s="7" t="inlineStr">
        <x:is>
          <x:t xml:space="preserve">Tage bis Kontakt</x:t>
        </x:is>
      </x:c>
      <x:c r="P7" s="7" t="inlineStr">
        <x:is>
          <x:t xml:space="preserve">Notizen</x:t>
        </x:is>
      </x:c>
      <x:c r="Q7" s="7" t="inlineStr">
        <x:is>
          <x:t xml:space="preserve">E-Mail</x:t>
        </x:is>
      </x:c>
      <x:c r="R7" s="7" t="inlineStr">
        <x:is>
          <x:t xml:space="preserve">Telefon</x:t>
        </x:is>
      </x:c>
      <x:c r="S7" s="7" t="inlineStr">
        <x:is>
          <x:t xml:space="preserve">Adresse</x:t>
        </x:is>
      </x:c>
      <x:c r="T7" s="7" t="inlineStr">
        <x:is>
          <x:t xml:space="preserve">Stadt</x:t>
        </x:is>
      </x:c>
      <x:c r="U7" s="7" t="inlineStr">
        <x:is>
          <x:t xml:space="preserve">PLZ</x:t>
        </x:is>
      </x:c>
      <x:c r="V7" s="7" t="inlineStr">
        <x:is>
          <x:t xml:space="preserve">Land / Region</x:t>
        </x:is>
      </x:c>
    </x:row>
    <x:row r="8" ht="22" customHeight="1">
      <x:c r="A8" s="8" t="str">
        <x:f>IF(B8="","","LD-"&amp;TEXT(ROW()-7,"0000"))</x:f>
        <x:v>LD-0001</x:v>
      </x:c>
      <x:c r="B8" s="9" t="inlineStr">
        <x:is>
          <x:t xml:space="preserve">AlpenTech GmbH</x:t>
        </x:is>
      </x:c>
      <x:c r="C8" s="9" t="inlineStr">
        <x:is>
          <x:t xml:space="preserve">Laura Stein</x:t>
        </x:is>
      </x:c>
      <x:c r="D8" s="9" t="inlineStr">
        <x:is>
          <x:t xml:space="preserve">Einkaufsleiterin</x:t>
        </x:is>
      </x:c>
      <x:c r="E8" s="10" t="inlineStr">
        <x:is>
          <x:t xml:space="preserve">https://www.alpentech.de</x:t>
        </x:is>
      </x:c>
      <x:c r="F8" s="9" t="inlineStr">
        <x:is>
          <x:t xml:space="preserve">Website</x:t>
        </x:is>
      </x:c>
      <x:c r="G8" s="9" t="inlineStr">
        <x:is>
          <x:t xml:space="preserve">Neu</x:t>
        </x:is>
      </x:c>
      <x:c r="H8" s="9" t="inlineStr">
        <x:is>
          <x:t xml:space="preserve">Hoch</x:t>
        </x:is>
      </x:c>
      <x:c r="I8" s="11" t="n">
        <x:v>18000</x:v>
      </x:c>
      <x:c r="J8" s="9" t="inlineStr">
        <x:is>
          <x:t xml:space="preserve">Anna Becker</x:t>
        </x:is>
      </x:c>
      <x:c r="K8" s="12" t="n">
        <x:v>46114</x:v>
      </x:c>
      <x:c r="L8" s="13" t="inlineStr">
        <x:is>
          <x:t xml:space="preserve">Erstgespräch terminieren</x:t>
        </x:is>
      </x:c>
      <x:c r="M8" s="12" t="n">
        <x:v>46125</x:v>
      </x:c>
      <x:c r="N8" s="9" t="str">
        <x:f>IF(B8="","",IF(G8="Gewonnen","Gewonnen",IF(G8="Verloren","Verloren",IF(M8="","Kein Termin",IF(M8&lt;TODAY(),"Überfällig",IF(M8&lt;=TODAY()+7,"Diese Woche","Geplant"))))))</x:f>
        <x:v>Diese Woche</x:v>
      </x:c>
      <x:c r="O8" s="14">
        <x:f>IF(OR(B8="",M8=""),"",M8-TODAY())</x:f>
        <x:v>3</x:v>
      </x:c>
      <x:c r="P8" s="13" t="inlineStr">
        <x:is>
          <x:t xml:space="preserve">Interesse an Standardpaket für 25 Nutzer.</x:t>
        </x:is>
      </x:c>
      <x:c r="Q8" s="9" t="inlineStr">
        <x:is>
          <x:t xml:space="preserve">laura.stein@alpentech.de</x:t>
        </x:is>
      </x:c>
      <x:c r="R8" s="9" t="inlineStr">
        <x:is>
          <x:t xml:space="preserve">+49 89 5532110</x:t>
        </x:is>
      </x:c>
      <x:c r="S8" s="13" t="inlineStr">
        <x:is>
          <x:t xml:space="preserve">Bergstraße 12</x:t>
        </x:is>
      </x:c>
      <x:c r="T8" s="9" t="inlineStr">
        <x:is>
          <x:t xml:space="preserve">München</x:t>
        </x:is>
      </x:c>
      <x:c r="U8" s="9" t="inlineStr">
        <x:is>
          <x:t xml:space="preserve">80331</x:t>
        </x:is>
      </x:c>
      <x:c r="V8" s="9" t="inlineStr">
        <x:is>
          <x:t xml:space="preserve">Bayern</x:t>
        </x:is>
      </x:c>
    </x:row>
    <x:row r="9" ht="22" customHeight="1">
      <x:c r="A9" s="8" t="str">
        <x:f>IF(B9="","","LD-"&amp;TEXT(ROW()-7,"0000"))</x:f>
        <x:v>LD-0002</x:v>
      </x:c>
      <x:c r="B9" s="9" t="inlineStr">
        <x:is>
          <x:t xml:space="preserve">Nordlicht Beratung</x:t>
        </x:is>
      </x:c>
      <x:c r="C9" s="9" t="inlineStr">
        <x:is>
          <x:t xml:space="preserve">Tom Wagner</x:t>
        </x:is>
      </x:c>
      <x:c r="D9" s="9" t="inlineStr">
        <x:is>
          <x:t xml:space="preserve">Geschäftsführer</x:t>
        </x:is>
      </x:c>
      <x:c r="E9" s="10" t="inlineStr">
        <x:is>
          <x:t xml:space="preserve">https://www.nordlicht-beratung.de</x:t>
        </x:is>
      </x:c>
      <x:c r="F9" s="9" t="inlineStr">
        <x:is>
          <x:t xml:space="preserve">Empfehlung</x:t>
        </x:is>
      </x:c>
      <x:c r="G9" s="9" t="inlineStr">
        <x:is>
          <x:t xml:space="preserve">Kontaktiert</x:t>
        </x:is>
      </x:c>
      <x:c r="H9" s="9" t="inlineStr">
        <x:is>
          <x:t xml:space="preserve">Mittel</x:t>
        </x:is>
      </x:c>
      <x:c r="I9" s="11" t="n">
        <x:v>9500</x:v>
      </x:c>
      <x:c r="J9" s="9" t="inlineStr">
        <x:is>
          <x:t xml:space="preserve">Markus Vogel</x:t>
        </x:is>
      </x:c>
      <x:c r="K9" s="12" t="n">
        <x:v>46113</x:v>
      </x:c>
      <x:c r="L9" s="13" t="inlineStr">
        <x:is>
          <x:t xml:space="preserve">Angebot nachfassen</x:t>
        </x:is>
      </x:c>
      <x:c r="M9" s="12" t="n">
        <x:v>46120</x:v>
      </x:c>
      <x:c r="N9" s="9" t="str">
        <x:f>IF(B9="","",IF(G9="Gewonnen","Gewonnen",IF(G9="Verloren","Verloren",IF(M9="","Kein Termin",IF(M9&lt;TODAY(),"Überfällig",IF(M9&lt;=TODAY()+7,"Diese Woche","Geplant"))))))</x:f>
        <x:v>Überfällig</x:v>
      </x:c>
      <x:c r="O9" s="14">
        <x:f>IF(OR(B9="",M9=""),"",M9-TODAY())</x:f>
        <x:v>-2</x:v>
      </x:c>
      <x:c r="P9" s="13" t="inlineStr">
        <x:is>
          <x:t xml:space="preserve">Demo durchgeführt, wartet auf Preisfreigabe.</x:t>
        </x:is>
      </x:c>
      <x:c r="Q9" s="9" t="inlineStr">
        <x:is>
          <x:t xml:space="preserve">tom.wagner@nordlicht-beratung.de</x:t>
        </x:is>
      </x:c>
      <x:c r="R9" s="9" t="inlineStr">
        <x:is>
          <x:t xml:space="preserve">+49 40 7789231</x:t>
        </x:is>
      </x:c>
      <x:c r="S9" s="13" t="inlineStr">
        <x:is>
          <x:t xml:space="preserve">Fleetinsel 7</x:t>
        </x:is>
      </x:c>
      <x:c r="T9" s="9" t="inlineStr">
        <x:is>
          <x:t xml:space="preserve">Hamburg</x:t>
        </x:is>
      </x:c>
      <x:c r="U9" s="9" t="inlineStr">
        <x:is>
          <x:t xml:space="preserve">20457</x:t>
        </x:is>
      </x:c>
      <x:c r="V9" s="9" t="inlineStr">
        <x:is>
          <x:t xml:space="preserve">Hamburg</x:t>
        </x:is>
      </x:c>
    </x:row>
    <x:row r="10" ht="22" customHeight="1">
      <x:c r="A10" s="8" t="str">
        <x:f>IF(B10="","","LD-"&amp;TEXT(ROW()-7,"0000"))</x:f>
        <x:v>LD-0003</x:v>
      </x:c>
      <x:c r="B10" s="9" t="inlineStr">
        <x:is>
          <x:t xml:space="preserve">RheinCargo AG</x:t>
        </x:is>
      </x:c>
      <x:c r="C10" s="9" t="inlineStr">
        <x:is>
          <x:t xml:space="preserve">Miriam Roth</x:t>
        </x:is>
      </x:c>
      <x:c r="D10" s="9" t="inlineStr">
        <x:is>
          <x:t xml:space="preserve">Leitung Operations</x:t>
        </x:is>
      </x:c>
      <x:c r="E10" s="10" t="inlineStr">
        <x:is>
          <x:t xml:space="preserve">https://www.rheincargo.de</x:t>
        </x:is>
      </x:c>
      <x:c r="F10" s="9" t="inlineStr">
        <x:is>
          <x:t xml:space="preserve">Google</x:t>
        </x:is>
      </x:c>
      <x:c r="G10" s="9" t="inlineStr">
        <x:is>
          <x:t xml:space="preserve">In Bearbeitung</x:t>
        </x:is>
      </x:c>
      <x:c r="H10" s="9" t="inlineStr">
        <x:is>
          <x:t xml:space="preserve">Hoch</x:t>
        </x:is>
      </x:c>
      <x:c r="I10" s="11" t="n">
        <x:v>42000</x:v>
      </x:c>
      <x:c r="J10" s="9" t="inlineStr">
        <x:is>
          <x:t xml:space="preserve">Sophie Klein</x:t>
        </x:is>
      </x:c>
      <x:c r="K10" s="12" t="n">
        <x:v>46119</x:v>
      </x:c>
      <x:c r="L10" s="13" t="inlineStr">
        <x:is>
          <x:t xml:space="preserve">Bedarfsanalyse abschließen</x:t>
        </x:is>
      </x:c>
      <x:c r="M10" s="12" t="n">
        <x:v>46134</x:v>
      </x:c>
      <x:c r="N10" s="9" t="str">
        <x:f>IF(B10="","",IF(G10="Gewonnen","Gewonnen",IF(G10="Verloren","Verloren",IF(M10="","Kein Termin",IF(M10&lt;TODAY(),"Überfällig",IF(M10&lt;=TODAY()+7,"Diese Woche","Geplant"))))))</x:f>
        <x:v>Geplant</x:v>
      </x:c>
      <x:c r="O10" s="14">
        <x:f>IF(OR(B10="",M10=""),"",M10-TODAY())</x:f>
        <x:v>12</x:v>
      </x:c>
      <x:c r="P10" s="13" t="inlineStr">
        <x:is>
          <x:t xml:space="preserve">Mehrere Standorte, Bedarf an Reporting und Rechten.</x:t>
        </x:is>
      </x:c>
      <x:c r="Q10" s="9" t="inlineStr">
        <x:is>
          <x:t xml:space="preserve">miriam.roth@rheincargo.de</x:t>
        </x:is>
      </x:c>
      <x:c r="R10" s="9" t="inlineStr">
        <x:is>
          <x:t xml:space="preserve">+49 221 884320</x:t>
        </x:is>
      </x:c>
      <x:c r="S10" s="13" t="inlineStr">
        <x:is>
          <x:t xml:space="preserve">Industriestraße 55</x:t>
        </x:is>
      </x:c>
      <x:c r="T10" s="9" t="inlineStr">
        <x:is>
          <x:t xml:space="preserve">Köln</x:t>
        </x:is>
      </x:c>
      <x:c r="U10" s="9" t="inlineStr">
        <x:is>
          <x:t xml:space="preserve">50667</x:t>
        </x:is>
      </x:c>
      <x:c r="V10" s="9" t="inlineStr">
        <x:is>
          <x:t xml:space="preserve">Nordrhein-Westfalen</x:t>
        </x:is>
      </x:c>
    </x:row>
    <x:row r="11" ht="22" customHeight="1">
      <x:c r="A11" s="8" t="str">
        <x:f>IF(B11="","","LD-"&amp;TEXT(ROW()-7,"0000"))</x:f>
        <x:v>LD-0004</x:v>
      </x:c>
      <x:c r="B11" s="9" t="inlineStr">
        <x:is>
          <x:t xml:space="preserve">Studio Grün</x:t>
        </x:is>
      </x:c>
      <x:c r="C11" s="9" t="inlineStr">
        <x:is>
          <x:t xml:space="preserve">Felix Brandt</x:t>
        </x:is>
      </x:c>
      <x:c r="D11" s="9" t="inlineStr">
        <x:is>
          <x:t xml:space="preserve">Inhaber</x:t>
        </x:is>
      </x:c>
      <x:c r="E11" s="10" t="inlineStr">
        <x:is>
          <x:t xml:space="preserve">https://www.studiogruen.de</x:t>
        </x:is>
      </x:c>
      <x:c r="F11" s="9" t="inlineStr">
        <x:is>
          <x:t xml:space="preserve">Social Media</x:t>
        </x:is>
      </x:c>
      <x:c r="G11" s="9" t="inlineStr">
        <x:is>
          <x:t xml:space="preserve">Gewonnen</x:t>
        </x:is>
      </x:c>
      <x:c r="H11" s="9" t="inlineStr">
        <x:is>
          <x:t xml:space="preserve">Mittel</x:t>
        </x:is>
      </x:c>
      <x:c r="I11" s="11" t="n">
        <x:v>6200</x:v>
      </x:c>
      <x:c r="J11" s="9" t="inlineStr">
        <x:is>
          <x:t xml:space="preserve">Julia Neumann</x:t>
        </x:is>
      </x:c>
      <x:c r="K11" s="12" t="n">
        <x:v>46117</x:v>
      </x:c>
      <x:c r="L11" s="13" t="inlineStr">
        <x:is>
          <x:t xml:space="preserve">Onboarding vorbereiten</x:t>
        </x:is>
      </x:c>
      <x:c r="M11" s="12" t="inlineStr">
        <x:is>
          <x:t xml:space="preserve"/>
        </x:is>
      </x:c>
      <x:c r="N11" s="9" t="str">
        <x:f>IF(B11="","",IF(G11="Gewonnen","Gewonnen",IF(G11="Verloren","Verloren",IF(M11="","Kein Termin",IF(M11&lt;TODAY(),"Überfällig",IF(M11&lt;=TODAY()+7,"Diese Woche","Geplant"))))))</x:f>
        <x:v>Gewonnen</x:v>
      </x:c>
      <x:c r="O11" s="14">
        <x:f>IF(OR(B11="",M11=""),"",M11-TODAY())</x:f>
      </x:c>
      <x:c r="P11" s="13" t="inlineStr">
        <x:is>
          <x:t xml:space="preserve">Vertrag unterschrieben, Start im Mai.</x:t>
        </x:is>
      </x:c>
      <x:c r="Q11" s="9" t="inlineStr">
        <x:is>
          <x:t xml:space="preserve">felix.brandt@studiogruen.de</x:t>
        </x:is>
      </x:c>
      <x:c r="R11" s="9" t="inlineStr">
        <x:is>
          <x:t xml:space="preserve">+49 30 6655441</x:t>
        </x:is>
      </x:c>
      <x:c r="S11" s="13" t="inlineStr">
        <x:is>
          <x:t xml:space="preserve">Oderberger Straße 18</x:t>
        </x:is>
      </x:c>
      <x:c r="T11" s="9" t="inlineStr">
        <x:is>
          <x:t xml:space="preserve">Berlin</x:t>
        </x:is>
      </x:c>
      <x:c r="U11" s="9" t="inlineStr">
        <x:is>
          <x:t xml:space="preserve">10435</x:t>
        </x:is>
      </x:c>
      <x:c r="V11" s="9" t="inlineStr">
        <x:is>
          <x:t xml:space="preserve">Berlin</x:t>
        </x:is>
      </x:c>
    </x:row>
    <x:row r="12" ht="22" customHeight="1">
      <x:c r="A12" s="8" t="str">
        <x:f>IF(B12="","","LD-"&amp;TEXT(ROW()-7,"0000"))</x:f>
        <x:v>LD-0005</x:v>
      </x:c>
      <x:c r="B12" s="9" t="inlineStr">
        <x:is>
          <x:t xml:space="preserve">Helios Medical Systems</x:t>
        </x:is>
      </x:c>
      <x:c r="C12" s="9" t="inlineStr">
        <x:is>
          <x:t xml:space="preserve">Dr. Eva Krüger</x:t>
        </x:is>
      </x:c>
      <x:c r="D12" s="9" t="inlineStr">
        <x:is>
          <x:t xml:space="preserve">Projektleiterin</x:t>
        </x:is>
      </x:c>
      <x:c r="E12" s="10" t="inlineStr">
        <x:is>
          <x:t xml:space="preserve">https://www.helios-medical.de</x:t>
        </x:is>
      </x:c>
      <x:c r="F12" s="9" t="inlineStr">
        <x:is>
          <x:t xml:space="preserve">Messe / Event</x:t>
        </x:is>
      </x:c>
      <x:c r="G12" s="9" t="inlineStr">
        <x:is>
          <x:t xml:space="preserve">Angebot gesendet</x:t>
        </x:is>
      </x:c>
      <x:c r="H12" s="9" t="inlineStr">
        <x:is>
          <x:t xml:space="preserve">Hoch</x:t>
        </x:is>
      </x:c>
      <x:c r="I12" s="11" t="n">
        <x:v>68000</x:v>
      </x:c>
      <x:c r="J12" s="9" t="inlineStr">
        <x:is>
          <x:t xml:space="preserve">Daniel Hartmann</x:t>
        </x:is>
      </x:c>
      <x:c r="K12" s="12" t="n">
        <x:v>46121</x:v>
      </x:c>
      <x:c r="L12" s="13" t="inlineStr">
        <x:is>
          <x:t xml:space="preserve">Follow-up mit IT und Einkauf</x:t>
        </x:is>
      </x:c>
      <x:c r="M12" s="12" t="n">
        <x:v>46128</x:v>
      </x:c>
      <x:c r="N12" s="9" t="str">
        <x:f>IF(B12="","",IF(G12="Gewonnen","Gewonnen",IF(G12="Verloren","Verloren",IF(M12="","Kein Termin",IF(M12&lt;TODAY(),"Überfällig",IF(M12&lt;=TODAY()+7,"Diese Woche","Geplant"))))))</x:f>
        <x:v>Diese Woche</x:v>
      </x:c>
      <x:c r="O12" s="14">
        <x:f>IF(OR(B12="",M12=""),"",M12-TODAY())</x:f>
        <x:v>6</x:v>
      </x:c>
      <x:c r="P12" s="13" t="inlineStr">
        <x:is>
          <x:t xml:space="preserve">Angebot 2026-041 versendet, positive Rückmeldung im Gespräch.</x:t>
        </x:is>
      </x:c>
      <x:c r="Q12" s="9" t="inlineStr">
        <x:is>
          <x:t xml:space="preserve">eva.krueger@helios-medical.de</x:t>
        </x:is>
      </x:c>
      <x:c r="R12" s="9" t="inlineStr">
        <x:is>
          <x:t xml:space="preserve">+49 69 3344556</x:t>
        </x:is>
      </x:c>
      <x:c r="S12" s="13" t="inlineStr">
        <x:is>
          <x:t xml:space="preserve">Mainkai 4</x:t>
        </x:is>
      </x:c>
      <x:c r="T12" s="9" t="inlineStr">
        <x:is>
          <x:t xml:space="preserve">Frankfurt am Main</x:t>
        </x:is>
      </x:c>
      <x:c r="U12" s="9" t="inlineStr">
        <x:is>
          <x:t xml:space="preserve">60311</x:t>
        </x:is>
      </x:c>
      <x:c r="V12" s="9" t="inlineStr">
        <x:is>
          <x:t xml:space="preserve">Hessen</x:t>
        </x:is>
      </x:c>
    </x:row>
    <x:row r="13" ht="22" customHeight="1">
      <x:c r="A13" s="8" t="str">
        <x:f>IF(B13="","","LD-"&amp;TEXT(ROW()-7,"0000"))</x:f>
        <x:v>LD-0006</x:v>
      </x:c>
      <x:c r="B13" s="9" t="inlineStr">
        <x:is>
          <x:t xml:space="preserve">Küstengold Handel</x:t>
        </x:is>
      </x:c>
      <x:c r="C13" s="9" t="inlineStr">
        <x:is>
          <x:t xml:space="preserve">Nina Peters</x:t>
        </x:is>
      </x:c>
      <x:c r="D13" s="9" t="inlineStr">
        <x:is>
          <x:t xml:space="preserve">Head of Sales</x:t>
        </x:is>
      </x:c>
      <x:c r="E13" s="10" t="inlineStr">
        <x:is>
          <x:t xml:space="preserve">https://www.kuestengold-handel.de</x:t>
        </x:is>
      </x:c>
      <x:c r="F13" s="9" t="inlineStr">
        <x:is>
          <x:t xml:space="preserve">E-Mail</x:t>
        </x:is>
      </x:c>
      <x:c r="G13" s="9" t="inlineStr">
        <x:is>
          <x:t xml:space="preserve">Verhandlung</x:t>
        </x:is>
      </x:c>
      <x:c r="H13" s="9" t="inlineStr">
        <x:is>
          <x:t xml:space="preserve">Hoch</x:t>
        </x:is>
      </x:c>
      <x:c r="I13" s="11" t="n">
        <x:v>25500</x:v>
      </x:c>
      <x:c r="J13" s="9" t="inlineStr">
        <x:is>
          <x:t xml:space="preserve">Anna Becker</x:t>
        </x:is>
      </x:c>
      <x:c r="K13" s="12" t="n">
        <x:v>46115</x:v>
      </x:c>
      <x:c r="L13" s="13" t="inlineStr">
        <x:is>
          <x:t xml:space="preserve">Preisstaffel final abstimmen</x:t>
        </x:is>
      </x:c>
      <x:c r="M13" s="12" t="n">
        <x:v>46122</x:v>
      </x:c>
      <x:c r="N13" s="9" t="str">
        <x:f>IF(B13="","",IF(G13="Gewonnen","Gewonnen",IF(G13="Verloren","Verloren",IF(M13="","Kein Termin",IF(M13&lt;TODAY(),"Überfällig",IF(M13&lt;=TODAY()+7,"Diese Woche","Geplant"))))))</x:f>
        <x:v>Diese Woche</x:v>
      </x:c>
      <x:c r="O13" s="14">
        <x:f>IF(OR(B13="",M13=""),"",M13-TODAY())</x:f>
        <x:v>0</x:v>
      </x:c>
      <x:c r="P13" s="13" t="inlineStr">
        <x:is>
          <x:t xml:space="preserve">Zweites Angebot mit Rabatt angefragt.</x:t>
        </x:is>
      </x:c>
      <x:c r="Q13" s="9" t="inlineStr">
        <x:is>
          <x:t xml:space="preserve">nina.peters@kuestengold-handel.de</x:t>
        </x:is>
      </x:c>
      <x:c r="R13" s="9" t="inlineStr">
        <x:is>
          <x:t xml:space="preserve">+49 431 908172</x:t>
        </x:is>
      </x:c>
      <x:c r="S13" s="13" t="inlineStr">
        <x:is>
          <x:t xml:space="preserve">Holstenbrücke 21</x:t>
        </x:is>
      </x:c>
      <x:c r="T13" s="9" t="inlineStr">
        <x:is>
          <x:t xml:space="preserve">Kiel</x:t>
        </x:is>
      </x:c>
      <x:c r="U13" s="9" t="inlineStr">
        <x:is>
          <x:t xml:space="preserve">24103</x:t>
        </x:is>
      </x:c>
      <x:c r="V13" s="9" t="inlineStr">
        <x:is>
          <x:t xml:space="preserve">Schleswig-Holstein</x:t>
        </x:is>
      </x:c>
    </x:row>
    <x:row r="14" ht="22" customHeight="1">
      <x:c r="A14" s="8" t="str">
        <x:f>IF(B14="","","LD-"&amp;TEXT(ROW()-7,"0000"))</x:f>
        <x:v>LD-0007</x:v>
      </x:c>
      <x:c r="B14" s="9" t="inlineStr">
        <x:is>
          <x:t xml:space="preserve">BauForum Süd</x:t>
        </x:is>
      </x:c>
      <x:c r="C14" s="9" t="inlineStr">
        <x:is>
          <x:t xml:space="preserve">Kai Richter</x:t>
        </x:is>
      </x:c>
      <x:c r="D14" s="9" t="inlineStr">
        <x:is>
          <x:t xml:space="preserve">Projektkaufmann</x:t>
        </x:is>
      </x:c>
      <x:c r="E14" s="10" t="inlineStr">
        <x:is>
          <x:t xml:space="preserve">https://www.bauforum-sued.de</x:t>
        </x:is>
      </x:c>
      <x:c r="F14" s="9" t="inlineStr">
        <x:is>
          <x:t xml:space="preserve">Telefon</x:t>
        </x:is>
      </x:c>
      <x:c r="G14" s="9" t="inlineStr">
        <x:is>
          <x:t xml:space="preserve">Verloren</x:t>
        </x:is>
      </x:c>
      <x:c r="H14" s="9" t="inlineStr">
        <x:is>
          <x:t xml:space="preserve">Niedrig</x:t>
        </x:is>
      </x:c>
      <x:c r="I14" s="11" t="n">
        <x:v>14000</x:v>
      </x:c>
      <x:c r="J14" s="9" t="inlineStr">
        <x:is>
          <x:t xml:space="preserve">Markus Vogel</x:t>
        </x:is>
      </x:c>
      <x:c r="K14" s="12" t="n">
        <x:v>46109</x:v>
      </x:c>
      <x:c r="L14" s="13" t="inlineStr">
        <x:is>
          <x:t xml:space="preserve">Kein weiterer Schritt</x:t>
        </x:is>
      </x:c>
      <x:c r="M14" s="12" t="inlineStr">
        <x:is>
          <x:t xml:space="preserve"/>
        </x:is>
      </x:c>
      <x:c r="N14" s="9" t="str">
        <x:f>IF(B14="","",IF(G14="Gewonnen","Gewonnen",IF(G14="Verloren","Verloren",IF(M14="","Kein Termin",IF(M14&lt;TODAY(),"Überfällig",IF(M14&lt;=TODAY()+7,"Diese Woche","Geplant"))))))</x:f>
        <x:v>Verloren</x:v>
      </x:c>
      <x:c r="O14" s="14">
        <x:f>IF(OR(B14="",M14=""),"",M14-TODAY())</x:f>
      </x:c>
      <x:c r="P14" s="13" t="inlineStr">
        <x:is>
          <x:t xml:space="preserve">Projekt gestoppt, Budget auf 2027 verschoben.</x:t>
        </x:is>
      </x:c>
      <x:c r="Q14" s="9" t="inlineStr">
        <x:is>
          <x:t xml:space="preserve">kai.richter@bauforum-sued.de</x:t>
        </x:is>
      </x:c>
      <x:c r="R14" s="9" t="inlineStr">
        <x:is>
          <x:t xml:space="preserve">+49 711 447788</x:t>
        </x:is>
      </x:c>
      <x:c r="S14" s="13" t="inlineStr">
        <x:is>
          <x:t xml:space="preserve">Neckarstraße 9</x:t>
        </x:is>
      </x:c>
      <x:c r="T14" s="9" t="inlineStr">
        <x:is>
          <x:t xml:space="preserve">Stuttgart</x:t>
        </x:is>
      </x:c>
      <x:c r="U14" s="9" t="inlineStr">
        <x:is>
          <x:t xml:space="preserve">70173</x:t>
        </x:is>
      </x:c>
      <x:c r="V14" s="9" t="inlineStr">
        <x:is>
          <x:t xml:space="preserve">Baden-Württemberg</x:t>
        </x:is>
      </x:c>
    </x:row>
    <x:row r="15" ht="22" customHeight="1">
      <x:c r="A15" s="8" t="str">
        <x:f>IF(B15="","","LD-"&amp;TEXT(ROW()-7,"0000"))</x:f>
        <x:v>LD-0008</x:v>
      </x:c>
      <x:c r="B15" s="9" t="inlineStr">
        <x:is>
          <x:t xml:space="preserve">DataSpree Solutions</x:t>
        </x:is>
      </x:c>
      <x:c r="C15" s="9" t="inlineStr">
        <x:is>
          <x:t xml:space="preserve">Marlene Koch</x:t>
        </x:is>
      </x:c>
      <x:c r="D15" s="9" t="inlineStr">
        <x:is>
          <x:t xml:space="preserve">COO</x:t>
        </x:is>
      </x:c>
      <x:c r="E15" s="10" t="inlineStr">
        <x:is>
          <x:t xml:space="preserve">https://www.dataspree.io</x:t>
        </x:is>
      </x:c>
      <x:c r="F15" s="9" t="inlineStr">
        <x:is>
          <x:t xml:space="preserve">Website</x:t>
        </x:is>
      </x:c>
      <x:c r="G15" s="9" t="inlineStr">
        <x:is>
          <x:t xml:space="preserve">In Bearbeitung</x:t>
        </x:is>
      </x:c>
      <x:c r="H15" s="9" t="inlineStr">
        <x:is>
          <x:t xml:space="preserve">Mittel</x:t>
        </x:is>
      </x:c>
      <x:c r="I15" s="11" t="n">
        <x:v>31000</x:v>
      </x:c>
      <x:c r="J15" s="9" t="inlineStr">
        <x:is>
          <x:t xml:space="preserve">Sophie Klein</x:t>
        </x:is>
      </x:c>
      <x:c r="K15" s="12" t="n">
        <x:v>46120</x:v>
      </x:c>
      <x:c r="L15" s="13" t="inlineStr">
        <x:is>
          <x:t xml:space="preserve">Technische Fragen beantworten</x:t>
        </x:is>
      </x:c>
      <x:c r="M15" s="12" t="n">
        <x:v>46126</x:v>
      </x:c>
      <x:c r="N15" s="9" t="str">
        <x:f>IF(B15="","",IF(G15="Gewonnen","Gewonnen",IF(G15="Verloren","Verloren",IF(M15="","Kein Termin",IF(M15&lt;TODAY(),"Überfällig",IF(M15&lt;=TODAY()+7,"Diese Woche","Geplant"))))))</x:f>
        <x:v>Diese Woche</x:v>
      </x:c>
      <x:c r="O15" s="14">
        <x:f>IF(OR(B15="",M15=""),"",M15-TODAY())</x:f>
        <x:v>4</x:v>
      </x:c>
      <x:c r="P15" s="13" t="inlineStr">
        <x:is>
          <x:t xml:space="preserve">API-Anbindung prüfen, gutes Upsell-Potenzial.</x:t>
        </x:is>
      </x:c>
      <x:c r="Q15" s="9" t="inlineStr">
        <x:is>
          <x:t xml:space="preserve">marlene.koch@dataspree.io</x:t>
        </x:is>
      </x:c>
      <x:c r="R15" s="9" t="inlineStr">
        <x:is>
          <x:t xml:space="preserve">+49 30 8877665</x:t>
        </x:is>
      </x:c>
      <x:c r="S15" s="13" t="inlineStr">
        <x:is>
          <x:t xml:space="preserve">Torstraße 101</x:t>
        </x:is>
      </x:c>
      <x:c r="T15" s="9" t="inlineStr">
        <x:is>
          <x:t xml:space="preserve">Berlin</x:t>
        </x:is>
      </x:c>
      <x:c r="U15" s="9" t="inlineStr">
        <x:is>
          <x:t xml:space="preserve">10119</x:t>
        </x:is>
      </x:c>
      <x:c r="V15" s="9" t="inlineStr">
        <x:is>
          <x:t xml:space="preserve">Berlin</x:t>
        </x:is>
      </x:c>
    </x:row>
    <x:row r="16" ht="22" customHeight="1">
      <x:c r="A16" s="8" t="str">
        <x:f>IF(B16="","","LD-"&amp;TEXT(ROW()-7,"0000"))</x:f>
        <x:v>LD-0009</x:v>
      </x:c>
      <x:c r="B16" s="9" t="inlineStr">
        <x:is>
          <x:t xml:space="preserve">Winzerhof Eberle</x:t>
        </x:is>
      </x:c>
      <x:c r="C16" s="9" t="inlineStr">
        <x:is>
          <x:t xml:space="preserve">Johannes Eberle</x:t>
        </x:is>
      </x:c>
      <x:c r="D16" s="9" t="inlineStr">
        <x:is>
          <x:t xml:space="preserve">Inhaber</x:t>
        </x:is>
      </x:c>
      <x:c r="E16" s="10" t="inlineStr">
        <x:is>
          <x:t xml:space="preserve">https://www.winzerhof-eberle.de</x:t>
        </x:is>
      </x:c>
      <x:c r="F16" s="9" t="inlineStr">
        <x:is>
          <x:t xml:space="preserve">Bestandskunde</x:t>
        </x:is>
      </x:c>
      <x:c r="G16" s="9" t="inlineStr">
        <x:is>
          <x:t xml:space="preserve">Neu</x:t>
        </x:is>
      </x:c>
      <x:c r="H16" s="9" t="inlineStr">
        <x:is>
          <x:t xml:space="preserve">Niedrig</x:t>
        </x:is>
      </x:c>
      <x:c r="I16" s="11" t="n">
        <x:v>3800</x:v>
      </x:c>
      <x:c r="J16" s="9" t="inlineStr">
        <x:is>
          <x:t xml:space="preserve">Julia Neumann</x:t>
        </x:is>
      </x:c>
      <x:c r="K16" s="12" t="n">
        <x:v>46111</x:v>
      </x:c>
      <x:c r="L16" s="13" t="inlineStr">
        <x:is>
          <x:t xml:space="preserve">Rückruf nach Saisonstart</x:t>
        </x:is>
      </x:c>
      <x:c r="M16" s="12" t="n">
        <x:v>46140</x:v>
      </x:c>
      <x:c r="N16" s="9" t="str">
        <x:f>IF(B16="","",IF(G16="Gewonnen","Gewonnen",IF(G16="Verloren","Verloren",IF(M16="","Kein Termin",IF(M16&lt;TODAY(),"Überfällig",IF(M16&lt;=TODAY()+7,"Diese Woche","Geplant"))))))</x:f>
        <x:v>Geplant</x:v>
      </x:c>
      <x:c r="O16" s="14">
        <x:f>IF(OR(B16="",M16=""),"",M16-TODAY())</x:f>
        <x:v>18</x:v>
      </x:c>
      <x:c r="P16" s="13" t="inlineStr">
        <x:is>
          <x:t xml:space="preserve">Kleiner Bestand, Fokus auf einfache Nutzung.</x:t>
        </x:is>
      </x:c>
      <x:c r="Q16" s="9" t="inlineStr">
        <x:is>
          <x:t xml:space="preserve">j.eberle@winzerhof-eberle.de</x:t>
        </x:is>
      </x:c>
      <x:c r="R16" s="9" t="inlineStr">
        <x:is>
          <x:t xml:space="preserve">+49 621 112233</x:t>
        </x:is>
      </x:c>
      <x:c r="S16" s="13" t="inlineStr">
        <x:is>
          <x:t xml:space="preserve">Weinbergweg 3</x:t>
        </x:is>
      </x:c>
      <x:c r="T16" s="9" t="inlineStr">
        <x:is>
          <x:t xml:space="preserve">Mannheim</x:t>
        </x:is>
      </x:c>
      <x:c r="U16" s="9" t="inlineStr">
        <x:is>
          <x:t xml:space="preserve">68159</x:t>
        </x:is>
      </x:c>
      <x:c r="V16" s="9" t="inlineStr">
        <x:is>
          <x:t xml:space="preserve">Baden-Württemberg</x:t>
        </x:is>
      </x:c>
    </x:row>
    <x:row r="17" ht="22" customHeight="1">
      <x:c r="A17" s="8" t="str">
        <x:f>IF(B17="","","LD-"&amp;TEXT(ROW()-7,"0000"))</x:f>
        <x:v>LD-0010</x:v>
      </x:c>
      <x:c r="B17" s="9" t="inlineStr">
        <x:is>
          <x:t xml:space="preserve">Voltwerk GmbH</x:t>
        </x:is>
      </x:c>
      <x:c r="C17" s="9" t="inlineStr">
        <x:is>
          <x:t xml:space="preserve">Sarah Lehmann</x:t>
        </x:is>
      </x:c>
      <x:c r="D17" s="9" t="inlineStr">
        <x:is>
          <x:t xml:space="preserve">Leitung Einkauf</x:t>
        </x:is>
      </x:c>
      <x:c r="E17" s="10" t="inlineStr">
        <x:is>
          <x:t xml:space="preserve">https://www.voltwerk.de</x:t>
        </x:is>
      </x:c>
      <x:c r="F17" s="9" t="inlineStr">
        <x:is>
          <x:t xml:space="preserve">Google</x:t>
        </x:is>
      </x:c>
      <x:c r="G17" s="9" t="inlineStr">
        <x:is>
          <x:t xml:space="preserve">Kontaktiert</x:t>
        </x:is>
      </x:c>
      <x:c r="H17" s="9" t="inlineStr">
        <x:is>
          <x:t xml:space="preserve">Hoch</x:t>
        </x:is>
      </x:c>
      <x:c r="I17" s="11" t="n">
        <x:v>23000</x:v>
      </x:c>
      <x:c r="J17" s="9" t="inlineStr">
        <x:is>
          <x:t xml:space="preserve">Daniel Hartmann</x:t>
        </x:is>
      </x:c>
      <x:c r="K17" s="12" t="n">
        <x:v>46116</x:v>
      </x:c>
      <x:c r="L17" s="13" t="inlineStr">
        <x:is>
          <x:t xml:space="preserve">Referenzen senden</x:t>
        </x:is>
      </x:c>
      <x:c r="M17" s="12" t="n">
        <x:v>46121</x:v>
      </x:c>
      <x:c r="N17" s="9" t="str">
        <x:f>IF(B17="","",IF(G17="Gewonnen","Gewonnen",IF(G17="Verloren","Verloren",IF(M17="","Kein Termin",IF(M17&lt;TODAY(),"Überfällig",IF(M17&lt;=TODAY()+7,"Diese Woche","Geplant"))))))</x:f>
        <x:v>Überfällig</x:v>
      </x:c>
      <x:c r="O17" s="14">
        <x:f>IF(OR(B17="",M17=""),"",M17-TODAY())</x:f>
        <x:v>-1</x:v>
      </x:c>
      <x:c r="P17" s="13" t="inlineStr">
        <x:is>
          <x:t xml:space="preserve">Wünscht zwei Kundenreferenzen aus dem Energiesektor.</x:t>
        </x:is>
      </x:c>
      <x:c r="Q17" s="9" t="inlineStr">
        <x:is>
          <x:t xml:space="preserve">sarah.lehmann@voltwerk.de</x:t>
        </x:is>
      </x:c>
      <x:c r="R17" s="9" t="inlineStr">
        <x:is>
          <x:t xml:space="preserve">+49 201 445566</x:t>
        </x:is>
      </x:c>
      <x:c r="S17" s="13" t="inlineStr">
        <x:is>
          <x:t xml:space="preserve">Huyssenallee 14</x:t>
        </x:is>
      </x:c>
      <x:c r="T17" s="9" t="inlineStr">
        <x:is>
          <x:t xml:space="preserve">Essen</x:t>
        </x:is>
      </x:c>
      <x:c r="U17" s="9" t="inlineStr">
        <x:is>
          <x:t xml:space="preserve">45128</x:t>
        </x:is>
      </x:c>
      <x:c r="V17" s="9" t="inlineStr">
        <x:is>
          <x:t xml:space="preserve">Nordrhein-Westfalen</x:t>
        </x:is>
      </x:c>
    </x:row>
    <x:row r="18" ht="22" customHeight="1">
      <x:c r="A18" s="8" t="str">
        <x:f>IF(B18="","","LD-"&amp;TEXT(ROW()-7,"0000"))</x:f>
        <x:v>LD-0011</x:v>
      </x:c>
      <x:c r="B18" s="9" t="inlineStr">
        <x:is>
          <x:t xml:space="preserve">Meyer &amp; Sohn Logistik</x:t>
        </x:is>
      </x:c>
      <x:c r="C18" s="9" t="inlineStr">
        <x:is>
          <x:t xml:space="preserve">Christian Meyer</x:t>
        </x:is>
      </x:c>
      <x:c r="D18" s="9" t="inlineStr">
        <x:is>
          <x:t xml:space="preserve">Geschäftsführer</x:t>
        </x:is>
      </x:c>
      <x:c r="E18" s="10" t="inlineStr">
        <x:is>
          <x:t xml:space="preserve">https://www.meyer-sohn-logistik.de</x:t>
        </x:is>
      </x:c>
      <x:c r="F18" s="9" t="inlineStr">
        <x:is>
          <x:t xml:space="preserve">Empfehlung</x:t>
        </x:is>
      </x:c>
      <x:c r="G18" s="9" t="inlineStr">
        <x:is>
          <x:t xml:space="preserve">Angebot gesendet</x:t>
        </x:is>
      </x:c>
      <x:c r="H18" s="9" t="inlineStr">
        <x:is>
          <x:t xml:space="preserve">Mittel</x:t>
        </x:is>
      </x:c>
      <x:c r="I18" s="11" t="n">
        <x:v>17000</x:v>
      </x:c>
      <x:c r="J18" s="9" t="inlineStr">
        <x:is>
          <x:t xml:space="preserve">Anna Becker</x:t>
        </x:is>
      </x:c>
      <x:c r="K18" s="12" t="n">
        <x:v>46118</x:v>
      </x:c>
      <x:c r="L18" s="13" t="inlineStr">
        <x:is>
          <x:t xml:space="preserve">Budgetgespräch mit CFO</x:t>
        </x:is>
      </x:c>
      <x:c r="M18" s="12" t="n">
        <x:v>46130</x:v>
      </x:c>
      <x:c r="N18" s="9" t="str">
        <x:f>IF(B18="","",IF(G18="Gewonnen","Gewonnen",IF(G18="Verloren","Verloren",IF(M18="","Kein Termin",IF(M18&lt;TODAY(),"Überfällig",IF(M18&lt;=TODAY()+7,"Diese Woche","Geplant"))))))</x:f>
        <x:v>Geplant</x:v>
      </x:c>
      <x:c r="O18" s="14">
        <x:f>IF(OR(B18="",M18=""),"",M18-TODAY())</x:f>
        <x:v>8</x:v>
      </x:c>
      <x:c r="P18" s="13" t="inlineStr">
        <x:is>
          <x:t xml:space="preserve">Entscheidung voraussichtlich in zwei Wochen.</x:t>
        </x:is>
      </x:c>
      <x:c r="Q18" s="9" t="inlineStr">
        <x:is>
          <x:t xml:space="preserve">christian.meyer@meyer-sohn-logistik.de</x:t>
        </x:is>
      </x:c>
      <x:c r="R18" s="9" t="inlineStr">
        <x:is>
          <x:t xml:space="preserve">+49 421 556677</x:t>
        </x:is>
      </x:c>
      <x:c r="S18" s="13" t="inlineStr">
        <x:is>
          <x:t xml:space="preserve">Am Wall 90</x:t>
        </x:is>
      </x:c>
      <x:c r="T18" s="9" t="inlineStr">
        <x:is>
          <x:t xml:space="preserve">Bremen</x:t>
        </x:is>
      </x:c>
      <x:c r="U18" s="9" t="inlineStr">
        <x:is>
          <x:t xml:space="preserve">28195</x:t>
        </x:is>
      </x:c>
      <x:c r="V18" s="9" t="inlineStr">
        <x:is>
          <x:t xml:space="preserve">Bremen</x:t>
        </x:is>
      </x:c>
    </x:row>
    <x:row r="19" ht="22" customHeight="1">
      <x:c r="A19" s="8" t="str">
        <x:f>IF(B19="","","LD-"&amp;TEXT(ROW()-7,"0000"))</x:f>
        <x:v>LD-0012</x:v>
      </x:c>
      <x:c r="B19" s="9" t="inlineStr">
        <x:is>
          <x:t xml:space="preserve">HanseWerk Digital</x:t>
        </x:is>
      </x:c>
      <x:c r="C19" s="9" t="inlineStr">
        <x:is>
          <x:t xml:space="preserve">Leonie Frank</x:t>
        </x:is>
      </x:c>
      <x:c r="D19" s="9" t="inlineStr">
        <x:is>
          <x:t xml:space="preserve">Produktmanagerin</x:t>
        </x:is>
      </x:c>
      <x:c r="E19" s="10" t="inlineStr">
        <x:is>
          <x:t xml:space="preserve">https://www.hansewerk-digital.de</x:t>
        </x:is>
      </x:c>
      <x:c r="F19" s="9" t="inlineStr">
        <x:is>
          <x:t xml:space="preserve">Social Media</x:t>
        </x:is>
      </x:c>
      <x:c r="G19" s="9" t="inlineStr">
        <x:is>
          <x:t xml:space="preserve">Inaktiv</x:t>
        </x:is>
      </x:c>
      <x:c r="H19" s="9" t="inlineStr">
        <x:is>
          <x:t xml:space="preserve">Niedrig</x:t>
        </x:is>
      </x:c>
      <x:c r="I19" s="11" t="n">
        <x:v>12000</x:v>
      </x:c>
      <x:c r="J19" s="9" t="inlineStr">
        <x:is>
          <x:t xml:space="preserve">Markus Vogel</x:t>
        </x:is>
      </x:c>
      <x:c r="K19" s="12" t="n">
        <x:v>46073</x:v>
      </x:c>
      <x:c r="L19" s="13" t="inlineStr">
        <x:is>
          <x:t xml:space="preserve">Kein aktueller Bedarf</x:t>
        </x:is>
      </x:c>
      <x:c r="M19" s="12" t="inlineStr">
        <x:is>
          <x:t xml:space="preserve"/>
        </x:is>
      </x:c>
      <x:c r="N19" s="9" t="str">
        <x:f>IF(B19="","",IF(G19="Gewonnen","Gewonnen",IF(G19="Verloren","Verloren",IF(M19="","Kein Termin",IF(M19&lt;TODAY(),"Überfällig",IF(M19&lt;=TODAY()+7,"Diese Woche","Geplant"))))))</x:f>
        <x:v>Kein Termin</x:v>
      </x:c>
      <x:c r="O19" s="14">
        <x:f>IF(OR(B19="",M19=""),"",M19-TODAY())</x:f>
      </x:c>
      <x:c r="P19" s="13" t="inlineStr">
        <x:is>
          <x:t xml:space="preserve">Soll in Q3 erneut angesprochen werden.</x:t>
        </x:is>
      </x:c>
      <x:c r="Q19" s="9" t="inlineStr">
        <x:is>
          <x:t xml:space="preserve">leonie.frank@hansewerk-digital.de</x:t>
        </x:is>
      </x:c>
      <x:c r="R19" s="9" t="inlineStr">
        <x:is>
          <x:t xml:space="preserve">+49 40 998877</x:t>
        </x:is>
      </x:c>
      <x:c r="S19" s="13" t="inlineStr">
        <x:is>
          <x:t xml:space="preserve">Binnenalster 2</x:t>
        </x:is>
      </x:c>
      <x:c r="T19" s="9" t="inlineStr">
        <x:is>
          <x:t xml:space="preserve">Hamburg</x:t>
        </x:is>
      </x:c>
      <x:c r="U19" s="9" t="inlineStr">
        <x:is>
          <x:t xml:space="preserve">20095</x:t>
        </x:is>
      </x:c>
      <x:c r="V19" s="9" t="inlineStr">
        <x:is>
          <x:t xml:space="preserve">Hamburg</x:t>
        </x:is>
      </x:c>
    </x:row>
    <x:row r="20" ht="22" customHeight="1">
      <x:c r="A20" s="8">
        <x:f>IF(B20="","","LD-"&amp;TEXT(ROW()-7,"0000"))</x:f>
      </x:c>
      <x:c r="B20" s="9" t="n"/>
      <x:c r="C20" s="9" t="n"/>
      <x:c r="D20" s="9" t="n"/>
      <x:c r="E20" s="9" t="n"/>
      <x:c r="F20" s="9" t="n"/>
      <x:c r="G20" s="9" t="n"/>
      <x:c r="H20" s="9" t="n"/>
      <x:c r="I20" s="11" t="n"/>
      <x:c r="J20" s="9" t="n"/>
      <x:c r="K20" s="12" t="n"/>
      <x:c r="L20" s="13" t="n"/>
      <x:c r="M20" s="12" t="n"/>
      <x:c r="N20" s="9">
        <x:f>IF(B20="","",IF(G20="Gewonnen","Gewonnen",IF(G20="Verloren","Verloren",IF(M20="","Kein Termin",IF(M20&lt;TODAY(),"Überfällig",IF(M20&lt;=TODAY()+7,"Diese Woche","Geplant"))))))</x:f>
      </x:c>
      <x:c r="O20" s="14">
        <x:f>IF(OR(B20="",M20=""),"",M20-TODAY())</x:f>
      </x:c>
      <x:c r="P20" s="13" t="n"/>
      <x:c r="Q20" s="9" t="n"/>
      <x:c r="R20" s="9" t="n"/>
      <x:c r="S20" s="13" t="n"/>
      <x:c r="T20" s="9" t="n"/>
      <x:c r="U20" s="9" t="n"/>
      <x:c r="V20" s="9" t="n"/>
    </x:row>
    <x:row r="21" ht="22" customHeight="1">
      <x:c r="A21" s="8">
        <x:f>IF(B21="","","LD-"&amp;TEXT(ROW()-7,"0000"))</x:f>
      </x:c>
      <x:c r="B21" s="9" t="n"/>
      <x:c r="C21" s="9" t="n"/>
      <x:c r="D21" s="9" t="n"/>
      <x:c r="E21" s="9" t="n"/>
      <x:c r="F21" s="9" t="n"/>
      <x:c r="G21" s="9" t="n"/>
      <x:c r="H21" s="9" t="n"/>
      <x:c r="I21" s="11" t="n"/>
      <x:c r="J21" s="9" t="n"/>
      <x:c r="K21" s="12" t="n"/>
      <x:c r="L21" s="13" t="n"/>
      <x:c r="M21" s="12" t="n"/>
      <x:c r="N21" s="9">
        <x:f>IF(B21="","",IF(G21="Gewonnen","Gewonnen",IF(G21="Verloren","Verloren",IF(M21="","Kein Termin",IF(M21&lt;TODAY(),"Überfällig",IF(M21&lt;=TODAY()+7,"Diese Woche","Geplant"))))))</x:f>
      </x:c>
      <x:c r="O21" s="14">
        <x:f>IF(OR(B21="",M21=""),"",M21-TODAY())</x:f>
      </x:c>
      <x:c r="P21" s="13" t="n"/>
      <x:c r="Q21" s="9" t="n"/>
      <x:c r="R21" s="9" t="n"/>
      <x:c r="S21" s="13" t="n"/>
      <x:c r="T21" s="9" t="n"/>
      <x:c r="U21" s="9" t="n"/>
      <x:c r="V21" s="9" t="n"/>
    </x:row>
    <x:row r="22" ht="22" customHeight="1">
      <x:c r="A22" s="8">
        <x:f>IF(B22="","","LD-"&amp;TEXT(ROW()-7,"0000"))</x:f>
      </x:c>
      <x:c r="B22" s="9" t="n"/>
      <x:c r="C22" s="9" t="n"/>
      <x:c r="D22" s="9" t="n"/>
      <x:c r="E22" s="9" t="n"/>
      <x:c r="F22" s="9" t="n"/>
      <x:c r="G22" s="9" t="n"/>
      <x:c r="H22" s="9" t="n"/>
      <x:c r="I22" s="11" t="n"/>
      <x:c r="J22" s="9" t="n"/>
      <x:c r="K22" s="12" t="n"/>
      <x:c r="L22" s="13" t="n"/>
      <x:c r="M22" s="12" t="n"/>
      <x:c r="N22" s="9">
        <x:f>IF(B22="","",IF(G22="Gewonnen","Gewonnen",IF(G22="Verloren","Verloren",IF(M22="","Kein Termin",IF(M22&lt;TODAY(),"Überfällig",IF(M22&lt;=TODAY()+7,"Diese Woche","Geplant"))))))</x:f>
      </x:c>
      <x:c r="O22" s="14">
        <x:f>IF(OR(B22="",M22=""),"",M22-TODAY())</x:f>
      </x:c>
      <x:c r="P22" s="13" t="n"/>
      <x:c r="Q22" s="9" t="n"/>
      <x:c r="R22" s="9" t="n"/>
      <x:c r="S22" s="13" t="n"/>
      <x:c r="T22" s="9" t="n"/>
      <x:c r="U22" s="9" t="n"/>
      <x:c r="V22" s="9" t="n"/>
    </x:row>
    <x:row r="23" ht="22" customHeight="1">
      <x:c r="A23" s="8">
        <x:f>IF(B23="","","LD-"&amp;TEXT(ROW()-7,"0000"))</x:f>
      </x:c>
      <x:c r="B23" s="9" t="n"/>
      <x:c r="C23" s="9" t="n"/>
      <x:c r="D23" s="9" t="n"/>
      <x:c r="E23" s="9" t="n"/>
      <x:c r="F23" s="9" t="n"/>
      <x:c r="G23" s="9" t="n"/>
      <x:c r="H23" s="9" t="n"/>
      <x:c r="I23" s="11" t="n"/>
      <x:c r="J23" s="9" t="n"/>
      <x:c r="K23" s="12" t="n"/>
      <x:c r="L23" s="13" t="n"/>
      <x:c r="M23" s="12" t="n"/>
      <x:c r="N23" s="9">
        <x:f>IF(B23="","",IF(G23="Gewonnen","Gewonnen",IF(G23="Verloren","Verloren",IF(M23="","Kein Termin",IF(M23&lt;TODAY(),"Überfällig",IF(M23&lt;=TODAY()+7,"Diese Woche","Geplant"))))))</x:f>
      </x:c>
      <x:c r="O23" s="14">
        <x:f>IF(OR(B23="",M23=""),"",M23-TODAY())</x:f>
      </x:c>
      <x:c r="P23" s="13" t="n"/>
      <x:c r="Q23" s="9" t="n"/>
      <x:c r="R23" s="9" t="n"/>
      <x:c r="S23" s="13" t="n"/>
      <x:c r="T23" s="9" t="n"/>
      <x:c r="U23" s="9" t="n"/>
      <x:c r="V23" s="9" t="n"/>
    </x:row>
    <x:row r="24" ht="22" customHeight="1">
      <x:c r="A24" s="8">
        <x:f>IF(B24="","","LD-"&amp;TEXT(ROW()-7,"0000"))</x:f>
      </x:c>
      <x:c r="B24" s="9" t="n"/>
      <x:c r="C24" s="9" t="n"/>
      <x:c r="D24" s="9" t="n"/>
      <x:c r="E24" s="9" t="n"/>
      <x:c r="F24" s="9" t="n"/>
      <x:c r="G24" s="9" t="n"/>
      <x:c r="H24" s="9" t="n"/>
      <x:c r="I24" s="11" t="n"/>
      <x:c r="J24" s="9" t="n"/>
      <x:c r="K24" s="12" t="n"/>
      <x:c r="L24" s="13" t="n"/>
      <x:c r="M24" s="12" t="n"/>
      <x:c r="N24" s="9">
        <x:f>IF(B24="","",IF(G24="Gewonnen","Gewonnen",IF(G24="Verloren","Verloren",IF(M24="","Kein Termin",IF(M24&lt;TODAY(),"Überfällig",IF(M24&lt;=TODAY()+7,"Diese Woche","Geplant"))))))</x:f>
      </x:c>
      <x:c r="O24" s="14">
        <x:f>IF(OR(B24="",M24=""),"",M24-TODAY())</x:f>
      </x:c>
      <x:c r="P24" s="13" t="n"/>
      <x:c r="Q24" s="9" t="n"/>
      <x:c r="R24" s="9" t="n"/>
      <x:c r="S24" s="13" t="n"/>
      <x:c r="T24" s="9" t="n"/>
      <x:c r="U24" s="9" t="n"/>
      <x:c r="V24" s="9" t="n"/>
    </x:row>
    <x:row r="25" ht="22" customHeight="1">
      <x:c r="A25" s="8">
        <x:f>IF(B25="","","LD-"&amp;TEXT(ROW()-7,"0000"))</x:f>
      </x:c>
      <x:c r="B25" s="9" t="n"/>
      <x:c r="C25" s="9" t="n"/>
      <x:c r="D25" s="9" t="n"/>
      <x:c r="E25" s="9" t="n"/>
      <x:c r="F25" s="9" t="n"/>
      <x:c r="G25" s="9" t="n"/>
      <x:c r="H25" s="9" t="n"/>
      <x:c r="I25" s="11" t="n"/>
      <x:c r="J25" s="9" t="n"/>
      <x:c r="K25" s="12" t="n"/>
      <x:c r="L25" s="13" t="n"/>
      <x:c r="M25" s="12" t="n"/>
      <x:c r="N25" s="9">
        <x:f>IF(B25="","",IF(G25="Gewonnen","Gewonnen",IF(G25="Verloren","Verloren",IF(M25="","Kein Termin",IF(M25&lt;TODAY(),"Überfällig",IF(M25&lt;=TODAY()+7,"Diese Woche","Geplant"))))))</x:f>
      </x:c>
      <x:c r="O25" s="14">
        <x:f>IF(OR(B25="",M25=""),"",M25-TODAY())</x:f>
      </x:c>
      <x:c r="P25" s="13" t="n"/>
      <x:c r="Q25" s="9" t="n"/>
      <x:c r="R25" s="9" t="n"/>
      <x:c r="S25" s="13" t="n"/>
      <x:c r="T25" s="9" t="n"/>
      <x:c r="U25" s="9" t="n"/>
      <x:c r="V25" s="9" t="n"/>
    </x:row>
    <x:row r="26" ht="22" customHeight="1">
      <x:c r="A26" s="8">
        <x:f>IF(B26="","","LD-"&amp;TEXT(ROW()-7,"0000"))</x:f>
      </x:c>
      <x:c r="B26" s="9" t="n"/>
      <x:c r="C26" s="9" t="n"/>
      <x:c r="D26" s="9" t="n"/>
      <x:c r="E26" s="9" t="n"/>
      <x:c r="F26" s="9" t="n"/>
      <x:c r="G26" s="9" t="n"/>
      <x:c r="H26" s="9" t="n"/>
      <x:c r="I26" s="11" t="n"/>
      <x:c r="J26" s="9" t="n"/>
      <x:c r="K26" s="12" t="n"/>
      <x:c r="L26" s="13" t="n"/>
      <x:c r="M26" s="12" t="n"/>
      <x:c r="N26" s="9">
        <x:f>IF(B26="","",IF(G26="Gewonnen","Gewonnen",IF(G26="Verloren","Verloren",IF(M26="","Kein Termin",IF(M26&lt;TODAY(),"Überfällig",IF(M26&lt;=TODAY()+7,"Diese Woche","Geplant"))))))</x:f>
      </x:c>
      <x:c r="O26" s="14">
        <x:f>IF(OR(B26="",M26=""),"",M26-TODAY())</x:f>
      </x:c>
      <x:c r="P26" s="13" t="n"/>
      <x:c r="Q26" s="9" t="n"/>
      <x:c r="R26" s="9" t="n"/>
      <x:c r="S26" s="13" t="n"/>
      <x:c r="T26" s="9" t="n"/>
      <x:c r="U26" s="9" t="n"/>
      <x:c r="V26" s="9" t="n"/>
    </x:row>
    <x:row r="27" ht="22" customHeight="1">
      <x:c r="A27" s="8">
        <x:f>IF(B27="","","LD-"&amp;TEXT(ROW()-7,"0000"))</x:f>
      </x:c>
      <x:c r="B27" s="9" t="n"/>
      <x:c r="C27" s="9" t="n"/>
      <x:c r="D27" s="9" t="n"/>
      <x:c r="E27" s="9" t="n"/>
      <x:c r="F27" s="9" t="n"/>
      <x:c r="G27" s="9" t="n"/>
      <x:c r="H27" s="9" t="n"/>
      <x:c r="I27" s="11" t="n"/>
      <x:c r="J27" s="9" t="n"/>
      <x:c r="K27" s="12" t="n"/>
      <x:c r="L27" s="13" t="n"/>
      <x:c r="M27" s="12" t="n"/>
      <x:c r="N27" s="9">
        <x:f>IF(B27="","",IF(G27="Gewonnen","Gewonnen",IF(G27="Verloren","Verloren",IF(M27="","Kein Termin",IF(M27&lt;TODAY(),"Überfällig",IF(M27&lt;=TODAY()+7,"Diese Woche","Geplant"))))))</x:f>
      </x:c>
      <x:c r="O27" s="14">
        <x:f>IF(OR(B27="",M27=""),"",M27-TODAY())</x:f>
      </x:c>
      <x:c r="P27" s="13" t="n"/>
      <x:c r="Q27" s="9" t="n"/>
      <x:c r="R27" s="9" t="n"/>
      <x:c r="S27" s="13" t="n"/>
      <x:c r="T27" s="9" t="n"/>
      <x:c r="U27" s="9" t="n"/>
      <x:c r="V27" s="9" t="n"/>
    </x:row>
    <x:row r="28" ht="22" customHeight="1">
      <x:c r="A28" s="8">
        <x:f>IF(B28="","","LD-"&amp;TEXT(ROW()-7,"0000"))</x:f>
      </x:c>
      <x:c r="B28" s="9" t="n"/>
      <x:c r="C28" s="9" t="n"/>
      <x:c r="D28" s="9" t="n"/>
      <x:c r="E28" s="9" t="n"/>
      <x:c r="F28" s="9" t="n"/>
      <x:c r="G28" s="9" t="n"/>
      <x:c r="H28" s="9" t="n"/>
      <x:c r="I28" s="11" t="n"/>
      <x:c r="J28" s="9" t="n"/>
      <x:c r="K28" s="12" t="n"/>
      <x:c r="L28" s="13" t="n"/>
      <x:c r="M28" s="12" t="n"/>
      <x:c r="N28" s="9">
        <x:f>IF(B28="","",IF(G28="Gewonnen","Gewonnen",IF(G28="Verloren","Verloren",IF(M28="","Kein Termin",IF(M28&lt;TODAY(),"Überfällig",IF(M28&lt;=TODAY()+7,"Diese Woche","Geplant"))))))</x:f>
      </x:c>
      <x:c r="O28" s="14">
        <x:f>IF(OR(B28="",M28=""),"",M28-TODAY())</x:f>
      </x:c>
      <x:c r="P28" s="13" t="n"/>
      <x:c r="Q28" s="9" t="n"/>
      <x:c r="R28" s="9" t="n"/>
      <x:c r="S28" s="13" t="n"/>
      <x:c r="T28" s="9" t="n"/>
      <x:c r="U28" s="9" t="n"/>
      <x:c r="V28" s="9" t="n"/>
    </x:row>
    <x:row r="29" ht="22" customHeight="1">
      <x:c r="A29" s="8">
        <x:f>IF(B29="","","LD-"&amp;TEXT(ROW()-7,"0000"))</x:f>
      </x:c>
      <x:c r="B29" s="9" t="n"/>
      <x:c r="C29" s="9" t="n"/>
      <x:c r="D29" s="9" t="n"/>
      <x:c r="E29" s="9" t="n"/>
      <x:c r="F29" s="9" t="n"/>
      <x:c r="G29" s="9" t="n"/>
      <x:c r="H29" s="9" t="n"/>
      <x:c r="I29" s="11" t="n"/>
      <x:c r="J29" s="9" t="n"/>
      <x:c r="K29" s="12" t="n"/>
      <x:c r="L29" s="13" t="n"/>
      <x:c r="M29" s="12" t="n"/>
      <x:c r="N29" s="9">
        <x:f>IF(B29="","",IF(G29="Gewonnen","Gewonnen",IF(G29="Verloren","Verloren",IF(M29="","Kein Termin",IF(M29&lt;TODAY(),"Überfällig",IF(M29&lt;=TODAY()+7,"Diese Woche","Geplant"))))))</x:f>
      </x:c>
      <x:c r="O29" s="14">
        <x:f>IF(OR(B29="",M29=""),"",M29-TODAY())</x:f>
      </x:c>
      <x:c r="P29" s="13" t="n"/>
      <x:c r="Q29" s="9" t="n"/>
      <x:c r="R29" s="9" t="n"/>
      <x:c r="S29" s="13" t="n"/>
      <x:c r="T29" s="9" t="n"/>
      <x:c r="U29" s="9" t="n"/>
      <x:c r="V29" s="9" t="n"/>
    </x:row>
    <x:row r="30" ht="22" customHeight="1">
      <x:c r="A30" s="8">
        <x:f>IF(B30="","","LD-"&amp;TEXT(ROW()-7,"0000"))</x:f>
      </x:c>
      <x:c r="B30" s="9" t="n"/>
      <x:c r="C30" s="9" t="n"/>
      <x:c r="D30" s="9" t="n"/>
      <x:c r="E30" s="9" t="n"/>
      <x:c r="F30" s="9" t="n"/>
      <x:c r="G30" s="9" t="n"/>
      <x:c r="H30" s="9" t="n"/>
      <x:c r="I30" s="11" t="n"/>
      <x:c r="J30" s="9" t="n"/>
      <x:c r="K30" s="12" t="n"/>
      <x:c r="L30" s="13" t="n"/>
      <x:c r="M30" s="12" t="n"/>
      <x:c r="N30" s="9">
        <x:f>IF(B30="","",IF(G30="Gewonnen","Gewonnen",IF(G30="Verloren","Verloren",IF(M30="","Kein Termin",IF(M30&lt;TODAY(),"Überfällig",IF(M30&lt;=TODAY()+7,"Diese Woche","Geplant"))))))</x:f>
      </x:c>
      <x:c r="O30" s="14">
        <x:f>IF(OR(B30="",M30=""),"",M30-TODAY())</x:f>
      </x:c>
      <x:c r="P30" s="13" t="n"/>
      <x:c r="Q30" s="9" t="n"/>
      <x:c r="R30" s="9" t="n"/>
      <x:c r="S30" s="13" t="n"/>
      <x:c r="T30" s="9" t="n"/>
      <x:c r="U30" s="9" t="n"/>
      <x:c r="V30" s="9" t="n"/>
    </x:row>
    <x:row r="31" ht="22" customHeight="1">
      <x:c r="A31" s="8">
        <x:f>IF(B31="","","LD-"&amp;TEXT(ROW()-7,"0000"))</x:f>
      </x:c>
      <x:c r="B31" s="9" t="n"/>
      <x:c r="C31" s="9" t="n"/>
      <x:c r="D31" s="9" t="n"/>
      <x:c r="E31" s="9" t="n"/>
      <x:c r="F31" s="9" t="n"/>
      <x:c r="G31" s="9" t="n"/>
      <x:c r="H31" s="9" t="n"/>
      <x:c r="I31" s="11" t="n"/>
      <x:c r="J31" s="9" t="n"/>
      <x:c r="K31" s="12" t="n"/>
      <x:c r="L31" s="13" t="n"/>
      <x:c r="M31" s="12" t="n"/>
      <x:c r="N31" s="9">
        <x:f>IF(B31="","",IF(G31="Gewonnen","Gewonnen",IF(G31="Verloren","Verloren",IF(M31="","Kein Termin",IF(M31&lt;TODAY(),"Überfällig",IF(M31&lt;=TODAY()+7,"Diese Woche","Geplant"))))))</x:f>
      </x:c>
      <x:c r="O31" s="14">
        <x:f>IF(OR(B31="",M31=""),"",M31-TODAY())</x:f>
      </x:c>
      <x:c r="P31" s="13" t="n"/>
      <x:c r="Q31" s="9" t="n"/>
      <x:c r="R31" s="9" t="n"/>
      <x:c r="S31" s="13" t="n"/>
      <x:c r="T31" s="9" t="n"/>
      <x:c r="U31" s="9" t="n"/>
      <x:c r="V31" s="9" t="n"/>
    </x:row>
    <x:row r="32" ht="22" customHeight="1">
      <x:c r="A32" s="8">
        <x:f>IF(B32="","","LD-"&amp;TEXT(ROW()-7,"0000"))</x:f>
      </x:c>
      <x:c r="B32" s="9" t="n"/>
      <x:c r="C32" s="9" t="n"/>
      <x:c r="D32" s="9" t="n"/>
      <x:c r="E32" s="9" t="n"/>
      <x:c r="F32" s="9" t="n"/>
      <x:c r="G32" s="9" t="n"/>
      <x:c r="H32" s="9" t="n"/>
      <x:c r="I32" s="11" t="n"/>
      <x:c r="J32" s="9" t="n"/>
      <x:c r="K32" s="12" t="n"/>
      <x:c r="L32" s="13" t="n"/>
      <x:c r="M32" s="12" t="n"/>
      <x:c r="N32" s="9">
        <x:f>IF(B32="","",IF(G32="Gewonnen","Gewonnen",IF(G32="Verloren","Verloren",IF(M32="","Kein Termin",IF(M32&lt;TODAY(),"Überfällig",IF(M32&lt;=TODAY()+7,"Diese Woche","Geplant"))))))</x:f>
      </x:c>
      <x:c r="O32" s="14">
        <x:f>IF(OR(B32="",M32=""),"",M32-TODAY())</x:f>
      </x:c>
      <x:c r="P32" s="13" t="n"/>
      <x:c r="Q32" s="9" t="n"/>
      <x:c r="R32" s="9" t="n"/>
      <x:c r="S32" s="13" t="n"/>
      <x:c r="T32" s="9" t="n"/>
      <x:c r="U32" s="9" t="n"/>
      <x:c r="V32" s="9" t="n"/>
    </x:row>
  </x:sheetData>
  <x:mergeCells>
    <x:mergeCell ref="J5:L5"/>
    <x:mergeCell ref="Q6:V6"/>
    <x:mergeCell ref="B5:D5"/>
    <x:mergeCell ref="F5:H5"/>
    <x:mergeCell ref="B2:V2"/>
    <x:mergeCell ref="A6:J6"/>
    <x:mergeCell ref="B4:D4"/>
    <x:mergeCell ref="K6:P6"/>
    <x:mergeCell ref="N5:P5"/>
    <x:mergeCell ref="F4:H4"/>
    <x:mergeCell ref="J4:L4"/>
    <x:mergeCell ref="N4:P4"/>
    <x:mergeCell ref="R4:V4"/>
    <x:mergeCell ref="B1:V1"/>
    <x:mergeCell ref="R5:V5"/>
  </x:mergeCells>
  <x:conditionalFormatting sqref="A8:V32">
    <x:cfRule type="expression" dxfId="0" priority="1">
      <x:formula>$G8="Gewonnen"</x:formula>
    </x:cfRule>
    <x:cfRule type="expression" dxfId="1" priority="2">
      <x:formula>$G8="Verloren"</x:formula>
    </x:cfRule>
    <x:cfRule type="expression" dxfId="2" priority="3">
      <x:formula>$N8="Überfällig"</x:formula>
    </x:cfRule>
    <x:cfRule type="expression" dxfId="3" priority="4">
      <x:formula>$N8="Diese Woche"</x:formula>
    </x:cfRule>
  </x:conditionalFormatting>
  <x:conditionalFormatting sqref="H8:H32">
    <x:cfRule type="expression" dxfId="4" priority="5">
      <x:formula>$H8="Hoch"</x:formula>
    </x:cfRule>
  </x:conditionalFormatting>
  <x:dataValidations count="4">
    <x:dataValidation type="list" allowBlank="1" showDropDown="0" showInputMessage="0" showErrorMessage="0" promptTitle="Auswahlliste" prompt="Bitte einen Wert aus der Liste auswählen." sqref="F8:F500">
      <x:formula1>=LeadQuelleList</x:formula1>
    </x:dataValidation>
    <x:dataValidation type="list" allowBlank="1" showDropDown="0" showInputMessage="0" showErrorMessage="0" promptTitle="Auswahlliste" prompt="Bitte einen Wert aus der Liste auswählen." sqref="G8:G500">
      <x:formula1>=LeadStatusList</x:formula1>
    </x:dataValidation>
    <x:dataValidation type="list" allowBlank="1" showDropDown="0" showInputMessage="0" showErrorMessage="0" promptTitle="Auswahlliste" prompt="Bitte einen Wert aus der Liste auswählen." sqref="H8:H500">
      <x:formula1>=PrioritaetList</x:formula1>
    </x:dataValidation>
    <x:dataValidation type="list" allowBlank="1" showDropDown="0" showInputMessage="0" showErrorMessage="0" promptTitle="Auswahlliste" prompt="Bitte einen Wert aus der Liste auswählen." sqref="J8:J500">
      <x:formula1>=VerantwortlichList</x:formula1>
    </x:dataValidation>
  </x:dataValidations>
  <x:pageMargins left="0.7" right="0.7" top="0.75" bottom="0.75" header="0.3" footer="0.3"/>
  <x:tableParts count="1">
    <x:tablePart xmlns:r="http://schemas.openxmlformats.org/officeDocument/2006/relationships" r:id="R80bf83ba44324626"/>
  </x:tableParts>
</x:worksheet>
</file>

<file path=xl/worksheets/sheet2.xml><?xml version="1.0" encoding="utf-8"?>
<x:worksheet xmlns:x="http://schemas.openxmlformats.org/spreadsheetml/2006/main">
  <x:sheetViews>
    <x:sheetView showGridLines="0" workbookViewId="0"/>
  </x:sheetViews>
  <x:sheetFormatPr baseColWidth="8" defaultRowHeight="15"/>
  <x:cols>
    <x:col min="1" max="1" width="22" customWidth="1"/>
    <x:col min="2" max="2" width="22" customWidth="1"/>
    <x:col min="3" max="3" width="22" customWidth="1"/>
    <x:col min="4" max="4" width="22" customWidth="1"/>
  </x:cols>
  <x:sheetData>
    <x:row r="1">
      <x:c r="A1" s="15" t="inlineStr">
        <x:is>
          <x:t xml:space="preserve">Lead-Quelle</x:t>
        </x:is>
      </x:c>
      <x:c r="B1" s="15" t="inlineStr">
        <x:is>
          <x:t xml:space="preserve">Lead-Status</x:t>
        </x:is>
      </x:c>
      <x:c r="C1" s="15" t="inlineStr">
        <x:is>
          <x:t xml:space="preserve">Priorität</x:t>
        </x:is>
      </x:c>
      <x:c r="D1" s="15" t="inlineStr">
        <x:is>
          <x:t xml:space="preserve">Verantwortlich</x:t>
        </x:is>
      </x:c>
    </x:row>
    <x:row r="2">
      <x:c r="A2" s="16" t="inlineStr">
        <x:is>
          <x:t xml:space="preserve">Website</x:t>
        </x:is>
      </x:c>
      <x:c r="B2" s="16" t="inlineStr">
        <x:is>
          <x:t xml:space="preserve">Neu</x:t>
        </x:is>
      </x:c>
      <x:c r="C2" s="16" t="inlineStr">
        <x:is>
          <x:t xml:space="preserve">Hoch</x:t>
        </x:is>
      </x:c>
      <x:c r="D2" s="16" t="inlineStr">
        <x:is>
          <x:t xml:space="preserve">Anna Becker</x:t>
        </x:is>
      </x:c>
    </x:row>
    <x:row r="3">
      <x:c r="A3" s="16" t="inlineStr">
        <x:is>
          <x:t xml:space="preserve">Empfehlung</x:t>
        </x:is>
      </x:c>
      <x:c r="B3" s="16" t="inlineStr">
        <x:is>
          <x:t xml:space="preserve">Kontaktiert</x:t>
        </x:is>
      </x:c>
      <x:c r="C3" s="16" t="inlineStr">
        <x:is>
          <x:t xml:space="preserve">Mittel</x:t>
        </x:is>
      </x:c>
      <x:c r="D3" s="16" t="inlineStr">
        <x:is>
          <x:t xml:space="preserve">Markus Vogel</x:t>
        </x:is>
      </x:c>
    </x:row>
    <x:row r="4">
      <x:c r="A4" s="16" t="inlineStr">
        <x:is>
          <x:t xml:space="preserve">Google</x:t>
        </x:is>
      </x:c>
      <x:c r="B4" s="16" t="inlineStr">
        <x:is>
          <x:t xml:space="preserve">In Bearbeitung</x:t>
        </x:is>
      </x:c>
      <x:c r="C4" s="16" t="inlineStr">
        <x:is>
          <x:t xml:space="preserve">Niedrig</x:t>
        </x:is>
      </x:c>
      <x:c r="D4" s="16" t="inlineStr">
        <x:is>
          <x:t xml:space="preserve">Sophie Klein</x:t>
        </x:is>
      </x:c>
    </x:row>
    <x:row r="5">
      <x:c r="A5" s="16" t="inlineStr">
        <x:is>
          <x:t xml:space="preserve">Social Media</x:t>
        </x:is>
      </x:c>
      <x:c r="B5" s="16" t="inlineStr">
        <x:is>
          <x:t xml:space="preserve">Angebot gesendet</x:t>
        </x:is>
      </x:c>
      <x:c r="C5" s="16" t="n"/>
      <x:c r="D5" s="16" t="inlineStr">
        <x:is>
          <x:t xml:space="preserve">Daniel Hartmann</x:t>
        </x:is>
      </x:c>
    </x:row>
    <x:row r="6">
      <x:c r="A6" s="16" t="inlineStr">
        <x:is>
          <x:t xml:space="preserve">E-Mail</x:t>
        </x:is>
      </x:c>
      <x:c r="B6" s="16" t="inlineStr">
        <x:is>
          <x:t xml:space="preserve">Verhandlung</x:t>
        </x:is>
      </x:c>
      <x:c r="C6" s="16" t="n"/>
      <x:c r="D6" s="16" t="inlineStr">
        <x:is>
          <x:t xml:space="preserve">Julia Neumann</x:t>
        </x:is>
      </x:c>
    </x:row>
    <x:row r="7">
      <x:c r="A7" s="16" t="inlineStr">
        <x:is>
          <x:t xml:space="preserve">Telefon</x:t>
        </x:is>
      </x:c>
      <x:c r="B7" s="16" t="inlineStr">
        <x:is>
          <x:t xml:space="preserve">Gewonnen</x:t>
        </x:is>
      </x:c>
      <x:c r="C7" s="16" t="n"/>
      <x:c r="D7" s="16" t="n"/>
    </x:row>
    <x:row r="8">
      <x:c r="A8" s="16" t="inlineStr">
        <x:is>
          <x:t xml:space="preserve">Messe / Event</x:t>
        </x:is>
      </x:c>
      <x:c r="B8" s="16" t="inlineStr">
        <x:is>
          <x:t xml:space="preserve">Verloren</x:t>
        </x:is>
      </x:c>
      <x:c r="C8" s="16" t="n"/>
      <x:c r="D8" s="16" t="n"/>
    </x:row>
    <x:row r="9">
      <x:c r="A9" s="16" t="inlineStr">
        <x:is>
          <x:t xml:space="preserve">Bestandskunde</x:t>
        </x:is>
      </x:c>
      <x:c r="B9" s="16" t="inlineStr">
        <x:is>
          <x:t xml:space="preserve">Inaktiv</x:t>
        </x:is>
      </x:c>
      <x:c r="C9" s="16" t="n"/>
      <x:c r="D9" s="16" t="n"/>
    </x:row>
    <x:row r="10">
      <x:c r="A10" s="16" t="inlineStr">
        <x:is>
          <x:t xml:space="preserve">Sonstiges</x:t>
        </x:is>
      </x:c>
      <x:c r="B10" s="16" t="n"/>
      <x:c r="C10" s="16" t="n"/>
      <x:c r="D10" s="16" t="n"/>
    </x:row>
  </x:sheetData>
  <x:pageMargins left="0.7" right="0.7" top="0.75" bottom="0.75" header="0.3" footer="0.3"/>
</x:worksheet>
</file>