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datenbank vorlage excel\"/>
    </mc:Choice>
  </mc:AlternateContent>
  <xr:revisionPtr revIDLastSave="0" documentId="13_ncr:1_{301561CC-E482-4160-B234-9C60F175BC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undendatenbank" sheetId="1" r:id="rId1"/>
    <sheet name="List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8" i="1" l="1"/>
  <c r="S17" i="1"/>
  <c r="S16" i="1"/>
  <c r="S15" i="1"/>
  <c r="S14" i="1"/>
  <c r="S13" i="1"/>
  <c r="S12" i="1"/>
  <c r="S11" i="1"/>
  <c r="S10" i="1"/>
  <c r="S9" i="1"/>
  <c r="T4" i="1"/>
  <c r="N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Vorlage erstellt auf Basis einer kundenorientierten Datenbankstruktur mit Kontakt-, Zahlungs- und Nachverfolgungsfeldern.</t>
        </r>
      </text>
    </comment>
  </commentList>
</comments>
</file>

<file path=xl/sharedStrings.xml><?xml version="1.0" encoding="utf-8"?>
<sst xmlns="http://schemas.openxmlformats.org/spreadsheetml/2006/main" count="216" uniqueCount="173">
  <si>
    <t>Kundendatenbank</t>
  </si>
  <si>
    <t>Zentrale Übersicht für Kontakt-, Zahlungs- und Nachverfolgungsdaten</t>
  </si>
  <si>
    <t>Letzte Aktualisierung</t>
  </si>
  <si>
    <t>10.04.2026</t>
  </si>
  <si>
    <t>Verantwortlich</t>
  </si>
  <si>
    <t>Sergio Beispiel</t>
  </si>
  <si>
    <t>Anzahl Kunden</t>
  </si>
  <si>
    <t>Offener Gesamtbetrag</t>
  </si>
  <si>
    <t>Kundeninformationen</t>
  </si>
  <si>
    <t>Zahlungsinformationen</t>
  </si>
  <si>
    <t>Kontoinformationen</t>
  </si>
  <si>
    <t>Zahlungszeitraum</t>
  </si>
  <si>
    <t>Notizen &amp; Nachverfolgung</t>
  </si>
  <si>
    <t>Kunden-ID</t>
  </si>
  <si>
    <t>Vollständiger Name</t>
  </si>
  <si>
    <t>Unternehmen</t>
  </si>
  <si>
    <t>Geburtsdatum</t>
  </si>
  <si>
    <t>Mobiltelefon</t>
  </si>
  <si>
    <t>Alternatives Telefon</t>
  </si>
  <si>
    <t>Privatadresse</t>
  </si>
  <si>
    <t>Geschäftsadresse</t>
  </si>
  <si>
    <t>E-Mail</t>
  </si>
  <si>
    <t>Steuer-/Ausweis-Nr.</t>
  </si>
  <si>
    <t>Zahlung auf Namen von</t>
  </si>
  <si>
    <t>Belegnummer</t>
  </si>
  <si>
    <t>Bezahlter Betrag</t>
  </si>
  <si>
    <t>Zahlungsdatum</t>
  </si>
  <si>
    <t>Zahlungsmethode</t>
  </si>
  <si>
    <t>Dienstleistung / Konzept</t>
  </si>
  <si>
    <t>Gesamtsaldo</t>
  </si>
  <si>
    <t>Aktuelle Zahlung</t>
  </si>
  <si>
    <t>Offener Saldo</t>
  </si>
  <si>
    <t>Zeitraum von</t>
  </si>
  <si>
    <t>Zeitraum bis</t>
  </si>
  <si>
    <t>Status</t>
  </si>
  <si>
    <t>Nächste Aktion</t>
  </si>
  <si>
    <t>Bemerkungen</t>
  </si>
  <si>
    <t>KD-1001</t>
  </si>
  <si>
    <t>Anna Müller</t>
  </si>
  <si>
    <t>Müller &amp; Partner GmbH</t>
  </si>
  <si>
    <t>+49 171 2456781</t>
  </si>
  <si>
    <t>+49 30 4567890</t>
  </si>
  <si>
    <t>Lindenstraße 12, 10115 Berlin</t>
  </si>
  <si>
    <t>Friedrichstraße 88, 10117 Berlin</t>
  </si>
  <si>
    <t>anna.mueller@mueller-partner.de</t>
  </si>
  <si>
    <t>DE298765431</t>
  </si>
  <si>
    <t>RE-2026-001</t>
  </si>
  <si>
    <t>Überweisung</t>
  </si>
  <si>
    <t>Wartungsvertrag Premium</t>
  </si>
  <si>
    <t>Bezahlt</t>
  </si>
  <si>
    <t>Keine</t>
  </si>
  <si>
    <t>Vertrag planmäßig abgeschlossen.</t>
  </si>
  <si>
    <t>KD-1002</t>
  </si>
  <si>
    <t>Markus Schneider</t>
  </si>
  <si>
    <t>Schneider IT Consulting</t>
  </si>
  <si>
    <t>+49 172 1122334</t>
  </si>
  <si>
    <t>+49 211 3344556</t>
  </si>
  <si>
    <t>Aachener Straße 44, 40223 Düsseldorf</t>
  </si>
  <si>
    <t>Graf-Adolf-Platz 3, 40213 Düsseldorf</t>
  </si>
  <si>
    <t>m.schneider@schneider-it.de</t>
  </si>
  <si>
    <t>DE312456789</t>
  </si>
  <si>
    <t>RE-2026-014</t>
  </si>
  <si>
    <t>Karte</t>
  </si>
  <si>
    <t>CRM-Einrichtung</t>
  </si>
  <si>
    <t>Offen</t>
  </si>
  <si>
    <t>Restbetrag nach Freigabe der Schlussdokumentation.</t>
  </si>
  <si>
    <t>KD-1003</t>
  </si>
  <si>
    <t>Fatma Yılmaz</t>
  </si>
  <si>
    <t>FY Studio</t>
  </si>
  <si>
    <t>+49 176 7788990</t>
  </si>
  <si>
    <t>+49 40 9988776</t>
  </si>
  <si>
    <t>Schanzenstraße 19, 20357 Hamburg</t>
  </si>
  <si>
    <t>Neuer Wall 72, 20354 Hamburg</t>
  </si>
  <si>
    <t>fatma@fystudio.de</t>
  </si>
  <si>
    <t>DE287654112</t>
  </si>
  <si>
    <t>RE-2026-020</t>
  </si>
  <si>
    <t>PayPal</t>
  </si>
  <si>
    <t>Design-Abo Basic</t>
  </si>
  <si>
    <t>Überfällig</t>
  </si>
  <si>
    <t>Anrufen</t>
  </si>
  <si>
    <t>Mehrfach erinnert, bisher ohne Rückmeldung.</t>
  </si>
  <si>
    <t>KD-1004</t>
  </si>
  <si>
    <t>Lukas Weber</t>
  </si>
  <si>
    <t>Weber Logistik AG</t>
  </si>
  <si>
    <t>+49 170 3344556</t>
  </si>
  <si>
    <t>+49 89 6655443</t>
  </si>
  <si>
    <t>Balanstraße 55, 81541 München</t>
  </si>
  <si>
    <t>Arnulfstraße 120, 80636 München</t>
  </si>
  <si>
    <t>lukas.weber@weber-logistik.de</t>
  </si>
  <si>
    <t>DE321987654</t>
  </si>
  <si>
    <t>RE-2026-025</t>
  </si>
  <si>
    <t>Lastschrift</t>
  </si>
  <si>
    <t>Prozessanalyse</t>
  </si>
  <si>
    <t>Kunde plant Folgeprojekt im Sommer.</t>
  </si>
  <si>
    <t>KD-1005</t>
  </si>
  <si>
    <t>Sophie Becker</t>
  </si>
  <si>
    <t>Becker Interior</t>
  </si>
  <si>
    <t>+49 173 5544332</t>
  </si>
  <si>
    <t>+49 221 7788991</t>
  </si>
  <si>
    <t>Apostelnstraße 8, 50667 Köln</t>
  </si>
  <si>
    <t>Hohenzollernring 24, 50672 Köln</t>
  </si>
  <si>
    <t>s.becker@becker-interior.de</t>
  </si>
  <si>
    <t>DE299112233</t>
  </si>
  <si>
    <t>RE-2026-033</t>
  </si>
  <si>
    <t>Beratungspaket Standard</t>
  </si>
  <si>
    <t>In Nachverfolgung</t>
  </si>
  <si>
    <t>Termin</t>
  </si>
  <si>
    <t>Termin zur Anpassung des Leistungsumfangs vereinbart.</t>
  </si>
  <si>
    <t>KD-1006</t>
  </si>
  <si>
    <t>Jonas Fischer</t>
  </si>
  <si>
    <t>Fischer Elektrotechnik</t>
  </si>
  <si>
    <t>+49 175 6677889</t>
  </si>
  <si>
    <t>+49 351 4455667</t>
  </si>
  <si>
    <t>Königsbrücker Straße 31, 01099 Dresden</t>
  </si>
  <si>
    <t>Wiener Platz 5, 01069 Dresden</t>
  </si>
  <si>
    <t>jonas@fischer-elektro.de</t>
  </si>
  <si>
    <t>DE301223344</t>
  </si>
  <si>
    <t>RE-2026-041</t>
  </si>
  <si>
    <t>Sonstiges</t>
  </si>
  <si>
    <t>Supportvertrag</t>
  </si>
  <si>
    <t>Rechnung zugestellt, aber noch kein Zahlungseingang.</t>
  </si>
  <si>
    <t>KD-1007</t>
  </si>
  <si>
    <t>Clara Hoffmann</t>
  </si>
  <si>
    <t>Hoffmann Events</t>
  </si>
  <si>
    <t>+49 174 3216549</t>
  </si>
  <si>
    <t>+49 69 7788665</t>
  </si>
  <si>
    <t>Berger Straße 90, 60316 Frankfurt am Main</t>
  </si>
  <si>
    <t>Mainzer Landstraße 50, 60325 Frankfurt am Main</t>
  </si>
  <si>
    <t>clara@hoffmann-events.de</t>
  </si>
  <si>
    <t>DE289900112</t>
  </si>
  <si>
    <t>RE-2026-048</t>
  </si>
  <si>
    <t>Kampagnenplanung</t>
  </si>
  <si>
    <t>Aktiv</t>
  </si>
  <si>
    <t>Auf Antwort warten</t>
  </si>
  <si>
    <t>Aktives Projekt, nächste Rechnung in zwei Wochen.</t>
  </si>
  <si>
    <t>KD-1008</t>
  </si>
  <si>
    <t>Mehmet Kaya</t>
  </si>
  <si>
    <t>Kaya Bauplanung</t>
  </si>
  <si>
    <t>+49 177 9988771</t>
  </si>
  <si>
    <t>+49 711 2233445</t>
  </si>
  <si>
    <t>Tübinger Straße 15, 70178 Stuttgart</t>
  </si>
  <si>
    <t>Kriegsbergstraße 30, 70174 Stuttgart</t>
  </si>
  <si>
    <t>mehmet.kaya@kaya-bau.de</t>
  </si>
  <si>
    <t>DE315577889</t>
  </si>
  <si>
    <t>RE-2026-052</t>
  </si>
  <si>
    <t>Projektkoordination</t>
  </si>
  <si>
    <t>Nur Schlussrate offen; Kunde bat um Zahlung bis Monatsende.</t>
  </si>
  <si>
    <t>KD-1009</t>
  </si>
  <si>
    <t>Laura König</t>
  </si>
  <si>
    <t>König Coaching</t>
  </si>
  <si>
    <t>+49 179 5566778</t>
  </si>
  <si>
    <t>+49 341 8899001</t>
  </si>
  <si>
    <t>Karl-Liebknecht-Straße 22, 04107 Leipzig</t>
  </si>
  <si>
    <t>Dittrichring 18, 04109 Leipzig</t>
  </si>
  <si>
    <t>laura@koenig-coaching.de</t>
  </si>
  <si>
    <t>DE277665544</t>
  </si>
  <si>
    <t>RE-2026-061</t>
  </si>
  <si>
    <t>Workshop-Paket</t>
  </si>
  <si>
    <t>Abgeschlossen, positives Feedback erhalten.</t>
  </si>
  <si>
    <t>KD-1010</t>
  </si>
  <si>
    <t>Peter Wagner</t>
  </si>
  <si>
    <t>Wagner Metallbau</t>
  </si>
  <si>
    <t>+49 170 9988112</t>
  </si>
  <si>
    <t>+49 931 6655441</t>
  </si>
  <si>
    <t>Rottendorfer Straße 11, 97074 Würzburg</t>
  </si>
  <si>
    <t>Industriestraße 9, 97076 Würzburg</t>
  </si>
  <si>
    <t>p.wagner@wagner-metallbau.de</t>
  </si>
  <si>
    <t>DE322110099</t>
  </si>
  <si>
    <t>RE-2026-069</t>
  </si>
  <si>
    <t>Bar</t>
  </si>
  <si>
    <t>Vor-Ort-Analyse</t>
  </si>
  <si>
    <t>Teilzahlung erhalten, Rest weiterhin offen.</t>
  </si>
  <si>
    <t>Zahlungsmethoden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</si>
</sst>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\€\ #,##0.00"/>
  </numFmts>
  <fonts count="8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i/>
      <sz val="11"/>
      <color rgb="FFFFFFFF"/>
      <name val="Calibri"/>
    </font>
    <font>
      <b/>
      <sz val="10"/>
      <color rgb="FFFFFFFF"/>
      <name val="Calibri"/>
    </font>
    <font>
      <b/>
      <sz val="10"/>
      <color rgb="FF1F1F1F"/>
      <name val="Calibri"/>
    </font>
    <font>
      <b/>
      <sz val="11"/>
      <color rgb="FFFFFFFF"/>
      <name val="Calibri"/>
    </font>
    <font>
      <b/>
      <sz val="11"/>
      <color rgb="FFFFFFFF"/>
      <name val="Calibri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4F8FA"/>
      </patternFill>
    </fill>
    <fill>
      <patternFill patternType="solid">
        <fgColor rgb="FFEAF3F3"/>
      </patternFill>
    </fill>
    <fill>
      <patternFill patternType="solid">
        <fgColor rgb="FFFFFFFF"/>
      </patternFill>
    </fill>
    <fill>
      <patternFill patternType="solid">
        <fgColor rgb="FFE9EFF5"/>
      </patternFill>
    </fill>
  </fills>
  <borders count="4">
    <border>
      <left/>
      <right/>
      <top/>
      <bottom/>
      <diagonal/>
    </border>
    <border>
      <left style="thin">
        <color rgb="FFD8E2E7"/>
      </left>
      <right style="thin">
        <color rgb="FFD8E2E7"/>
      </right>
      <top style="thin">
        <color rgb="FFD8E2E7"/>
      </top>
      <bottom style="thin">
        <color rgb="FFD8E2E7"/>
      </bottom>
      <diagonal/>
    </border>
    <border>
      <left/>
      <right style="thin">
        <color rgb="FFD8E2E7"/>
      </right>
      <top style="thin">
        <color rgb="FFD8E2E7"/>
      </top>
      <bottom style="thin">
        <color rgb="FFD8E2E7"/>
      </bottom>
      <diagonal/>
    </border>
    <border>
      <left/>
      <right/>
      <top style="thin">
        <color rgb="FFD8E2E7"/>
      </top>
      <bottom style="thin">
        <color rgb="FFD8E2E7"/>
      </bottom>
      <diagonal/>
    </border>
  </borders>
  <cellStyleXfs count="2">
    <xf numFmtId="0" fontId="0" fillId="0" borderId="0"/>
    <xf numFmtId="0" fontId="7" fillId="0" borderId="0"/>
  </cellStyleXfs>
  <cellXfs count="25"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0" fillId="5" borderId="1" xfId="1" applyFont="1" applyFill="1" applyBorder="1" applyAlignment="1">
      <alignment horizontal="center" vertical="top" wrapText="1"/>
    </xf>
    <xf numFmtId="0" fontId="0" fillId="5" borderId="1" xfId="1" applyFont="1" applyFill="1" applyBorder="1" applyAlignment="1">
      <alignment vertical="top"/>
    </xf>
    <xf numFmtId="164" fontId="0" fillId="5" borderId="1" xfId="1" applyNumberFormat="1" applyFont="1" applyFill="1" applyBorder="1" applyAlignment="1">
      <alignment horizontal="center" vertical="top" wrapText="1"/>
    </xf>
    <xf numFmtId="0" fontId="0" fillId="5" borderId="1" xfId="1" applyFont="1" applyFill="1" applyBorder="1" applyAlignment="1">
      <alignment vertical="top" wrapText="1"/>
    </xf>
    <xf numFmtId="165" fontId="0" fillId="5" borderId="1" xfId="1" applyNumberFormat="1" applyFont="1" applyFill="1" applyBorder="1" applyAlignment="1">
      <alignment horizontal="right" vertical="top"/>
    </xf>
    <xf numFmtId="0" fontId="0" fillId="6" borderId="1" xfId="1" applyFont="1" applyFill="1" applyBorder="1" applyAlignment="1">
      <alignment horizontal="center" vertical="top" wrapText="1"/>
    </xf>
    <xf numFmtId="0" fontId="0" fillId="6" borderId="1" xfId="1" applyFont="1" applyFill="1" applyBorder="1" applyAlignment="1">
      <alignment vertical="top"/>
    </xf>
    <xf numFmtId="164" fontId="0" fillId="6" borderId="1" xfId="1" applyNumberFormat="1" applyFont="1" applyFill="1" applyBorder="1" applyAlignment="1">
      <alignment horizontal="center" vertical="top" wrapText="1"/>
    </xf>
    <xf numFmtId="0" fontId="0" fillId="6" borderId="1" xfId="1" applyFont="1" applyFill="1" applyBorder="1" applyAlignment="1">
      <alignment vertical="top" wrapText="1"/>
    </xf>
    <xf numFmtId="165" fontId="0" fillId="6" borderId="1" xfId="1" applyNumberFormat="1" applyFont="1" applyFill="1" applyBorder="1" applyAlignment="1">
      <alignment horizontal="right" vertical="top"/>
    </xf>
    <xf numFmtId="0" fontId="6" fillId="2" borderId="1" xfId="1" applyFont="1" applyFill="1" applyBorder="1" applyAlignment="1">
      <alignment horizontal="center"/>
    </xf>
    <xf numFmtId="0" fontId="0" fillId="7" borderId="1" xfId="1" applyFont="1" applyFill="1" applyBorder="1"/>
    <xf numFmtId="0" fontId="3" fillId="3" borderId="1" xfId="1" applyFont="1" applyFill="1" applyBorder="1" applyAlignment="1">
      <alignment horizontal="center" vertical="center"/>
    </xf>
    <xf numFmtId="0" fontId="0" fillId="0" borderId="2" xfId="1" applyFont="1" applyBorder="1"/>
    <xf numFmtId="0" fontId="5" fillId="3" borderId="1" xfId="1" applyFont="1" applyFill="1" applyBorder="1" applyAlignment="1">
      <alignment horizontal="center" vertical="center"/>
    </xf>
    <xf numFmtId="0" fontId="0" fillId="0" borderId="3" xfId="1" applyFont="1" applyBorder="1"/>
    <xf numFmtId="0" fontId="2" fillId="3" borderId="0" xfId="1" applyFont="1" applyFill="1" applyAlignment="1">
      <alignment horizontal="center" vertical="center"/>
    </xf>
    <xf numFmtId="0" fontId="0" fillId="0" borderId="0" xfId="0"/>
    <xf numFmtId="0" fontId="4" fillId="4" borderId="1" xfId="1" applyFont="1" applyFill="1" applyBorder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165" fontId="4" fillId="4" borderId="1" xfId="1" applyNumberFormat="1" applyFont="1" applyFill="1" applyBorder="1" applyAlignment="1">
      <alignment horizontal="center" vertical="center"/>
    </xf>
    <xf numFmtId="1" fontId="4" fillId="4" borderId="1" xfId="1" applyNumberFormat="1" applyFont="1" applyFill="1" applyBorder="1" applyAlignment="1">
      <alignment horizontal="center" vertical="center"/>
    </xf>
    <xf numFmtId="49" fontId="4" fillId="4" borderId="1" xfId="1" applyNumberFormat="1" applyFont="1" applyFill="1" applyBorder="1" applyAlignment="1">
      <alignment horizontal="center" vertical="center"/>
    </xf>
  </cellXfs>
  <cellStyles count="2">
    <cellStyle name="Normal" xfId="1" xr:uid="{00000000-0005-0000-0000-000000000000}"/>
    <cellStyle name="Standard" xfId="0" builtinId="0"/>
  </cellStyles>
  <dxfs count="4">
    <dxf>
      <fill>
        <patternFill>
          <bgColor rgb="FFFDE9E7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1123950</xdr:colOff>
      <xdr:row>31</xdr:row>
      <xdr:rowOff>76200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54E7F5B6-044B-386C-411E-07CFB636F39A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484E"/>
  </sheetPr>
  <dimension ref="A1:X18"/>
  <sheetViews>
    <sheetView showGridLines="0" tabSelected="1" zoomScale="90" zoomScaleNormal="90" workbookViewId="0">
      <selection activeCell="O17" sqref="O17"/>
    </sheetView>
  </sheetViews>
  <sheetFormatPr baseColWidth="10" defaultColWidth="9.140625" defaultRowHeight="15" x14ac:dyDescent="0.25"/>
  <cols>
    <col min="1" max="1" width="9.140625" bestFit="1" customWidth="1"/>
    <col min="2" max="2" width="16.85546875" bestFit="1" customWidth="1"/>
    <col min="3" max="3" width="22" customWidth="1"/>
    <col min="4" max="4" width="12.42578125" bestFit="1" customWidth="1"/>
    <col min="5" max="6" width="14.85546875" bestFit="1" customWidth="1"/>
    <col min="7" max="7" width="23.7109375" bestFit="1" customWidth="1"/>
    <col min="8" max="8" width="23.140625" bestFit="1" customWidth="1"/>
    <col min="9" max="9" width="32.42578125" bestFit="1" customWidth="1"/>
    <col min="10" max="10" width="17.28515625" bestFit="1" customWidth="1"/>
    <col min="11" max="11" width="22" bestFit="1" customWidth="1"/>
    <col min="12" max="12" width="12.140625" bestFit="1" customWidth="1"/>
    <col min="13" max="13" width="14" customWidth="1"/>
    <col min="14" max="14" width="12.85546875" bestFit="1" customWidth="1"/>
    <col min="15" max="15" width="15" bestFit="1" customWidth="1"/>
    <col min="16" max="16" width="24.5703125" bestFit="1" customWidth="1"/>
    <col min="17" max="17" width="11" bestFit="1" customWidth="1"/>
    <col min="18" max="18" width="14" bestFit="1" customWidth="1"/>
    <col min="19" max="19" width="11.7109375" bestFit="1" customWidth="1"/>
    <col min="20" max="20" width="11.42578125" bestFit="1" customWidth="1"/>
    <col min="21" max="21" width="10.7109375" bestFit="1" customWidth="1"/>
    <col min="22" max="22" width="17.28515625" bestFit="1" customWidth="1"/>
    <col min="23" max="23" width="18.7109375" bestFit="1" customWidth="1"/>
    <col min="24" max="24" width="33.85546875" bestFit="1" customWidth="1"/>
  </cols>
  <sheetData>
    <row r="1" spans="1:24" ht="27.95" customHeight="1" x14ac:dyDescent="0.25">
      <c r="A1" s="21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4" ht="20.100000000000001" customHeight="1" x14ac:dyDescent="0.25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4" spans="1:24" ht="24" customHeight="1" x14ac:dyDescent="0.25">
      <c r="A4" s="14" t="s">
        <v>2</v>
      </c>
      <c r="B4" s="15"/>
      <c r="C4" s="24" t="s">
        <v>3</v>
      </c>
      <c r="D4" s="15"/>
      <c r="F4" s="14" t="s">
        <v>4</v>
      </c>
      <c r="G4" s="15"/>
      <c r="H4" s="20" t="s">
        <v>5</v>
      </c>
      <c r="I4" s="17"/>
      <c r="J4" s="15"/>
      <c r="L4" s="14" t="s">
        <v>6</v>
      </c>
      <c r="M4" s="15"/>
      <c r="N4" s="23">
        <f>COUNTA(A9:A500)</f>
        <v>10</v>
      </c>
      <c r="O4" s="15"/>
      <c r="Q4" s="14" t="s">
        <v>7</v>
      </c>
      <c r="R4" s="17"/>
      <c r="S4" s="15"/>
      <c r="T4" s="22">
        <f>SUM(S9:S500)</f>
        <v>3220</v>
      </c>
      <c r="U4" s="17"/>
      <c r="V4" s="17"/>
      <c r="W4" s="17"/>
      <c r="X4" s="15"/>
    </row>
    <row r="7" spans="1:24" ht="21.95" customHeight="1" x14ac:dyDescent="0.25">
      <c r="A7" s="16" t="s">
        <v>8</v>
      </c>
      <c r="B7" s="17"/>
      <c r="C7" s="17"/>
      <c r="D7" s="17"/>
      <c r="E7" s="17"/>
      <c r="F7" s="17"/>
      <c r="G7" s="17"/>
      <c r="H7" s="17"/>
      <c r="I7" s="17"/>
      <c r="J7" s="15"/>
      <c r="K7" s="16" t="s">
        <v>9</v>
      </c>
      <c r="L7" s="17"/>
      <c r="M7" s="17"/>
      <c r="N7" s="17"/>
      <c r="O7" s="15"/>
      <c r="P7" s="16" t="s">
        <v>10</v>
      </c>
      <c r="Q7" s="17"/>
      <c r="R7" s="17"/>
      <c r="S7" s="15"/>
      <c r="T7" s="16" t="s">
        <v>11</v>
      </c>
      <c r="U7" s="15"/>
      <c r="V7" s="16" t="s">
        <v>12</v>
      </c>
      <c r="W7" s="17"/>
      <c r="X7" s="15"/>
    </row>
    <row r="8" spans="1:24" ht="36" customHeight="1" x14ac:dyDescent="0.25">
      <c r="A8" s="1" t="s">
        <v>13</v>
      </c>
      <c r="B8" s="1" t="s">
        <v>14</v>
      </c>
      <c r="C8" s="1" t="s">
        <v>15</v>
      </c>
      <c r="D8" s="1" t="s">
        <v>16</v>
      </c>
      <c r="E8" s="1" t="s">
        <v>17</v>
      </c>
      <c r="F8" s="1" t="s">
        <v>18</v>
      </c>
      <c r="G8" s="1" t="s">
        <v>19</v>
      </c>
      <c r="H8" s="1" t="s">
        <v>20</v>
      </c>
      <c r="I8" s="1" t="s">
        <v>21</v>
      </c>
      <c r="J8" s="1" t="s">
        <v>22</v>
      </c>
      <c r="K8" s="1" t="s">
        <v>23</v>
      </c>
      <c r="L8" s="1" t="s">
        <v>24</v>
      </c>
      <c r="M8" s="1" t="s">
        <v>25</v>
      </c>
      <c r="N8" s="1" t="s">
        <v>26</v>
      </c>
      <c r="O8" s="1" t="s">
        <v>27</v>
      </c>
      <c r="P8" s="1" t="s">
        <v>28</v>
      </c>
      <c r="Q8" s="1" t="s">
        <v>29</v>
      </c>
      <c r="R8" s="1" t="s">
        <v>30</v>
      </c>
      <c r="S8" s="1" t="s">
        <v>31</v>
      </c>
      <c r="T8" s="1" t="s">
        <v>32</v>
      </c>
      <c r="U8" s="1" t="s">
        <v>33</v>
      </c>
      <c r="V8" s="1" t="s">
        <v>34</v>
      </c>
      <c r="W8" s="1" t="s">
        <v>35</v>
      </c>
      <c r="X8" s="1" t="s">
        <v>36</v>
      </c>
    </row>
    <row r="9" spans="1:24" ht="38.1" customHeight="1" x14ac:dyDescent="0.25">
      <c r="A9" s="2" t="s">
        <v>37</v>
      </c>
      <c r="B9" s="3" t="s">
        <v>38</v>
      </c>
      <c r="C9" s="3" t="s">
        <v>39</v>
      </c>
      <c r="D9" s="4">
        <v>31851</v>
      </c>
      <c r="E9" s="3" t="s">
        <v>40</v>
      </c>
      <c r="F9" s="3" t="s">
        <v>41</v>
      </c>
      <c r="G9" s="5" t="s">
        <v>42</v>
      </c>
      <c r="H9" s="5" t="s">
        <v>43</v>
      </c>
      <c r="I9" s="3" t="s">
        <v>44</v>
      </c>
      <c r="J9" s="3" t="s">
        <v>45</v>
      </c>
      <c r="K9" s="3" t="s">
        <v>38</v>
      </c>
      <c r="L9" s="2" t="s">
        <v>46</v>
      </c>
      <c r="M9" s="6">
        <v>1200</v>
      </c>
      <c r="N9" s="4">
        <v>46027</v>
      </c>
      <c r="O9" s="2" t="s">
        <v>47</v>
      </c>
      <c r="P9" s="3" t="s">
        <v>48</v>
      </c>
      <c r="Q9" s="6">
        <v>1200</v>
      </c>
      <c r="R9" s="6">
        <v>1200</v>
      </c>
      <c r="S9" s="6">
        <f t="shared" ref="S9:S18" si="0">Q9-R9</f>
        <v>0</v>
      </c>
      <c r="T9" s="4">
        <v>46023</v>
      </c>
      <c r="U9" s="4">
        <v>46112</v>
      </c>
      <c r="V9" s="2" t="s">
        <v>49</v>
      </c>
      <c r="W9" s="2" t="s">
        <v>50</v>
      </c>
      <c r="X9" s="5" t="s">
        <v>51</v>
      </c>
    </row>
    <row r="10" spans="1:24" ht="38.1" customHeight="1" x14ac:dyDescent="0.25">
      <c r="A10" s="7" t="s">
        <v>52</v>
      </c>
      <c r="B10" s="8" t="s">
        <v>53</v>
      </c>
      <c r="C10" s="8" t="s">
        <v>54</v>
      </c>
      <c r="D10" s="9">
        <v>30154</v>
      </c>
      <c r="E10" s="8" t="s">
        <v>55</v>
      </c>
      <c r="F10" s="8" t="s">
        <v>56</v>
      </c>
      <c r="G10" s="10" t="s">
        <v>57</v>
      </c>
      <c r="H10" s="10" t="s">
        <v>58</v>
      </c>
      <c r="I10" s="8" t="s">
        <v>59</v>
      </c>
      <c r="J10" s="8" t="s">
        <v>60</v>
      </c>
      <c r="K10" s="8" t="s">
        <v>54</v>
      </c>
      <c r="L10" s="7" t="s">
        <v>61</v>
      </c>
      <c r="M10" s="11">
        <v>500</v>
      </c>
      <c r="N10" s="9">
        <v>46065</v>
      </c>
      <c r="O10" s="7" t="s">
        <v>62</v>
      </c>
      <c r="P10" s="8" t="s">
        <v>63</v>
      </c>
      <c r="Q10" s="11">
        <v>980</v>
      </c>
      <c r="R10" s="11">
        <v>500</v>
      </c>
      <c r="S10" s="11">
        <f t="shared" si="0"/>
        <v>480</v>
      </c>
      <c r="T10" s="9">
        <v>46054</v>
      </c>
      <c r="U10" s="9">
        <v>46142</v>
      </c>
      <c r="V10" s="7" t="s">
        <v>64</v>
      </c>
      <c r="W10" s="7" t="s">
        <v>21</v>
      </c>
      <c r="X10" s="10" t="s">
        <v>65</v>
      </c>
    </row>
    <row r="11" spans="1:24" ht="38.1" customHeight="1" x14ac:dyDescent="0.25">
      <c r="A11" s="2" t="s">
        <v>66</v>
      </c>
      <c r="B11" s="3" t="s">
        <v>67</v>
      </c>
      <c r="C11" s="3" t="s">
        <v>68</v>
      </c>
      <c r="D11" s="4">
        <v>33546</v>
      </c>
      <c r="E11" s="3" t="s">
        <v>69</v>
      </c>
      <c r="F11" s="3" t="s">
        <v>70</v>
      </c>
      <c r="G11" s="5" t="s">
        <v>71</v>
      </c>
      <c r="H11" s="5" t="s">
        <v>72</v>
      </c>
      <c r="I11" s="3" t="s">
        <v>73</v>
      </c>
      <c r="J11" s="3" t="s">
        <v>74</v>
      </c>
      <c r="K11" s="3" t="s">
        <v>68</v>
      </c>
      <c r="L11" s="2" t="s">
        <v>75</v>
      </c>
      <c r="M11" s="6">
        <v>350</v>
      </c>
      <c r="N11" s="4">
        <v>46040</v>
      </c>
      <c r="O11" s="2" t="s">
        <v>76</v>
      </c>
      <c r="P11" s="3" t="s">
        <v>77</v>
      </c>
      <c r="Q11" s="6">
        <v>700</v>
      </c>
      <c r="R11" s="6">
        <v>350</v>
      </c>
      <c r="S11" s="6">
        <f t="shared" si="0"/>
        <v>350</v>
      </c>
      <c r="T11" s="4">
        <v>46023</v>
      </c>
      <c r="U11" s="4">
        <v>46081</v>
      </c>
      <c r="V11" s="2" t="s">
        <v>78</v>
      </c>
      <c r="W11" s="2" t="s">
        <v>79</v>
      </c>
      <c r="X11" s="5" t="s">
        <v>80</v>
      </c>
    </row>
    <row r="12" spans="1:24" ht="38.1" customHeight="1" x14ac:dyDescent="0.25">
      <c r="A12" s="7" t="s">
        <v>81</v>
      </c>
      <c r="B12" s="8" t="s">
        <v>82</v>
      </c>
      <c r="C12" s="8" t="s">
        <v>83</v>
      </c>
      <c r="D12" s="9">
        <v>28984</v>
      </c>
      <c r="E12" s="8" t="s">
        <v>84</v>
      </c>
      <c r="F12" s="8" t="s">
        <v>85</v>
      </c>
      <c r="G12" s="10" t="s">
        <v>86</v>
      </c>
      <c r="H12" s="10" t="s">
        <v>87</v>
      </c>
      <c r="I12" s="8" t="s">
        <v>88</v>
      </c>
      <c r="J12" s="8" t="s">
        <v>89</v>
      </c>
      <c r="K12" s="8" t="s">
        <v>83</v>
      </c>
      <c r="L12" s="7" t="s">
        <v>90</v>
      </c>
      <c r="M12" s="11">
        <v>2100</v>
      </c>
      <c r="N12" s="9">
        <v>46083</v>
      </c>
      <c r="O12" s="7" t="s">
        <v>91</v>
      </c>
      <c r="P12" s="8" t="s">
        <v>92</v>
      </c>
      <c r="Q12" s="11">
        <v>2100</v>
      </c>
      <c r="R12" s="11">
        <v>2100</v>
      </c>
      <c r="S12" s="11">
        <f t="shared" si="0"/>
        <v>0</v>
      </c>
      <c r="T12" s="9">
        <v>46082</v>
      </c>
      <c r="U12" s="9">
        <v>46173</v>
      </c>
      <c r="V12" s="7" t="s">
        <v>49</v>
      </c>
      <c r="W12" s="7" t="s">
        <v>50</v>
      </c>
      <c r="X12" s="10" t="s">
        <v>93</v>
      </c>
    </row>
    <row r="13" spans="1:24" ht="38.1" customHeight="1" x14ac:dyDescent="0.25">
      <c r="A13" s="2" t="s">
        <v>94</v>
      </c>
      <c r="B13" s="3" t="s">
        <v>95</v>
      </c>
      <c r="C13" s="3" t="s">
        <v>96</v>
      </c>
      <c r="D13" s="4">
        <v>32901</v>
      </c>
      <c r="E13" s="3" t="s">
        <v>97</v>
      </c>
      <c r="F13" s="3" t="s">
        <v>98</v>
      </c>
      <c r="G13" s="5" t="s">
        <v>99</v>
      </c>
      <c r="H13" s="5" t="s">
        <v>100</v>
      </c>
      <c r="I13" s="3" t="s">
        <v>101</v>
      </c>
      <c r="J13" s="3" t="s">
        <v>102</v>
      </c>
      <c r="K13" s="3" t="s">
        <v>95</v>
      </c>
      <c r="L13" s="2" t="s">
        <v>103</v>
      </c>
      <c r="M13" s="6">
        <v>400</v>
      </c>
      <c r="N13" s="4">
        <v>46096</v>
      </c>
      <c r="O13" s="2" t="s">
        <v>47</v>
      </c>
      <c r="P13" s="3" t="s">
        <v>104</v>
      </c>
      <c r="Q13" s="6">
        <v>850</v>
      </c>
      <c r="R13" s="6">
        <v>400</v>
      </c>
      <c r="S13" s="6">
        <f t="shared" si="0"/>
        <v>450</v>
      </c>
      <c r="T13" s="4">
        <v>46082</v>
      </c>
      <c r="U13" s="4">
        <v>46142</v>
      </c>
      <c r="V13" s="2" t="s">
        <v>105</v>
      </c>
      <c r="W13" s="2" t="s">
        <v>106</v>
      </c>
      <c r="X13" s="5" t="s">
        <v>107</v>
      </c>
    </row>
    <row r="14" spans="1:24" ht="38.1" customHeight="1" x14ac:dyDescent="0.25">
      <c r="A14" s="7" t="s">
        <v>108</v>
      </c>
      <c r="B14" s="8" t="s">
        <v>109</v>
      </c>
      <c r="C14" s="8" t="s">
        <v>110</v>
      </c>
      <c r="D14" s="9">
        <v>31303</v>
      </c>
      <c r="E14" s="8" t="s">
        <v>111</v>
      </c>
      <c r="F14" s="8" t="s">
        <v>112</v>
      </c>
      <c r="G14" s="10" t="s">
        <v>113</v>
      </c>
      <c r="H14" s="10" t="s">
        <v>114</v>
      </c>
      <c r="I14" s="8" t="s">
        <v>115</v>
      </c>
      <c r="J14" s="8" t="s">
        <v>116</v>
      </c>
      <c r="K14" s="8" t="s">
        <v>110</v>
      </c>
      <c r="L14" s="7" t="s">
        <v>117</v>
      </c>
      <c r="M14" s="11">
        <v>0</v>
      </c>
      <c r="N14" s="7"/>
      <c r="O14" s="7" t="s">
        <v>118</v>
      </c>
      <c r="P14" s="8" t="s">
        <v>119</v>
      </c>
      <c r="Q14" s="11">
        <v>640</v>
      </c>
      <c r="R14" s="11">
        <v>0</v>
      </c>
      <c r="S14" s="11">
        <f t="shared" si="0"/>
        <v>640</v>
      </c>
      <c r="T14" s="9">
        <v>46054</v>
      </c>
      <c r="U14" s="9">
        <v>46112</v>
      </c>
      <c r="V14" s="7" t="s">
        <v>78</v>
      </c>
      <c r="W14" s="7" t="s">
        <v>79</v>
      </c>
      <c r="X14" s="10" t="s">
        <v>120</v>
      </c>
    </row>
    <row r="15" spans="1:24" ht="38.1" customHeight="1" x14ac:dyDescent="0.25">
      <c r="A15" s="2" t="s">
        <v>121</v>
      </c>
      <c r="B15" s="3" t="s">
        <v>122</v>
      </c>
      <c r="C15" s="3" t="s">
        <v>123</v>
      </c>
      <c r="D15" s="4">
        <v>34137</v>
      </c>
      <c r="E15" s="3" t="s">
        <v>124</v>
      </c>
      <c r="F15" s="3" t="s">
        <v>125</v>
      </c>
      <c r="G15" s="5" t="s">
        <v>126</v>
      </c>
      <c r="H15" s="5" t="s">
        <v>127</v>
      </c>
      <c r="I15" s="3" t="s">
        <v>128</v>
      </c>
      <c r="J15" s="3" t="s">
        <v>129</v>
      </c>
      <c r="K15" s="3" t="s">
        <v>123</v>
      </c>
      <c r="L15" s="2" t="s">
        <v>130</v>
      </c>
      <c r="M15" s="6">
        <v>900</v>
      </c>
      <c r="N15" s="4">
        <v>46113</v>
      </c>
      <c r="O15" s="2" t="s">
        <v>62</v>
      </c>
      <c r="P15" s="3" t="s">
        <v>131</v>
      </c>
      <c r="Q15" s="6">
        <v>1200</v>
      </c>
      <c r="R15" s="6">
        <v>900</v>
      </c>
      <c r="S15" s="6">
        <f t="shared" si="0"/>
        <v>300</v>
      </c>
      <c r="T15" s="4">
        <v>46113</v>
      </c>
      <c r="U15" s="4">
        <v>46203</v>
      </c>
      <c r="V15" s="2" t="s">
        <v>132</v>
      </c>
      <c r="W15" s="2" t="s">
        <v>133</v>
      </c>
      <c r="X15" s="5" t="s">
        <v>134</v>
      </c>
    </row>
    <row r="16" spans="1:24" ht="38.1" customHeight="1" x14ac:dyDescent="0.25">
      <c r="A16" s="7" t="s">
        <v>135</v>
      </c>
      <c r="B16" s="8" t="s">
        <v>136</v>
      </c>
      <c r="C16" s="8" t="s">
        <v>137</v>
      </c>
      <c r="D16" s="9">
        <v>29922</v>
      </c>
      <c r="E16" s="8" t="s">
        <v>138</v>
      </c>
      <c r="F16" s="8" t="s">
        <v>139</v>
      </c>
      <c r="G16" s="10" t="s">
        <v>140</v>
      </c>
      <c r="H16" s="10" t="s">
        <v>141</v>
      </c>
      <c r="I16" s="8" t="s">
        <v>142</v>
      </c>
      <c r="J16" s="8" t="s">
        <v>143</v>
      </c>
      <c r="K16" s="8" t="s">
        <v>137</v>
      </c>
      <c r="L16" s="7" t="s">
        <v>144</v>
      </c>
      <c r="M16" s="11">
        <v>1500</v>
      </c>
      <c r="N16" s="9">
        <v>46101</v>
      </c>
      <c r="O16" s="7" t="s">
        <v>47</v>
      </c>
      <c r="P16" s="8" t="s">
        <v>145</v>
      </c>
      <c r="Q16" s="11">
        <v>1800</v>
      </c>
      <c r="R16" s="11">
        <v>1500</v>
      </c>
      <c r="S16" s="11">
        <f t="shared" si="0"/>
        <v>300</v>
      </c>
      <c r="T16" s="9">
        <v>46082</v>
      </c>
      <c r="U16" s="9">
        <v>46173</v>
      </c>
      <c r="V16" s="7" t="s">
        <v>64</v>
      </c>
      <c r="W16" s="7" t="s">
        <v>21</v>
      </c>
      <c r="X16" s="10" t="s">
        <v>146</v>
      </c>
    </row>
    <row r="17" spans="1:24" ht="38.1" customHeight="1" x14ac:dyDescent="0.25">
      <c r="A17" s="2" t="s">
        <v>147</v>
      </c>
      <c r="B17" s="3" t="s">
        <v>148</v>
      </c>
      <c r="C17" s="3" t="s">
        <v>149</v>
      </c>
      <c r="D17" s="4">
        <v>32263</v>
      </c>
      <c r="E17" s="3" t="s">
        <v>150</v>
      </c>
      <c r="F17" s="3" t="s">
        <v>151</v>
      </c>
      <c r="G17" s="5" t="s">
        <v>152</v>
      </c>
      <c r="H17" s="5" t="s">
        <v>153</v>
      </c>
      <c r="I17" s="3" t="s">
        <v>154</v>
      </c>
      <c r="J17" s="3" t="s">
        <v>155</v>
      </c>
      <c r="K17" s="3" t="s">
        <v>148</v>
      </c>
      <c r="L17" s="2" t="s">
        <v>156</v>
      </c>
      <c r="M17" s="6">
        <v>760</v>
      </c>
      <c r="N17" s="4">
        <v>46081</v>
      </c>
      <c r="O17" s="2" t="s">
        <v>76</v>
      </c>
      <c r="P17" s="3" t="s">
        <v>157</v>
      </c>
      <c r="Q17" s="6">
        <v>760</v>
      </c>
      <c r="R17" s="6">
        <v>760</v>
      </c>
      <c r="S17" s="6">
        <f t="shared" si="0"/>
        <v>0</v>
      </c>
      <c r="T17" s="4">
        <v>46054</v>
      </c>
      <c r="U17" s="4">
        <v>46081</v>
      </c>
      <c r="V17" s="2" t="s">
        <v>49</v>
      </c>
      <c r="W17" s="2" t="s">
        <v>50</v>
      </c>
      <c r="X17" s="5" t="s">
        <v>158</v>
      </c>
    </row>
    <row r="18" spans="1:24" ht="38.1" customHeight="1" x14ac:dyDescent="0.25">
      <c r="A18" s="7" t="s">
        <v>159</v>
      </c>
      <c r="B18" s="8" t="s">
        <v>160</v>
      </c>
      <c r="C18" s="8" t="s">
        <v>161</v>
      </c>
      <c r="D18" s="9">
        <v>27978</v>
      </c>
      <c r="E18" s="8" t="s">
        <v>162</v>
      </c>
      <c r="F18" s="8" t="s">
        <v>163</v>
      </c>
      <c r="G18" s="10" t="s">
        <v>164</v>
      </c>
      <c r="H18" s="10" t="s">
        <v>165</v>
      </c>
      <c r="I18" s="8" t="s">
        <v>166</v>
      </c>
      <c r="J18" s="8" t="s">
        <v>167</v>
      </c>
      <c r="K18" s="8" t="s">
        <v>161</v>
      </c>
      <c r="L18" s="7" t="s">
        <v>168</v>
      </c>
      <c r="M18" s="11">
        <v>250</v>
      </c>
      <c r="N18" s="9">
        <v>46053</v>
      </c>
      <c r="O18" s="7" t="s">
        <v>169</v>
      </c>
      <c r="P18" s="8" t="s">
        <v>170</v>
      </c>
      <c r="Q18" s="11">
        <v>950</v>
      </c>
      <c r="R18" s="11">
        <v>250</v>
      </c>
      <c r="S18" s="11">
        <f t="shared" si="0"/>
        <v>700</v>
      </c>
      <c r="T18" s="9">
        <v>46023</v>
      </c>
      <c r="U18" s="9">
        <v>46053</v>
      </c>
      <c r="V18" s="7" t="s">
        <v>78</v>
      </c>
      <c r="W18" s="7" t="s">
        <v>79</v>
      </c>
      <c r="X18" s="10" t="s">
        <v>171</v>
      </c>
    </row>
  </sheetData>
  <mergeCells count="15">
    <mergeCell ref="A1:X1"/>
    <mergeCell ref="V7:X7"/>
    <mergeCell ref="T4:X4"/>
    <mergeCell ref="N4:O4"/>
    <mergeCell ref="C4:D4"/>
    <mergeCell ref="A2:X2"/>
    <mergeCell ref="H4:J4"/>
    <mergeCell ref="Q4:S4"/>
    <mergeCell ref="A7:J7"/>
    <mergeCell ref="P7:S7"/>
    <mergeCell ref="A4:B4"/>
    <mergeCell ref="F4:G4"/>
    <mergeCell ref="L4:M4"/>
    <mergeCell ref="T7:U7"/>
    <mergeCell ref="K7:O7"/>
  </mergeCells>
  <conditionalFormatting sqref="A9:X500">
    <cfRule type="expression" dxfId="3" priority="1">
      <formula>$V9="Bezahlt"</formula>
    </cfRule>
    <cfRule type="expression" dxfId="2" priority="2">
      <formula>$V9="Offen"</formula>
    </cfRule>
    <cfRule type="expression" dxfId="1" priority="3">
      <formula>$V9="Überfällig"</formula>
    </cfRule>
  </conditionalFormatting>
  <conditionalFormatting sqref="S9:S500">
    <cfRule type="expression" dxfId="0" priority="4">
      <formula>AND($S9&gt;0,$U9&lt;TODAY())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errorTitle="Ungültiger Wert" error="Bitte nur einen Eintrag aus der hinterlegten Liste verwenden." promptTitle="Auswahlliste" prompt="Bitte einen Wert aus der Liste auswählen." xr:uid="{00000000-0002-0000-0000-000000000000}">
          <x14:formula1>
            <xm:f>Listen!$A$2:$A$7</xm:f>
          </x14:formula1>
          <xm:sqref>O9:O500</xm:sqref>
        </x14:dataValidation>
        <x14:dataValidation type="list" allowBlank="1" errorTitle="Ungültiger Wert" error="Bitte nur einen Eintrag aus der hinterlegten Liste verwenden." promptTitle="Auswahlliste" prompt="Bitte einen Wert aus der Liste auswählen." xr:uid="{00000000-0002-0000-0000-000001000000}">
          <x14:formula1>
            <xm:f>Listen!$B$2:$B$6</xm:f>
          </x14:formula1>
          <xm:sqref>V9:V500</xm:sqref>
        </x14:dataValidation>
        <x14:dataValidation type="list" allowBlank="1" errorTitle="Ungültiger Wert" error="Bitte nur einen Eintrag aus der hinterlegten Liste verwenden." promptTitle="Auswahlliste" prompt="Bitte einen Wert aus der Liste auswählen." xr:uid="{00000000-0002-0000-0000-000002000000}">
          <x14:formula1>
            <xm:f>Listen!$C$2:$C$6</xm:f>
          </x14:formula1>
          <xm:sqref>W9:W500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F415A"/>
  </sheetPr>
  <dimension ref="A1:C7"/>
  <sheetViews>
    <sheetView showGridLines="0" workbookViewId="0"/>
  </sheetViews>
  <sheetFormatPr baseColWidth="10" defaultColWidth="9.140625" defaultRowHeight="15" x14ac:dyDescent="0.25"/>
  <cols>
    <col min="1" max="2" width="18" customWidth="1"/>
    <col min="3" max="3" width="20" customWidth="1"/>
  </cols>
  <sheetData>
    <row r="1" spans="1:3" x14ac:dyDescent="0.25">
      <c r="A1" s="12" t="s">
        <v>172</v>
      </c>
      <c r="B1" s="12" t="s">
        <v>34</v>
      </c>
      <c r="C1" s="12" t="s">
        <v>35</v>
      </c>
    </row>
    <row r="2" spans="1:3" x14ac:dyDescent="0.25">
      <c r="A2" s="13" t="s">
        <v>47</v>
      </c>
      <c r="B2" s="13" t="s">
        <v>132</v>
      </c>
      <c r="C2" s="13" t="s">
        <v>79</v>
      </c>
    </row>
    <row r="3" spans="1:3" x14ac:dyDescent="0.25">
      <c r="A3" s="13" t="s">
        <v>62</v>
      </c>
      <c r="B3" s="13" t="s">
        <v>64</v>
      </c>
      <c r="C3" s="13" t="s">
        <v>21</v>
      </c>
    </row>
    <row r="4" spans="1:3" x14ac:dyDescent="0.25">
      <c r="A4" s="13" t="s">
        <v>169</v>
      </c>
      <c r="B4" s="13" t="s">
        <v>49</v>
      </c>
      <c r="C4" s="13" t="s">
        <v>106</v>
      </c>
    </row>
    <row r="5" spans="1:3" x14ac:dyDescent="0.25">
      <c r="A5" s="13" t="s">
        <v>76</v>
      </c>
      <c r="B5" s="13" t="s">
        <v>78</v>
      </c>
      <c r="C5" s="13" t="s">
        <v>133</v>
      </c>
    </row>
    <row r="6" spans="1:3" x14ac:dyDescent="0.25">
      <c r="A6" s="13" t="s">
        <v>91</v>
      </c>
      <c r="B6" s="13" t="s">
        <v>105</v>
      </c>
      <c r="C6" s="13" t="s">
        <v>50</v>
      </c>
    </row>
    <row r="7" spans="1:3" x14ac:dyDescent="0.25">
      <c r="A7" s="13" t="s">
        <v>118</v>
      </c>
      <c r="B7" s="13"/>
      <c r="C7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Kundendatenbank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2026-04-10T15:30:10Z</dcterms:modified>
</cp:coreProperties>
</file>