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leinbetragsrechnung\"/>
    </mc:Choice>
  </mc:AlternateContent>
  <xr:revisionPtr revIDLastSave="0" documentId="13_ncr:1_{D3F6DB84-92D9-44E3-AE4C-F508D3C0AD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Kleinbetragsrechnung" sheetId="1" r:id="rId1"/>
    <sheet name="Einstellungen" sheetId="2" r:id="rId2"/>
    <sheet name="Anleitung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6" i="1" l="1"/>
  <c r="D34" i="1"/>
  <c r="G28" i="1"/>
  <c r="I28" i="1" s="1"/>
  <c r="A28" i="1"/>
  <c r="G27" i="1"/>
  <c r="I27" i="1" s="1"/>
  <c r="A27" i="1"/>
  <c r="G26" i="1"/>
  <c r="H26" i="1" s="1"/>
  <c r="A26" i="1"/>
  <c r="G25" i="1"/>
  <c r="I25" i="1" s="1"/>
  <c r="A25" i="1"/>
  <c r="G24" i="1"/>
  <c r="H24" i="1" s="1"/>
  <c r="A24" i="1"/>
  <c r="G23" i="1"/>
  <c r="A23" i="1"/>
  <c r="G22" i="1"/>
  <c r="I22" i="1" s="1"/>
  <c r="A22" i="1"/>
  <c r="G21" i="1"/>
  <c r="H21" i="1" s="1"/>
  <c r="A21" i="1"/>
  <c r="G8" i="1"/>
  <c r="G7" i="1"/>
  <c r="A37" i="1" s="1"/>
  <c r="A5" i="1"/>
  <c r="H22" i="1" l="1"/>
  <c r="I32" i="1"/>
  <c r="G9" i="1" s="1"/>
  <c r="I26" i="1"/>
  <c r="E23" i="1"/>
  <c r="H27" i="1"/>
  <c r="E24" i="1"/>
  <c r="E28" i="1"/>
  <c r="H28" i="1"/>
  <c r="E27" i="1"/>
  <c r="H23" i="1"/>
  <c r="I23" i="1"/>
  <c r="I24" i="1"/>
  <c r="C34" i="1"/>
  <c r="E34" i="1" s="1"/>
  <c r="H25" i="1"/>
  <c r="I21" i="1"/>
  <c r="E21" i="1"/>
  <c r="D33" i="1" s="1"/>
  <c r="E25" i="1"/>
  <c r="E22" i="1"/>
  <c r="E26" i="1"/>
  <c r="I30" i="1" l="1"/>
  <c r="I34" i="1"/>
  <c r="D31" i="1"/>
  <c r="C32" i="1"/>
  <c r="C31" i="1"/>
  <c r="E31" i="1" s="1"/>
  <c r="D32" i="1"/>
  <c r="C33" i="1"/>
  <c r="E33" i="1" s="1"/>
  <c r="I31" i="1"/>
  <c r="E32" i="1" l="1"/>
</calcChain>
</file>

<file path=xl/sharedStrings.xml><?xml version="1.0" encoding="utf-8"?>
<sst xmlns="http://schemas.openxmlformats.org/spreadsheetml/2006/main" count="144" uniqueCount="117">
  <si>
    <t>Kleinbetragsrechnung</t>
  </si>
  <si>
    <t>Excel-Vorlage für Rechnungen bis 250 € brutto – Eingabefelder sind hellorange markiert</t>
  </si>
  <si>
    <t>Rechnungsaussteller</t>
  </si>
  <si>
    <t>Rechnungsdatum</t>
  </si>
  <si>
    <t>25.04.2026</t>
  </si>
  <si>
    <t>Logo / Firmenstempel</t>
  </si>
  <si>
    <t>Rechnungsnummer (optional)</t>
  </si>
  <si>
    <t>KB-2026-001</t>
  </si>
  <si>
    <t>Betreff</t>
  </si>
  <si>
    <t>Besteuerung</t>
  </si>
  <si>
    <t>Bruttogrenze</t>
  </si>
  <si>
    <t>Status</t>
  </si>
  <si>
    <t>Leistungsempfänger – optional bei Kleinbetragsrechnung</t>
  </si>
  <si>
    <t>Schnellcheck</t>
  </si>
  <si>
    <t>[Name / Firma]
[Straße]
[PLZ Ort]
[Kundennummer optional]</t>
  </si>
  <si>
    <t>Pflicht: vollständiger Name und Anschrift des Ausstellers, Ausstellungsdatum, Menge/Art der Leistung, Entgelt + Steuerbetrag in einer Summe und Steuersatz bzw. Steuerbefreiungshinweis.</t>
  </si>
  <si>
    <t>Pos.</t>
  </si>
  <si>
    <t>Beschreibung der Lieferung / Leistung</t>
  </si>
  <si>
    <t>Menge</t>
  </si>
  <si>
    <t>Einheit</t>
  </si>
  <si>
    <t>USt.-Satz</t>
  </si>
  <si>
    <t>Einzelpreis brutto</t>
  </si>
  <si>
    <t>Gesamt brutto</t>
  </si>
  <si>
    <t>Nettoanteil</t>
  </si>
  <si>
    <t>USt.-Betrag</t>
  </si>
  <si>
    <t>Stk.</t>
  </si>
  <si>
    <t>Steuersatz</t>
  </si>
  <si>
    <t>Netto</t>
  </si>
  <si>
    <t>USt.</t>
  </si>
  <si>
    <t>Brutto</t>
  </si>
  <si>
    <t>Netto gesamt</t>
  </si>
  <si>
    <t>Umsatzsteuer gesamt</t>
  </si>
  <si>
    <t>Rechnungsbetrag brutto</t>
  </si>
  <si>
    <t>§19 UStG</t>
  </si>
  <si>
    <t>Grenzprüfung</t>
  </si>
  <si>
    <t>Vorlagenhinweis: Diese Excel-Datei ist als praktische Arbeitshilfe gedacht. Für B2B-Fälle mit E-Rechnungspflicht, grenzüberschreitende Umsätze, Reverse-Charge-Fälle oder Rechnungsbeträge über 250 € brutto sollte eine reguläre Rechnung bzw. ein geeignetes E-Rechnungsformat genutzt werden.</t>
  </si>
  <si>
    <t>Einstellungen für die Kleinbetragsrechnung</t>
  </si>
  <si>
    <t>Absenderdaten – diese Felder werden automatisch in die Rechnung übernommen</t>
  </si>
  <si>
    <t>Feld</t>
  </si>
  <si>
    <t>Wert</t>
  </si>
  <si>
    <t>Hinweis</t>
  </si>
  <si>
    <t>USt.-Satz-Auswahl</t>
  </si>
  <si>
    <t>Unternehmen / Name</t>
  </si>
  <si>
    <t>[Firmenname]</t>
  </si>
  <si>
    <t>Pflichtangabe</t>
  </si>
  <si>
    <t>Regelsteuersatz</t>
  </si>
  <si>
    <t>Ansprechpartner</t>
  </si>
  <si>
    <t>[Vorname Nachname]</t>
  </si>
  <si>
    <t>Optional</t>
  </si>
  <si>
    <t>Ermäßigter Satz</t>
  </si>
  <si>
    <t>Straße und Hausnummer</t>
  </si>
  <si>
    <t>[Straße 1]</t>
  </si>
  <si>
    <t>Steuerfrei / 0 %</t>
  </si>
  <si>
    <t>PLZ und Ort</t>
  </si>
  <si>
    <t>[12345 Ort]</t>
  </si>
  <si>
    <t>Land</t>
  </si>
  <si>
    <t>Deutschland</t>
  </si>
  <si>
    <t>E-Mail</t>
  </si>
  <si>
    <t>[email@example.de]</t>
  </si>
  <si>
    <t>Telefon</t>
  </si>
  <si>
    <t>[+49 ...]</t>
  </si>
  <si>
    <t>Steuernummer / USt-ID</t>
  </si>
  <si>
    <t>Bei Kleinbetragsrechnung nicht zwingend erforderlich</t>
  </si>
  <si>
    <t>IBAN</t>
  </si>
  <si>
    <t>[DE00 0000 0000 0000 0000 00]</t>
  </si>
  <si>
    <t>Bank</t>
  </si>
  <si>
    <t>[Bankname]</t>
  </si>
  <si>
    <t>Vorlagenlogik</t>
  </si>
  <si>
    <t>Option</t>
  </si>
  <si>
    <t>Regelbesteuerung</t>
  </si>
  <si>
    <t>Umsatzsteuer wird berechnet und ausgewiesen</t>
  </si>
  <si>
    <t>Standard-USt.-Satz</t>
  </si>
  <si>
    <t>Kann pro Position in der Rechnung geändert werden</t>
  </si>
  <si>
    <t>Bruttogrenze Kleinbetragsrechnung</t>
  </si>
  <si>
    <t>Maximaler Gesamtbetrag brutto</t>
  </si>
  <si>
    <t>Standard-Zahlungstext</t>
  </si>
  <si>
    <t>Zahlbar sofort ohne Abzug.</t>
  </si>
  <si>
    <t>Wird unten in der Rechnung angezeigt</t>
  </si>
  <si>
    <t>Bearbeitungshinweis</t>
  </si>
  <si>
    <t>Nur die hellorange markierten Felder sind Eingabefelder. Die Rechnung berechnet Brutto-, Netto- und Umsatzsteuerbeträge automatisch und warnt, sobald der Rechnungsbetrag über 250 € brutto liegt.</t>
  </si>
  <si>
    <t>Anleitung und Quellen</t>
  </si>
  <si>
    <t>Was diese Vorlage leistet</t>
  </si>
  <si>
    <t>Die Vorlage erstellt eine Kleinbetragsrechnung mit automatischer Brutto-, Netto- und Umsatzsteuerberechnung, Steuersatz-Aufschlüsselung, Grenzprüfung bis 250 € brutto und optionalem §19-UStG-Modus. Bearbeite zuerst die hellorange Felder im Blatt „Einstellungen“ und danach die hellorange Felder in der Rechnung.</t>
  </si>
  <si>
    <t>Pflichtangaben, die die Vorlage abbildet</t>
  </si>
  <si>
    <t>Abbildung in der Vorlage</t>
  </si>
  <si>
    <t>Vollständiger Name und vollständige Anschrift des Rechnungsausstellers</t>
  </si>
  <si>
    <t>Blatt Einstellungen → Absenderdaten</t>
  </si>
  <si>
    <t>Enthalten</t>
  </si>
  <si>
    <t>Ausstellungsdatum</t>
  </si>
  <si>
    <t>Rechnung → Rechnungsdatum mit TODAY()-Formel</t>
  </si>
  <si>
    <t>Menge und Art der gelieferten Gegenstände bzw. Umfang und Art der Leistung</t>
  </si>
  <si>
    <t>Positionstabelle → Menge + Beschreibung</t>
  </si>
  <si>
    <t>Entgelt und darauf entfallender Steuerbetrag in einer Summe</t>
  </si>
  <si>
    <t>Positionstabelle + Steuerübersicht + Gesamtsumme</t>
  </si>
  <si>
    <t>Anzuwendender Steuersatz oder Steuerbefreiungshinweis</t>
  </si>
  <si>
    <t>USt.-Satz pro Position bzw. §19-UStG-Hinweis</t>
  </si>
  <si>
    <t>Grenze von 250 € brutto</t>
  </si>
  <si>
    <t>Automatische Grenzprüfung in Rechnung</t>
  </si>
  <si>
    <t>Wichtige Grenzen</t>
  </si>
  <si>
    <t>Thema</t>
  </si>
  <si>
    <t>Maximalbetrag</t>
  </si>
  <si>
    <t>Eine Kleinbetragsrechnung ist für Rechnungen bis maximal 250 € brutto gedacht.</t>
  </si>
  <si>
    <t>Über 250 €</t>
  </si>
  <si>
    <t>Dann sollte eine reguläre Rechnung mit vollständigen Pflichtangaben verwendet werden.</t>
  </si>
  <si>
    <t>Ausland / Reverse Charge</t>
  </si>
  <si>
    <t>Für grenzüberschreitende Umsätze, innergemeinschaftliche Lieferungen/Leistungen und Reverse-Charge-Fälle ist diese vereinfachte Vorlage in der Regel nicht geeignet.</t>
  </si>
  <si>
    <t>E-Rechnung</t>
  </si>
  <si>
    <t>Die Datei erzeugt keine strukturierte E-Rechnung wie XRechnung oder ZUGFeRD.</t>
  </si>
  <si>
    <t>Quellen</t>
  </si>
  <si>
    <t>Quelle</t>
  </si>
  <si>
    <t>URL</t>
  </si>
  <si>
    <t>sevDesk Kleinbetragsrechnung Muster</t>
  </si>
  <si>
    <t>https://sevdesk.de/kleinbetragsrechnung-muster/</t>
  </si>
  <si>
    <t>§ 33 UStDV – Rechnungen über Kleinbeträge</t>
  </si>
  <si>
    <t>https://www.gesetze-im-internet.de/ustdv_1980/__33.html</t>
  </si>
  <si>
    <t>IHK Pflichtangaben für Rechnungen</t>
  </si>
  <si>
    <t>https://www.ihk.de/konstanz/recht-und-steuern/steuer-und-finanzpolitik/umsatzsteuer/umsatzsteuer-national/pflichtangaben-fuer-rechnungen-3677272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</si>
</sst>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\€"/>
  </numFmts>
  <fonts count="13">
    <font>
      <sz val="11"/>
      <name val="Carlito"/>
    </font>
    <font>
      <b/>
      <sz val="18"/>
      <color rgb="FF111827"/>
      <name val="Aptos"/>
    </font>
    <font>
      <b/>
      <sz val="11"/>
      <color rgb="FF111827"/>
      <name val="Aptos"/>
    </font>
    <font>
      <b/>
      <sz val="10"/>
      <color rgb="FF111827"/>
      <name val="Aptos"/>
    </font>
    <font>
      <sz val="10"/>
      <color rgb="FF111827"/>
      <name val="Aptos"/>
    </font>
    <font>
      <sz val="9"/>
      <color rgb="FF64748B"/>
      <name val="Aptos"/>
    </font>
    <font>
      <b/>
      <sz val="10"/>
      <name val="Aptos"/>
    </font>
    <font>
      <sz val="10"/>
      <name val="Aptos"/>
    </font>
    <font>
      <b/>
      <sz val="22"/>
      <color rgb="FF111827"/>
      <name val="Aptos"/>
    </font>
    <font>
      <sz val="10"/>
      <color rgb="FF64748B"/>
      <name val="Aptos"/>
    </font>
    <font>
      <i/>
      <sz val="9"/>
      <color rgb="FF64748B"/>
      <name val="Aptos"/>
    </font>
    <font>
      <b/>
      <sz val="11"/>
      <name val="Aptos"/>
    </font>
    <font>
      <sz val="11"/>
      <name val="Carlito"/>
    </font>
  </fonts>
  <fills count="7">
    <fill>
      <patternFill patternType="none"/>
    </fill>
    <fill>
      <patternFill patternType="gray125"/>
    </fill>
    <fill>
      <patternFill patternType="solid">
        <fgColor rgb="FFDBEAFE"/>
      </patternFill>
    </fill>
    <fill>
      <patternFill patternType="solid">
        <fgColor rgb="FFE0F2FE"/>
      </patternFill>
    </fill>
    <fill>
      <patternFill patternType="solid">
        <fgColor rgb="FFF8FAFC"/>
      </patternFill>
    </fill>
    <fill>
      <patternFill patternType="solid">
        <fgColor rgb="FFFFF7ED"/>
      </patternFill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 style="thin">
        <color rgb="FFCBD5E1"/>
      </left>
      <right/>
      <top style="thin">
        <color rgb="FFCBD5E1"/>
      </top>
      <bottom style="thin">
        <color rgb="FFCBD5E1"/>
      </bottom>
      <diagonal/>
    </border>
    <border>
      <left/>
      <right/>
      <top style="thin">
        <color rgb="FFCBD5E1"/>
      </top>
      <bottom style="thin">
        <color rgb="FFCBD5E1"/>
      </bottom>
      <diagonal/>
    </border>
    <border>
      <left/>
      <right style="thin">
        <color rgb="FFCBD5E1"/>
      </right>
      <top style="thin">
        <color rgb="FFCBD5E1"/>
      </top>
      <bottom style="thin">
        <color rgb="FFCBD5E1"/>
      </bottom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  <border>
      <left style="thin">
        <color rgb="FFCBD5E1"/>
      </left>
      <right/>
      <top style="thin">
        <color rgb="FFCBD5E1"/>
      </top>
      <bottom/>
      <diagonal/>
    </border>
    <border>
      <left/>
      <right/>
      <top style="thin">
        <color rgb="FFCBD5E1"/>
      </top>
      <bottom/>
      <diagonal/>
    </border>
    <border>
      <left/>
      <right style="thin">
        <color rgb="FFCBD5E1"/>
      </right>
      <top style="thin">
        <color rgb="FFCBD5E1"/>
      </top>
      <bottom/>
      <diagonal/>
    </border>
    <border>
      <left style="thin">
        <color rgb="FFCBD5E1"/>
      </left>
      <right/>
      <top/>
      <bottom/>
      <diagonal/>
    </border>
    <border>
      <left/>
      <right style="thin">
        <color rgb="FFCBD5E1"/>
      </right>
      <top/>
      <bottom/>
      <diagonal/>
    </border>
    <border>
      <left style="thin">
        <color rgb="FFCBD5E1"/>
      </left>
      <right/>
      <top/>
      <bottom style="thin">
        <color rgb="FFCBD5E1"/>
      </bottom>
      <diagonal/>
    </border>
    <border>
      <left/>
      <right/>
      <top/>
      <bottom style="thin">
        <color rgb="FFCBD5E1"/>
      </bottom>
      <diagonal/>
    </border>
    <border>
      <left/>
      <right style="thin">
        <color rgb="FFCBD5E1"/>
      </right>
      <top/>
      <bottom style="thin">
        <color rgb="FFCBD5E1"/>
      </bottom>
      <diagonal/>
    </border>
  </borders>
  <cellStyleXfs count="2">
    <xf numFmtId="0" fontId="0" fillId="0" borderId="0"/>
    <xf numFmtId="0" fontId="12" fillId="0" borderId="0"/>
  </cellStyleXfs>
  <cellXfs count="78">
    <xf numFmtId="0" fontId="0" fillId="0" borderId="0" xfId="0"/>
    <xf numFmtId="0" fontId="3" fillId="2" borderId="4" xfId="1" applyFont="1" applyFill="1" applyBorder="1" applyAlignment="1">
      <alignment horizontal="center"/>
    </xf>
    <xf numFmtId="0" fontId="3" fillId="4" borderId="4" xfId="1" applyFont="1" applyFill="1" applyBorder="1"/>
    <xf numFmtId="0" fontId="4" fillId="5" borderId="4" xfId="1" applyFont="1" applyFill="1" applyBorder="1"/>
    <xf numFmtId="0" fontId="5" fillId="4" borderId="4" xfId="1" applyFont="1" applyFill="1" applyBorder="1" applyAlignment="1">
      <alignment wrapText="1"/>
    </xf>
    <xf numFmtId="9" fontId="4" fillId="5" borderId="4" xfId="1" applyNumberFormat="1" applyFont="1" applyFill="1" applyBorder="1"/>
    <xf numFmtId="164" fontId="4" fillId="5" borderId="4" xfId="1" applyNumberFormat="1" applyFont="1" applyFill="1" applyBorder="1"/>
    <xf numFmtId="0" fontId="6" fillId="2" borderId="4" xfId="1" applyFont="1" applyFill="1" applyBorder="1"/>
    <xf numFmtId="0" fontId="7" fillId="0" borderId="4" xfId="1" applyFont="1" applyBorder="1"/>
    <xf numFmtId="9" fontId="7" fillId="0" borderId="4" xfId="1" applyNumberFormat="1" applyFont="1" applyBorder="1"/>
    <xf numFmtId="0" fontId="4" fillId="4" borderId="4" xfId="1" applyFont="1" applyFill="1" applyBorder="1"/>
    <xf numFmtId="164" fontId="4" fillId="4" borderId="4" xfId="1" applyNumberFormat="1" applyFont="1" applyFill="1" applyBorder="1"/>
    <xf numFmtId="0" fontId="4" fillId="4" borderId="4" xfId="1" applyFont="1" applyFill="1" applyBorder="1" applyAlignment="1">
      <alignment wrapText="1"/>
    </xf>
    <xf numFmtId="0" fontId="3" fillId="2" borderId="4" xfId="1" applyFont="1" applyFill="1" applyBorder="1" applyAlignment="1">
      <alignment horizontal="center" vertical="center" wrapText="1"/>
    </xf>
    <xf numFmtId="0" fontId="9" fillId="4" borderId="4" xfId="1" applyFont="1" applyFill="1" applyBorder="1" applyAlignment="1">
      <alignment horizontal="center"/>
    </xf>
    <xf numFmtId="0" fontId="4" fillId="5" borderId="4" xfId="1" applyFont="1" applyFill="1" applyBorder="1" applyAlignment="1">
      <alignment vertical="top"/>
    </xf>
    <xf numFmtId="0" fontId="4" fillId="5" borderId="4" xfId="1" applyFont="1" applyFill="1" applyBorder="1" applyAlignment="1">
      <alignment vertical="top" wrapText="1"/>
    </xf>
    <xf numFmtId="2" fontId="4" fillId="5" borderId="4" xfId="1" applyNumberFormat="1" applyFont="1" applyFill="1" applyBorder="1" applyAlignment="1">
      <alignment vertical="top"/>
    </xf>
    <xf numFmtId="9" fontId="4" fillId="5" borderId="4" xfId="1" applyNumberFormat="1" applyFont="1" applyFill="1" applyBorder="1" applyAlignment="1">
      <alignment vertical="top"/>
    </xf>
    <xf numFmtId="164" fontId="4" fillId="5" borderId="4" xfId="1" applyNumberFormat="1" applyFont="1" applyFill="1" applyBorder="1" applyAlignment="1">
      <alignment vertical="top"/>
    </xf>
    <xf numFmtId="164" fontId="4" fillId="4" borderId="4" xfId="1" applyNumberFormat="1" applyFont="1" applyFill="1" applyBorder="1" applyAlignment="1">
      <alignment vertical="top"/>
    </xf>
    <xf numFmtId="0" fontId="4" fillId="4" borderId="4" xfId="1" applyFont="1" applyFill="1" applyBorder="1" applyAlignment="1">
      <alignment horizontal="right"/>
    </xf>
    <xf numFmtId="9" fontId="4" fillId="4" borderId="4" xfId="1" applyNumberFormat="1" applyFont="1" applyFill="1" applyBorder="1" applyAlignment="1">
      <alignment horizontal="right"/>
    </xf>
    <xf numFmtId="164" fontId="4" fillId="4" borderId="4" xfId="1" applyNumberFormat="1" applyFont="1" applyFill="1" applyBorder="1" applyAlignment="1">
      <alignment horizontal="right"/>
    </xf>
    <xf numFmtId="164" fontId="2" fillId="4" borderId="4" xfId="1" applyNumberFormat="1" applyFont="1" applyFill="1" applyBorder="1" applyAlignment="1">
      <alignment horizontal="right"/>
    </xf>
    <xf numFmtId="164" fontId="2" fillId="2" borderId="4" xfId="1" applyNumberFormat="1" applyFont="1" applyFill="1" applyBorder="1" applyAlignment="1">
      <alignment horizontal="right"/>
    </xf>
    <xf numFmtId="0" fontId="3" fillId="4" borderId="4" xfId="1" applyFont="1" applyFill="1" applyBorder="1" applyAlignment="1">
      <alignment horizontal="right"/>
    </xf>
    <xf numFmtId="0" fontId="6" fillId="2" borderId="4" xfId="1" applyFont="1" applyFill="1" applyBorder="1" applyAlignment="1">
      <alignment horizontal="center"/>
    </xf>
    <xf numFmtId="0" fontId="4" fillId="4" borderId="4" xfId="1" applyFont="1" applyFill="1" applyBorder="1" applyAlignment="1">
      <alignment vertical="top" wrapText="1"/>
    </xf>
    <xf numFmtId="49" fontId="4" fillId="4" borderId="4" xfId="1" applyNumberFormat="1" applyFont="1" applyFill="1" applyBorder="1"/>
    <xf numFmtId="0" fontId="8" fillId="2" borderId="0" xfId="1" applyFont="1" applyFill="1" applyAlignment="1">
      <alignment vertical="center"/>
    </xf>
    <xf numFmtId="0" fontId="9" fillId="4" borderId="0" xfId="1" applyFont="1" applyFill="1" applyAlignment="1">
      <alignment vertical="center"/>
    </xf>
    <xf numFmtId="0" fontId="2" fillId="3" borderId="1" xfId="1" applyFont="1" applyFill="1" applyBorder="1"/>
    <xf numFmtId="0" fontId="2" fillId="3" borderId="2" xfId="1" applyFont="1" applyFill="1" applyBorder="1"/>
    <xf numFmtId="0" fontId="2" fillId="3" borderId="3" xfId="1" applyFont="1" applyFill="1" applyBorder="1"/>
    <xf numFmtId="0" fontId="4" fillId="4" borderId="5" xfId="1" applyFont="1" applyFill="1" applyBorder="1" applyAlignment="1">
      <alignment vertical="top" wrapText="1"/>
    </xf>
    <xf numFmtId="0" fontId="4" fillId="4" borderId="6" xfId="1" applyFont="1" applyFill="1" applyBorder="1" applyAlignment="1">
      <alignment vertical="top" wrapText="1"/>
    </xf>
    <xf numFmtId="0" fontId="4" fillId="4" borderId="7" xfId="1" applyFont="1" applyFill="1" applyBorder="1" applyAlignment="1">
      <alignment vertical="top" wrapText="1"/>
    </xf>
    <xf numFmtId="0" fontId="4" fillId="4" borderId="8" xfId="1" applyFont="1" applyFill="1" applyBorder="1" applyAlignment="1">
      <alignment vertical="top" wrapText="1"/>
    </xf>
    <xf numFmtId="0" fontId="4" fillId="4" borderId="0" xfId="1" applyFont="1" applyFill="1" applyAlignment="1">
      <alignment vertical="top" wrapText="1"/>
    </xf>
    <xf numFmtId="0" fontId="4" fillId="4" borderId="9" xfId="1" applyFont="1" applyFill="1" applyBorder="1" applyAlignment="1">
      <alignment vertical="top" wrapText="1"/>
    </xf>
    <xf numFmtId="0" fontId="4" fillId="4" borderId="10" xfId="1" applyFont="1" applyFill="1" applyBorder="1" applyAlignment="1">
      <alignment vertical="top" wrapText="1"/>
    </xf>
    <xf numFmtId="0" fontId="4" fillId="4" borderId="11" xfId="1" applyFont="1" applyFill="1" applyBorder="1" applyAlignment="1">
      <alignment vertical="top" wrapText="1"/>
    </xf>
    <xf numFmtId="0" fontId="4" fillId="4" borderId="12" xfId="1" applyFont="1" applyFill="1" applyBorder="1" applyAlignment="1">
      <alignment vertical="top" wrapText="1"/>
    </xf>
    <xf numFmtId="0" fontId="4" fillId="5" borderId="5" xfId="1" applyFont="1" applyFill="1" applyBorder="1" applyAlignment="1">
      <alignment vertical="top" wrapText="1"/>
    </xf>
    <xf numFmtId="0" fontId="4" fillId="5" borderId="6" xfId="1" applyFont="1" applyFill="1" applyBorder="1" applyAlignment="1">
      <alignment vertical="top" wrapText="1"/>
    </xf>
    <xf numFmtId="0" fontId="4" fillId="5" borderId="7" xfId="1" applyFont="1" applyFill="1" applyBorder="1" applyAlignment="1">
      <alignment vertical="top" wrapText="1"/>
    </xf>
    <xf numFmtId="0" fontId="4" fillId="5" borderId="8" xfId="1" applyFont="1" applyFill="1" applyBorder="1" applyAlignment="1">
      <alignment vertical="top" wrapText="1"/>
    </xf>
    <xf numFmtId="0" fontId="4" fillId="5" borderId="0" xfId="1" applyFont="1" applyFill="1" applyAlignment="1">
      <alignment vertical="top" wrapText="1"/>
    </xf>
    <xf numFmtId="0" fontId="4" fillId="5" borderId="9" xfId="1" applyFont="1" applyFill="1" applyBorder="1" applyAlignment="1">
      <alignment vertical="top" wrapText="1"/>
    </xf>
    <xf numFmtId="0" fontId="4" fillId="5" borderId="10" xfId="1" applyFont="1" applyFill="1" applyBorder="1" applyAlignment="1">
      <alignment vertical="top" wrapText="1"/>
    </xf>
    <xf numFmtId="0" fontId="4" fillId="5" borderId="11" xfId="1" applyFont="1" applyFill="1" applyBorder="1" applyAlignment="1">
      <alignment vertical="top" wrapText="1"/>
    </xf>
    <xf numFmtId="0" fontId="4" fillId="5" borderId="12" xfId="1" applyFont="1" applyFill="1" applyBorder="1" applyAlignment="1">
      <alignment vertical="top" wrapText="1"/>
    </xf>
    <xf numFmtId="0" fontId="5" fillId="4" borderId="5" xfId="1" applyFont="1" applyFill="1" applyBorder="1" applyAlignment="1">
      <alignment vertical="top" wrapText="1"/>
    </xf>
    <xf numFmtId="0" fontId="5" fillId="4" borderId="6" xfId="1" applyFont="1" applyFill="1" applyBorder="1" applyAlignment="1">
      <alignment vertical="top" wrapText="1"/>
    </xf>
    <xf numFmtId="0" fontId="5" fillId="4" borderId="7" xfId="1" applyFont="1" applyFill="1" applyBorder="1" applyAlignment="1">
      <alignment vertical="top" wrapText="1"/>
    </xf>
    <xf numFmtId="0" fontId="5" fillId="4" borderId="8" xfId="1" applyFont="1" applyFill="1" applyBorder="1" applyAlignment="1">
      <alignment vertical="top" wrapText="1"/>
    </xf>
    <xf numFmtId="0" fontId="5" fillId="4" borderId="0" xfId="1" applyFont="1" applyFill="1" applyAlignment="1">
      <alignment vertical="top" wrapText="1"/>
    </xf>
    <xf numFmtId="0" fontId="5" fillId="4" borderId="9" xfId="1" applyFont="1" applyFill="1" applyBorder="1" applyAlignment="1">
      <alignment vertical="top" wrapText="1"/>
    </xf>
    <xf numFmtId="0" fontId="5" fillId="4" borderId="10" xfId="1" applyFont="1" applyFill="1" applyBorder="1" applyAlignment="1">
      <alignment vertical="top" wrapText="1"/>
    </xf>
    <xf numFmtId="0" fontId="5" fillId="4" borderId="11" xfId="1" applyFont="1" applyFill="1" applyBorder="1" applyAlignment="1">
      <alignment vertical="top" wrapText="1"/>
    </xf>
    <xf numFmtId="0" fontId="5" fillId="4" borderId="12" xfId="1" applyFont="1" applyFill="1" applyBorder="1" applyAlignment="1">
      <alignment vertical="top" wrapText="1"/>
    </xf>
    <xf numFmtId="0" fontId="2" fillId="4" borderId="4" xfId="1" applyFont="1" applyFill="1" applyBorder="1" applyAlignment="1">
      <alignment horizontal="right"/>
    </xf>
    <xf numFmtId="0" fontId="2" fillId="2" borderId="4" xfId="1" applyFont="1" applyFill="1" applyBorder="1" applyAlignment="1">
      <alignment horizontal="right"/>
    </xf>
    <xf numFmtId="0" fontId="3" fillId="4" borderId="4" xfId="1" applyFont="1" applyFill="1" applyBorder="1" applyAlignment="1">
      <alignment horizontal="right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10" fillId="6" borderId="9" xfId="1" applyFont="1" applyFill="1" applyBorder="1" applyAlignment="1">
      <alignment horizontal="center" vertical="center" wrapText="1"/>
    </xf>
    <xf numFmtId="0" fontId="10" fillId="6" borderId="12" xfId="1" applyFont="1" applyFill="1" applyBorder="1" applyAlignment="1">
      <alignment horizontal="center" vertical="center" wrapText="1"/>
    </xf>
    <xf numFmtId="0" fontId="1" fillId="2" borderId="0" xfId="1" applyFont="1" applyFill="1" applyAlignment="1">
      <alignment horizontal="left" vertical="center"/>
    </xf>
    <xf numFmtId="0" fontId="0" fillId="0" borderId="0" xfId="0"/>
    <xf numFmtId="0" fontId="2" fillId="3" borderId="1" xfId="1" applyFont="1" applyFill="1" applyBorder="1" applyAlignment="1">
      <alignment vertical="center"/>
    </xf>
    <xf numFmtId="0" fontId="2" fillId="3" borderId="2" xfId="1" applyFont="1" applyFill="1" applyBorder="1" applyAlignment="1">
      <alignment vertical="center"/>
    </xf>
    <xf numFmtId="0" fontId="2" fillId="3" borderId="3" xfId="1" applyFont="1" applyFill="1" applyBorder="1" applyAlignment="1">
      <alignment vertical="center"/>
    </xf>
    <xf numFmtId="0" fontId="1" fillId="2" borderId="0" xfId="1" applyFont="1" applyFill="1" applyAlignment="1">
      <alignment vertical="center"/>
    </xf>
    <xf numFmtId="0" fontId="11" fillId="3" borderId="1" xfId="1" applyFont="1" applyFill="1" applyBorder="1"/>
    <xf numFmtId="0" fontId="11" fillId="3" borderId="2" xfId="1" applyFont="1" applyFill="1" applyBorder="1"/>
    <xf numFmtId="0" fontId="11" fillId="3" borderId="3" xfId="1" applyFont="1" applyFill="1" applyBorder="1"/>
  </cellXfs>
  <cellStyles count="2">
    <cellStyle name="Normal" xfId="1" xr:uid="{00000000-0005-0000-0000-000000000000}"/>
    <cellStyle name="Standard" xfId="0" builtinId="0"/>
  </cellStyles>
  <dxfs count="4"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166534"/>
      </font>
      <fill>
        <patternFill patternType="solid">
          <bgColor rgb="FFDCFCE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166534"/>
      </font>
      <fill>
        <patternFill patternType="solid">
          <bgColor rgb="FFDCFC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showGridLines="0" tabSelected="1" zoomScale="80" zoomScaleNormal="80" workbookViewId="0">
      <selection activeCell="T23" sqref="T23"/>
    </sheetView>
  </sheetViews>
  <sheetFormatPr baseColWidth="10" defaultColWidth="8.796875" defaultRowHeight="13.8"/>
  <cols>
    <col min="1" max="1" width="4.296875" bestFit="1" customWidth="1"/>
    <col min="2" max="2" width="17.59765625" customWidth="1"/>
    <col min="3" max="3" width="6" bestFit="1" customWidth="1"/>
    <col min="4" max="4" width="6.3984375" bestFit="1" customWidth="1"/>
    <col min="5" max="5" width="8.09765625" bestFit="1" customWidth="1"/>
    <col min="6" max="6" width="24.09765625" bestFit="1" customWidth="1"/>
    <col min="7" max="7" width="16.8984375" bestFit="1" customWidth="1"/>
    <col min="8" max="8" width="9.59765625" bestFit="1" customWidth="1"/>
    <col min="9" max="9" width="9.796875" bestFit="1" customWidth="1"/>
  </cols>
  <sheetData>
    <row r="1" spans="1:9" ht="40.049999999999997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pans="1:9">
      <c r="A2" s="31" t="s">
        <v>1</v>
      </c>
      <c r="B2" s="31"/>
      <c r="C2" s="31"/>
      <c r="D2" s="31"/>
      <c r="E2" s="31"/>
      <c r="F2" s="31"/>
      <c r="G2" s="31"/>
      <c r="H2" s="31"/>
      <c r="I2" s="31"/>
    </row>
    <row r="4" spans="1:9" ht="14.4">
      <c r="A4" s="32" t="s">
        <v>2</v>
      </c>
      <c r="B4" s="33"/>
      <c r="C4" s="33"/>
      <c r="D4" s="33"/>
      <c r="E4" s="34"/>
      <c r="F4" s="2" t="s">
        <v>3</v>
      </c>
      <c r="G4" s="29" t="s">
        <v>4</v>
      </c>
      <c r="H4" s="65" t="s">
        <v>5</v>
      </c>
      <c r="I4" s="66"/>
    </row>
    <row r="5" spans="1:9" ht="14.4">
      <c r="A5" s="35" t="str">
        <f>Einstellungen!B6&amp;CHAR(10)&amp;IF(Einstellungen!B7="","",Einstellungen!B7&amp;CHAR(10))&amp;Einstellungen!B8&amp;CHAR(10)&amp;Einstellungen!B9&amp;CHAR(10)&amp;IF(Einstellungen!B10="","",Einstellungen!B10&amp;CHAR(10))&amp;IF(Einstellungen!B11="","",Einstellungen!B11&amp;CHAR(10))&amp;IF(Einstellungen!B12="","","Tel.: "&amp;Einstellungen!B12&amp;CHAR(10))&amp;IF(Einstellungen!B13="","","St.-Nr./USt-ID: "&amp;Einstellungen!B13)</f>
        <v xml:space="preserve">[Firmenname]
[Vorname Nachname]
[Straße 1]
[12345 Ort]
Deutschland
[email@example.de]
Tel.: [+49 ...]
</v>
      </c>
      <c r="B5" s="36"/>
      <c r="C5" s="36"/>
      <c r="D5" s="36"/>
      <c r="E5" s="37"/>
      <c r="F5" s="2" t="s">
        <v>6</v>
      </c>
      <c r="G5" s="3" t="s">
        <v>7</v>
      </c>
      <c r="H5" s="65"/>
      <c r="I5" s="67"/>
    </row>
    <row r="6" spans="1:9" ht="14.4">
      <c r="A6" s="38"/>
      <c r="B6" s="39"/>
      <c r="C6" s="39"/>
      <c r="D6" s="39"/>
      <c r="E6" s="40"/>
      <c r="F6" s="2" t="s">
        <v>8</v>
      </c>
      <c r="G6" s="3" t="s">
        <v>0</v>
      </c>
      <c r="H6" s="65"/>
      <c r="I6" s="67"/>
    </row>
    <row r="7" spans="1:9" ht="14.4">
      <c r="A7" s="38"/>
      <c r="B7" s="39"/>
      <c r="C7" s="39"/>
      <c r="D7" s="39"/>
      <c r="E7" s="40"/>
      <c r="F7" s="2" t="s">
        <v>9</v>
      </c>
      <c r="G7" s="10" t="str">
        <f>Einstellungen!B20</f>
        <v>Regelbesteuerung</v>
      </c>
      <c r="H7" s="65"/>
      <c r="I7" s="67"/>
    </row>
    <row r="8" spans="1:9" ht="14.4">
      <c r="A8" s="38"/>
      <c r="B8" s="39"/>
      <c r="C8" s="39"/>
      <c r="D8" s="39"/>
      <c r="E8" s="40"/>
      <c r="F8" s="2" t="s">
        <v>10</v>
      </c>
      <c r="G8" s="11">
        <f>Einstellungen!B22</f>
        <v>250</v>
      </c>
      <c r="H8" s="65"/>
      <c r="I8" s="67"/>
    </row>
    <row r="9" spans="1:9" ht="14.4">
      <c r="A9" s="38"/>
      <c r="B9" s="39"/>
      <c r="C9" s="39"/>
      <c r="D9" s="39"/>
      <c r="E9" s="40"/>
      <c r="F9" s="2" t="s">
        <v>11</v>
      </c>
      <c r="G9" s="12" t="str">
        <f>IF($I$32&lt;=$G$8,"OK","ÜBER 250 €")</f>
        <v>OK</v>
      </c>
      <c r="H9" s="65"/>
      <c r="I9" s="68"/>
    </row>
    <row r="10" spans="1:9">
      <c r="A10" s="38"/>
      <c r="B10" s="39"/>
      <c r="C10" s="39"/>
      <c r="D10" s="39"/>
      <c r="E10" s="40"/>
    </row>
    <row r="11" spans="1:9">
      <c r="A11" s="41"/>
      <c r="B11" s="42"/>
      <c r="C11" s="42"/>
      <c r="D11" s="42"/>
      <c r="E11" s="43"/>
    </row>
    <row r="13" spans="1:9" ht="14.4">
      <c r="A13" s="32" t="s">
        <v>12</v>
      </c>
      <c r="B13" s="33"/>
      <c r="C13" s="33"/>
      <c r="D13" s="33"/>
      <c r="E13" s="34"/>
      <c r="F13" s="32" t="s">
        <v>13</v>
      </c>
      <c r="G13" s="33"/>
      <c r="H13" s="33"/>
      <c r="I13" s="34"/>
    </row>
    <row r="14" spans="1:9">
      <c r="A14" s="44" t="s">
        <v>14</v>
      </c>
      <c r="B14" s="45"/>
      <c r="C14" s="45"/>
      <c r="D14" s="45"/>
      <c r="E14" s="46"/>
      <c r="F14" s="53" t="s">
        <v>15</v>
      </c>
      <c r="G14" s="54"/>
      <c r="H14" s="54"/>
      <c r="I14" s="55"/>
    </row>
    <row r="15" spans="1:9">
      <c r="A15" s="47"/>
      <c r="B15" s="48"/>
      <c r="C15" s="48"/>
      <c r="D15" s="48"/>
      <c r="E15" s="49"/>
      <c r="F15" s="56"/>
      <c r="G15" s="57"/>
      <c r="H15" s="57"/>
      <c r="I15" s="58"/>
    </row>
    <row r="16" spans="1:9">
      <c r="A16" s="47"/>
      <c r="B16" s="48"/>
      <c r="C16" s="48"/>
      <c r="D16" s="48"/>
      <c r="E16" s="49"/>
      <c r="F16" s="56"/>
      <c r="G16" s="57"/>
      <c r="H16" s="57"/>
      <c r="I16" s="58"/>
    </row>
    <row r="17" spans="1:9">
      <c r="A17" s="50"/>
      <c r="B17" s="51"/>
      <c r="C17" s="51"/>
      <c r="D17" s="51"/>
      <c r="E17" s="52"/>
      <c r="F17" s="59"/>
      <c r="G17" s="60"/>
      <c r="H17" s="60"/>
      <c r="I17" s="61"/>
    </row>
    <row r="20" spans="1:9" ht="31.95" customHeight="1">
      <c r="A20" s="13" t="s">
        <v>16</v>
      </c>
      <c r="B20" s="13" t="s">
        <v>17</v>
      </c>
      <c r="C20" s="13" t="s">
        <v>18</v>
      </c>
      <c r="D20" s="13" t="s">
        <v>19</v>
      </c>
      <c r="E20" s="13" t="s">
        <v>20</v>
      </c>
      <c r="F20" s="13" t="s">
        <v>21</v>
      </c>
      <c r="G20" s="13" t="s">
        <v>22</v>
      </c>
      <c r="H20" s="13" t="s">
        <v>23</v>
      </c>
      <c r="I20" s="13" t="s">
        <v>24</v>
      </c>
    </row>
    <row r="21" spans="1:9" ht="24" customHeight="1">
      <c r="A21" s="14" t="str">
        <f>IF($B21="","",COUNTA($B$21:B21))</f>
        <v/>
      </c>
      <c r="B21" s="16"/>
      <c r="C21" s="17"/>
      <c r="D21" s="15" t="s">
        <v>25</v>
      </c>
      <c r="E21" s="18">
        <f>IF($G$7="Kleinunternehmer §19 UStG",0,Einstellungen!$B$21)</f>
        <v>0.19</v>
      </c>
      <c r="F21" s="19"/>
      <c r="G21" s="20" t="str">
        <f t="shared" ref="G21:G28" si="0">IF(OR($B21="",$C21="",$F21=""),"",ROUND($C21*$F21,2))</f>
        <v/>
      </c>
      <c r="H21" s="20" t="str">
        <f t="shared" ref="H21:H28" si="1">IF($G21="","",IF($G$7="Kleinunternehmer §19 UStG",$G21,ROUND($G21/(1+$E21),2)))</f>
        <v/>
      </c>
      <c r="I21" s="20" t="str">
        <f t="shared" ref="I21:I28" si="2">IF($G21="","",IF($G$7="Kleinunternehmer §19 UStG",0,ROUND($G21-$H21,2)))</f>
        <v/>
      </c>
    </row>
    <row r="22" spans="1:9" ht="24" customHeight="1">
      <c r="A22" s="14" t="str">
        <f>IF($B22="","",COUNTA($B$21:B22))</f>
        <v/>
      </c>
      <c r="B22" s="16"/>
      <c r="C22" s="17"/>
      <c r="D22" s="15" t="s">
        <v>25</v>
      </c>
      <c r="E22" s="18">
        <f>IF($G$7="Kleinunternehmer §19 UStG",0,Einstellungen!$B$21)</f>
        <v>0.19</v>
      </c>
      <c r="F22" s="19"/>
      <c r="G22" s="20" t="str">
        <f t="shared" si="0"/>
        <v/>
      </c>
      <c r="H22" s="20" t="str">
        <f t="shared" si="1"/>
        <v/>
      </c>
      <c r="I22" s="20" t="str">
        <f t="shared" si="2"/>
        <v/>
      </c>
    </row>
    <row r="23" spans="1:9" ht="24" customHeight="1">
      <c r="A23" s="14" t="str">
        <f>IF($B23="","",COUNTA($B$21:B23))</f>
        <v/>
      </c>
      <c r="B23" s="16"/>
      <c r="C23" s="17"/>
      <c r="D23" s="15" t="s">
        <v>25</v>
      </c>
      <c r="E23" s="18">
        <f>IF($G$7="Kleinunternehmer §19 UStG",0,Einstellungen!$B$21)</f>
        <v>0.19</v>
      </c>
      <c r="F23" s="19"/>
      <c r="G23" s="20" t="str">
        <f t="shared" si="0"/>
        <v/>
      </c>
      <c r="H23" s="20" t="str">
        <f t="shared" si="1"/>
        <v/>
      </c>
      <c r="I23" s="20" t="str">
        <f t="shared" si="2"/>
        <v/>
      </c>
    </row>
    <row r="24" spans="1:9" ht="24" customHeight="1">
      <c r="A24" s="14" t="str">
        <f>IF($B24="","",COUNTA($B$21:B24))</f>
        <v/>
      </c>
      <c r="B24" s="16"/>
      <c r="C24" s="17"/>
      <c r="D24" s="15" t="s">
        <v>25</v>
      </c>
      <c r="E24" s="18">
        <f>IF($G$7="Kleinunternehmer §19 UStG",0,Einstellungen!$B$21)</f>
        <v>0.19</v>
      </c>
      <c r="F24" s="19"/>
      <c r="G24" s="20" t="str">
        <f t="shared" si="0"/>
        <v/>
      </c>
      <c r="H24" s="20" t="str">
        <f t="shared" si="1"/>
        <v/>
      </c>
      <c r="I24" s="20" t="str">
        <f t="shared" si="2"/>
        <v/>
      </c>
    </row>
    <row r="25" spans="1:9" ht="24" customHeight="1">
      <c r="A25" s="14" t="str">
        <f>IF($B25="","",COUNTA($B$21:B25))</f>
        <v/>
      </c>
      <c r="B25" s="16"/>
      <c r="C25" s="17"/>
      <c r="D25" s="15" t="s">
        <v>25</v>
      </c>
      <c r="E25" s="18">
        <f>IF($G$7="Kleinunternehmer §19 UStG",0,Einstellungen!$B$21)</f>
        <v>0.19</v>
      </c>
      <c r="F25" s="19"/>
      <c r="G25" s="20" t="str">
        <f t="shared" si="0"/>
        <v/>
      </c>
      <c r="H25" s="20" t="str">
        <f t="shared" si="1"/>
        <v/>
      </c>
      <c r="I25" s="20" t="str">
        <f t="shared" si="2"/>
        <v/>
      </c>
    </row>
    <row r="26" spans="1:9" ht="24" customHeight="1">
      <c r="A26" s="14" t="str">
        <f>IF($B26="","",COUNTA($B$21:B26))</f>
        <v/>
      </c>
      <c r="B26" s="16"/>
      <c r="C26" s="17"/>
      <c r="D26" s="15" t="s">
        <v>25</v>
      </c>
      <c r="E26" s="18">
        <f>IF($G$7="Kleinunternehmer §19 UStG",0,Einstellungen!$B$21)</f>
        <v>0.19</v>
      </c>
      <c r="F26" s="19"/>
      <c r="G26" s="20" t="str">
        <f t="shared" si="0"/>
        <v/>
      </c>
      <c r="H26" s="20" t="str">
        <f t="shared" si="1"/>
        <v/>
      </c>
      <c r="I26" s="20" t="str">
        <f t="shared" si="2"/>
        <v/>
      </c>
    </row>
    <row r="27" spans="1:9" ht="24" customHeight="1">
      <c r="A27" s="14" t="str">
        <f>IF($B27="","",COUNTA($B$21:B27))</f>
        <v/>
      </c>
      <c r="B27" s="16"/>
      <c r="C27" s="17"/>
      <c r="D27" s="15" t="s">
        <v>25</v>
      </c>
      <c r="E27" s="18">
        <f>IF($G$7="Kleinunternehmer §19 UStG",0,Einstellungen!$B$21)</f>
        <v>0.19</v>
      </c>
      <c r="F27" s="19"/>
      <c r="G27" s="20" t="str">
        <f t="shared" si="0"/>
        <v/>
      </c>
      <c r="H27" s="20" t="str">
        <f t="shared" si="1"/>
        <v/>
      </c>
      <c r="I27" s="20" t="str">
        <f t="shared" si="2"/>
        <v/>
      </c>
    </row>
    <row r="28" spans="1:9" ht="24" customHeight="1">
      <c r="A28" s="14" t="str">
        <f>IF($B28="","",COUNTA($B$21:B28))</f>
        <v/>
      </c>
      <c r="B28" s="16"/>
      <c r="C28" s="17"/>
      <c r="D28" s="15" t="s">
        <v>25</v>
      </c>
      <c r="E28" s="18">
        <f>IF($G$7="Kleinunternehmer §19 UStG",0,Einstellungen!$B$21)</f>
        <v>0.19</v>
      </c>
      <c r="F28" s="19"/>
      <c r="G28" s="20" t="str">
        <f t="shared" si="0"/>
        <v/>
      </c>
      <c r="H28" s="20" t="str">
        <f t="shared" si="1"/>
        <v/>
      </c>
      <c r="I28" s="20" t="str">
        <f t="shared" si="2"/>
        <v/>
      </c>
    </row>
    <row r="30" spans="1:9" ht="14.4">
      <c r="B30" s="1" t="s">
        <v>26</v>
      </c>
      <c r="C30" s="1" t="s">
        <v>27</v>
      </c>
      <c r="D30" s="1" t="s">
        <v>28</v>
      </c>
      <c r="E30" s="1" t="s">
        <v>29</v>
      </c>
      <c r="F30" s="62" t="s">
        <v>30</v>
      </c>
      <c r="G30" s="62"/>
      <c r="H30" s="62"/>
      <c r="I30" s="24">
        <f>SUM($H$21:$H$28)</f>
        <v>0</v>
      </c>
    </row>
    <row r="31" spans="1:9" ht="14.4">
      <c r="B31" s="22">
        <v>0.19</v>
      </c>
      <c r="C31" s="23">
        <f>IF($G$7="Kleinunternehmer §19 UStG",0,SUMIF($E$21:$E$28,$B31,$H$21:$H$28))</f>
        <v>0</v>
      </c>
      <c r="D31" s="23">
        <f>IF($G$7="Kleinunternehmer §19 UStG",0,SUMIF($E$21:$E$28,$B31,$I$21:$I$28))</f>
        <v>0</v>
      </c>
      <c r="E31" s="23">
        <f>C31+D31</f>
        <v>0</v>
      </c>
      <c r="F31" s="62" t="s">
        <v>31</v>
      </c>
      <c r="G31" s="62"/>
      <c r="H31" s="62"/>
      <c r="I31" s="24">
        <f>SUM($I$21:$I$28)</f>
        <v>0</v>
      </c>
    </row>
    <row r="32" spans="1:9" ht="14.4">
      <c r="B32" s="22">
        <v>7.0000000000000007E-2</v>
      </c>
      <c r="C32" s="23">
        <f>IF($G$7="Kleinunternehmer §19 UStG",0,SUMIF($E$21:$E$28,$B32,$H$21:$H$28))</f>
        <v>0</v>
      </c>
      <c r="D32" s="23">
        <f>IF($G$7="Kleinunternehmer §19 UStG",0,SUMIF($E$21:$E$28,$B32,$I$21:$I$28))</f>
        <v>0</v>
      </c>
      <c r="E32" s="23">
        <f>C32+D32</f>
        <v>0</v>
      </c>
      <c r="F32" s="63" t="s">
        <v>32</v>
      </c>
      <c r="G32" s="63"/>
      <c r="H32" s="63"/>
      <c r="I32" s="25">
        <f>SUM($G$21:$G$28)</f>
        <v>0</v>
      </c>
    </row>
    <row r="33" spans="1:9" ht="14.4">
      <c r="B33" s="22">
        <v>0</v>
      </c>
      <c r="C33" s="23">
        <f>IF($G$7="Kleinunternehmer §19 UStG",0,SUMIF($E$21:$E$28,$B33,$H$21:$H$28))</f>
        <v>0</v>
      </c>
      <c r="D33" s="23">
        <f>IF($G$7="Kleinunternehmer §19 UStG",0,SUMIF($E$21:$E$28,$B33,$I$21:$I$28))</f>
        <v>0</v>
      </c>
      <c r="E33" s="23">
        <f>C33+D33</f>
        <v>0</v>
      </c>
    </row>
    <row r="34" spans="1:9" ht="14.4">
      <c r="B34" s="21" t="s">
        <v>33</v>
      </c>
      <c r="C34" s="23">
        <f>IF($G$7="Kleinunternehmer §19 UStG",$I$32,0)</f>
        <v>0</v>
      </c>
      <c r="D34" s="23">
        <f>0</f>
        <v>0</v>
      </c>
      <c r="E34" s="23">
        <f>C34+D34</f>
        <v>0</v>
      </c>
      <c r="F34" s="64" t="s">
        <v>34</v>
      </c>
      <c r="G34" s="64"/>
      <c r="H34" s="64"/>
      <c r="I34" s="26" t="str">
        <f>IF($I$32&lt;=$G$8,"OK","ÜBER 250 €")</f>
        <v>OK</v>
      </c>
    </row>
    <row r="36" spans="1:9" ht="30" customHeight="1">
      <c r="A36" s="53" t="str">
        <f>Einstellungen!B23&amp;IF(Einstellungen!B14&lt;&gt;""," IBAN: "&amp;Einstellungen!B14,"")&amp;IF(Einstellungen!B15&lt;&gt;""," | Bank: "&amp;Einstellungen!B15,"")</f>
        <v>Zahlbar sofort ohne Abzug. IBAN: [DE00 0000 0000 0000 0000 00] | Bank: [Bankname]</v>
      </c>
      <c r="B36" s="54"/>
      <c r="C36" s="54"/>
      <c r="D36" s="54"/>
      <c r="E36" s="54"/>
      <c r="F36" s="54"/>
      <c r="G36" s="54"/>
      <c r="H36" s="54"/>
      <c r="I36" s="55"/>
    </row>
    <row r="37" spans="1:9" ht="30" customHeight="1">
      <c r="A37" s="56" t="str">
        <f>IF($G$7="Kleinunternehmer §19 UStG","Hinweis: Gemäß § 19 UStG wird keine Umsatzsteuer berechnet.","Hinweis: Der Rechnungsbetrag enthält die ausgewiesene Umsatzsteuer; die Steuerbeträge sind nach Steuersatz aufgeschlüsselt.")</f>
        <v>Hinweis: Der Rechnungsbetrag enthält die ausgewiesene Umsatzsteuer; die Steuerbeträge sind nach Steuersatz aufgeschlüsselt.</v>
      </c>
      <c r="B37" s="57"/>
      <c r="C37" s="57"/>
      <c r="D37" s="57"/>
      <c r="E37" s="57"/>
      <c r="F37" s="57"/>
      <c r="G37" s="57"/>
      <c r="H37" s="57"/>
      <c r="I37" s="58"/>
    </row>
    <row r="38" spans="1:9" ht="30" customHeight="1">
      <c r="A38" s="56" t="s">
        <v>35</v>
      </c>
      <c r="B38" s="57"/>
      <c r="C38" s="57"/>
      <c r="D38" s="57"/>
      <c r="E38" s="57"/>
      <c r="F38" s="57"/>
      <c r="G38" s="57"/>
      <c r="H38" s="57"/>
      <c r="I38" s="58"/>
    </row>
    <row r="39" spans="1:9" ht="30" customHeight="1">
      <c r="A39" s="59"/>
      <c r="B39" s="60"/>
      <c r="C39" s="60"/>
      <c r="D39" s="60"/>
      <c r="E39" s="60"/>
      <c r="F39" s="60"/>
      <c r="G39" s="60"/>
      <c r="H39" s="60"/>
      <c r="I39" s="61"/>
    </row>
  </sheetData>
  <mergeCells count="16">
    <mergeCell ref="F32:H32"/>
    <mergeCell ref="F34:H34"/>
    <mergeCell ref="A36:I36"/>
    <mergeCell ref="A37:I37"/>
    <mergeCell ref="A38:I39"/>
    <mergeCell ref="A14:E17"/>
    <mergeCell ref="F13:I13"/>
    <mergeCell ref="F14:I17"/>
    <mergeCell ref="F30:H30"/>
    <mergeCell ref="F31:H31"/>
    <mergeCell ref="A1:I1"/>
    <mergeCell ref="A2:I2"/>
    <mergeCell ref="A4:E4"/>
    <mergeCell ref="A5:E11"/>
    <mergeCell ref="A13:E13"/>
    <mergeCell ref="H4:I9"/>
  </mergeCells>
  <conditionalFormatting sqref="G9">
    <cfRule type="containsText" dxfId="3" priority="1" operator="containsText" text="OK"/>
    <cfRule type="containsText" dxfId="2" priority="2" operator="containsText" text="Achtung"/>
  </conditionalFormatting>
  <conditionalFormatting sqref="I34">
    <cfRule type="containsText" dxfId="1" priority="3" operator="containsText" text="OK"/>
    <cfRule type="containsText" dxfId="0" priority="4" operator="containsText" text="ÜBER"/>
  </conditionalFormatting>
  <dataValidations count="2">
    <dataValidation errorStyle="warning" showErrorMessage="1" errorTitle="Ungültiger USt.-Satz" error="Bitte 19 %, 7 % oder 0 % wählen." sqref="E21:E28" xr:uid="{00000000-0002-0000-0000-000000000000}"/>
    <dataValidation type="list" allowBlank="1" sqref="D21:D28" xr:uid="{00000000-0002-0000-0000-000001000000}">
      <formula1>"Stk.,Std.,Tag,Pauschal,kg,m"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9"/>
  <sheetViews>
    <sheetView showGridLines="0" workbookViewId="0"/>
  </sheetViews>
  <sheetFormatPr baseColWidth="10" defaultColWidth="8.796875" defaultRowHeight="13.8"/>
  <cols>
    <col min="1" max="1" width="26" customWidth="1"/>
    <col min="2" max="2" width="36" customWidth="1"/>
    <col min="3" max="3" width="38" customWidth="1"/>
    <col min="4" max="4" width="4" customWidth="1"/>
    <col min="5" max="5" width="24" customWidth="1"/>
    <col min="6" max="6" width="12" customWidth="1"/>
  </cols>
  <sheetData>
    <row r="1" spans="1:6" ht="34.049999999999997" customHeight="1">
      <c r="A1" s="69" t="s">
        <v>36</v>
      </c>
      <c r="B1" s="70"/>
      <c r="C1" s="70"/>
      <c r="D1" s="70"/>
      <c r="E1" s="70"/>
      <c r="F1" s="70"/>
    </row>
    <row r="3" spans="1:6" ht="14.4">
      <c r="A3" s="71" t="s">
        <v>37</v>
      </c>
      <c r="B3" s="72"/>
      <c r="C3" s="73"/>
    </row>
    <row r="5" spans="1:6" ht="22.05" customHeight="1">
      <c r="A5" s="1" t="s">
        <v>38</v>
      </c>
      <c r="B5" s="1" t="s">
        <v>39</v>
      </c>
      <c r="C5" s="1" t="s">
        <v>40</v>
      </c>
      <c r="E5" s="7" t="s">
        <v>41</v>
      </c>
      <c r="F5" s="7" t="s">
        <v>39</v>
      </c>
    </row>
    <row r="6" spans="1:6" ht="22.05" customHeight="1">
      <c r="A6" s="2" t="s">
        <v>42</v>
      </c>
      <c r="B6" s="3" t="s">
        <v>43</v>
      </c>
      <c r="C6" s="4" t="s">
        <v>44</v>
      </c>
      <c r="E6" s="8" t="s">
        <v>45</v>
      </c>
      <c r="F6" s="9">
        <v>0.19</v>
      </c>
    </row>
    <row r="7" spans="1:6" ht="22.05" customHeight="1">
      <c r="A7" s="2" t="s">
        <v>46</v>
      </c>
      <c r="B7" s="3" t="s">
        <v>47</v>
      </c>
      <c r="C7" s="4" t="s">
        <v>48</v>
      </c>
      <c r="E7" s="8" t="s">
        <v>49</v>
      </c>
      <c r="F7" s="9">
        <v>7.0000000000000007E-2</v>
      </c>
    </row>
    <row r="8" spans="1:6" ht="22.05" customHeight="1">
      <c r="A8" s="2" t="s">
        <v>50</v>
      </c>
      <c r="B8" s="3" t="s">
        <v>51</v>
      </c>
      <c r="C8" s="4" t="s">
        <v>44</v>
      </c>
      <c r="E8" s="8" t="s">
        <v>52</v>
      </c>
      <c r="F8" s="9">
        <v>0</v>
      </c>
    </row>
    <row r="9" spans="1:6" ht="22.05" customHeight="1">
      <c r="A9" s="2" t="s">
        <v>53</v>
      </c>
      <c r="B9" s="3" t="s">
        <v>54</v>
      </c>
      <c r="C9" s="4" t="s">
        <v>44</v>
      </c>
    </row>
    <row r="10" spans="1:6" ht="22.05" customHeight="1">
      <c r="A10" s="2" t="s">
        <v>55</v>
      </c>
      <c r="B10" s="3" t="s">
        <v>56</v>
      </c>
      <c r="C10" s="4" t="s">
        <v>48</v>
      </c>
    </row>
    <row r="11" spans="1:6" ht="22.05" customHeight="1">
      <c r="A11" s="2" t="s">
        <v>57</v>
      </c>
      <c r="B11" s="3" t="s">
        <v>58</v>
      </c>
      <c r="C11" s="4" t="s">
        <v>48</v>
      </c>
    </row>
    <row r="12" spans="1:6" ht="22.05" customHeight="1">
      <c r="A12" s="2" t="s">
        <v>59</v>
      </c>
      <c r="B12" s="3" t="s">
        <v>60</v>
      </c>
      <c r="C12" s="4" t="s">
        <v>48</v>
      </c>
    </row>
    <row r="13" spans="1:6" ht="22.05" customHeight="1">
      <c r="A13" s="2" t="s">
        <v>61</v>
      </c>
      <c r="B13" s="3"/>
      <c r="C13" s="4" t="s">
        <v>62</v>
      </c>
    </row>
    <row r="14" spans="1:6" ht="22.05" customHeight="1">
      <c r="A14" s="2" t="s">
        <v>63</v>
      </c>
      <c r="B14" s="3" t="s">
        <v>64</v>
      </c>
      <c r="C14" s="4" t="s">
        <v>48</v>
      </c>
    </row>
    <row r="15" spans="1:6" ht="22.05" customHeight="1">
      <c r="A15" s="2" t="s">
        <v>65</v>
      </c>
      <c r="B15" s="3" t="s">
        <v>66</v>
      </c>
      <c r="C15" s="4" t="s">
        <v>48</v>
      </c>
    </row>
    <row r="16" spans="1:6" ht="22.05" customHeight="1"/>
    <row r="17" spans="1:6" ht="22.05" customHeight="1">
      <c r="A17" s="32" t="s">
        <v>67</v>
      </c>
      <c r="B17" s="33"/>
      <c r="C17" s="34"/>
    </row>
    <row r="18" spans="1:6" ht="22.05" customHeight="1"/>
    <row r="19" spans="1:6" ht="22.05" customHeight="1">
      <c r="A19" s="1" t="s">
        <v>68</v>
      </c>
      <c r="B19" s="1" t="s">
        <v>39</v>
      </c>
      <c r="C19" s="1" t="s">
        <v>40</v>
      </c>
    </row>
    <row r="20" spans="1:6" ht="22.05" customHeight="1">
      <c r="A20" s="2" t="s">
        <v>9</v>
      </c>
      <c r="B20" s="3" t="s">
        <v>69</v>
      </c>
      <c r="C20" s="4" t="s">
        <v>70</v>
      </c>
    </row>
    <row r="21" spans="1:6" ht="22.05" customHeight="1">
      <c r="A21" s="2" t="s">
        <v>71</v>
      </c>
      <c r="B21" s="5">
        <v>0.19</v>
      </c>
      <c r="C21" s="4" t="s">
        <v>72</v>
      </c>
    </row>
    <row r="22" spans="1:6" ht="22.05" customHeight="1">
      <c r="A22" s="2" t="s">
        <v>73</v>
      </c>
      <c r="B22" s="6">
        <v>250</v>
      </c>
      <c r="C22" s="4" t="s">
        <v>74</v>
      </c>
    </row>
    <row r="23" spans="1:6" ht="22.05" customHeight="1">
      <c r="A23" s="2" t="s">
        <v>75</v>
      </c>
      <c r="B23" s="3" t="s">
        <v>76</v>
      </c>
      <c r="C23" s="4" t="s">
        <v>77</v>
      </c>
    </row>
    <row r="26" spans="1:6">
      <c r="A26" s="35" t="s">
        <v>78</v>
      </c>
      <c r="B26" s="36"/>
      <c r="C26" s="36"/>
      <c r="D26" s="36"/>
      <c r="E26" s="36"/>
      <c r="F26" s="37"/>
    </row>
    <row r="27" spans="1:6">
      <c r="A27" s="38" t="s">
        <v>79</v>
      </c>
      <c r="B27" s="39"/>
      <c r="C27" s="39"/>
      <c r="D27" s="39"/>
      <c r="E27" s="39"/>
      <c r="F27" s="40"/>
    </row>
    <row r="28" spans="1:6">
      <c r="A28" s="38"/>
      <c r="B28" s="39"/>
      <c r="C28" s="39"/>
      <c r="D28" s="39"/>
      <c r="E28" s="39"/>
      <c r="F28" s="40"/>
    </row>
    <row r="29" spans="1:6">
      <c r="A29" s="41"/>
      <c r="B29" s="42"/>
      <c r="C29" s="42"/>
      <c r="D29" s="42"/>
      <c r="E29" s="42"/>
      <c r="F29" s="43"/>
    </row>
  </sheetData>
  <mergeCells count="5">
    <mergeCell ref="A1:F1"/>
    <mergeCell ref="A3:C3"/>
    <mergeCell ref="A17:C17"/>
    <mergeCell ref="A26:F26"/>
    <mergeCell ref="A27:F29"/>
  </mergeCells>
  <dataValidations count="2">
    <dataValidation errorStyle="warning" showErrorMessage="1" errorTitle="Ungültige Auswahl" error="Bitte Regelbesteuerung oder Kleinunternehmer §19 UStG wählen." sqref="B20" xr:uid="{00000000-0002-0000-0100-000000000000}"/>
    <dataValidation type="list" sqref="B21" xr:uid="{00000000-0002-0000-0100-000001000000}">
      <formula1>"0.19,0.07,0"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9"/>
  <sheetViews>
    <sheetView showGridLines="0" workbookViewId="0"/>
  </sheetViews>
  <sheetFormatPr baseColWidth="10" defaultColWidth="8.796875" defaultRowHeight="13.8"/>
  <cols>
    <col min="1" max="1" width="42" customWidth="1"/>
    <col min="2" max="2" width="90" customWidth="1"/>
    <col min="3" max="3" width="16" customWidth="1"/>
  </cols>
  <sheetData>
    <row r="1" spans="1:6" ht="34.049999999999997" customHeight="1">
      <c r="A1" s="74" t="s">
        <v>80</v>
      </c>
      <c r="B1" s="74"/>
      <c r="C1" s="74"/>
      <c r="D1" s="74"/>
      <c r="E1" s="74"/>
      <c r="F1" s="74"/>
    </row>
    <row r="3" spans="1:6" ht="14.4">
      <c r="A3" s="75" t="s">
        <v>81</v>
      </c>
      <c r="B3" s="76"/>
      <c r="C3" s="76"/>
      <c r="D3" s="76"/>
      <c r="E3" s="76"/>
      <c r="F3" s="77"/>
    </row>
    <row r="4" spans="1:6">
      <c r="A4" s="35" t="s">
        <v>82</v>
      </c>
      <c r="B4" s="36"/>
      <c r="C4" s="36"/>
      <c r="D4" s="36"/>
      <c r="E4" s="36"/>
      <c r="F4" s="37"/>
    </row>
    <row r="5" spans="1:6">
      <c r="A5" s="38"/>
      <c r="B5" s="39"/>
      <c r="C5" s="39"/>
      <c r="D5" s="39"/>
      <c r="E5" s="39"/>
      <c r="F5" s="40"/>
    </row>
    <row r="6" spans="1:6">
      <c r="A6" s="38"/>
      <c r="B6" s="39"/>
      <c r="C6" s="39"/>
      <c r="D6" s="39"/>
      <c r="E6" s="39"/>
      <c r="F6" s="40"/>
    </row>
    <row r="7" spans="1:6">
      <c r="A7" s="41"/>
      <c r="B7" s="42"/>
      <c r="C7" s="42"/>
      <c r="D7" s="42"/>
      <c r="E7" s="42"/>
      <c r="F7" s="43"/>
    </row>
    <row r="9" spans="1:6" ht="14.4">
      <c r="A9" s="75" t="s">
        <v>83</v>
      </c>
      <c r="B9" s="76"/>
      <c r="C9" s="76"/>
      <c r="D9" s="76"/>
      <c r="E9" s="76"/>
      <c r="F9" s="77"/>
    </row>
    <row r="10" spans="1:6" ht="28.05" customHeight="1">
      <c r="A10" s="27" t="s">
        <v>44</v>
      </c>
      <c r="B10" s="27" t="s">
        <v>84</v>
      </c>
      <c r="C10" s="27" t="s">
        <v>11</v>
      </c>
    </row>
    <row r="11" spans="1:6" ht="28.05" customHeight="1">
      <c r="A11" s="28" t="s">
        <v>85</v>
      </c>
      <c r="B11" s="28" t="s">
        <v>86</v>
      </c>
      <c r="C11" s="28" t="s">
        <v>87</v>
      </c>
    </row>
    <row r="12" spans="1:6" ht="28.05" customHeight="1">
      <c r="A12" s="28" t="s">
        <v>88</v>
      </c>
      <c r="B12" s="28" t="s">
        <v>89</v>
      </c>
      <c r="C12" s="28" t="s">
        <v>87</v>
      </c>
    </row>
    <row r="13" spans="1:6" ht="28.05" customHeight="1">
      <c r="A13" s="28" t="s">
        <v>90</v>
      </c>
      <c r="B13" s="28" t="s">
        <v>91</v>
      </c>
      <c r="C13" s="28" t="s">
        <v>87</v>
      </c>
    </row>
    <row r="14" spans="1:6" ht="28.05" customHeight="1">
      <c r="A14" s="28" t="s">
        <v>92</v>
      </c>
      <c r="B14" s="28" t="s">
        <v>93</v>
      </c>
      <c r="C14" s="28" t="s">
        <v>87</v>
      </c>
    </row>
    <row r="15" spans="1:6" ht="28.05" customHeight="1">
      <c r="A15" s="28" t="s">
        <v>94</v>
      </c>
      <c r="B15" s="28" t="s">
        <v>95</v>
      </c>
      <c r="C15" s="28" t="s">
        <v>87</v>
      </c>
    </row>
    <row r="16" spans="1:6" ht="28.05" customHeight="1">
      <c r="A16" s="28" t="s">
        <v>96</v>
      </c>
      <c r="B16" s="28" t="s">
        <v>97</v>
      </c>
      <c r="C16" s="28" t="s">
        <v>87</v>
      </c>
    </row>
    <row r="17" spans="1:6" ht="28.05" customHeight="1"/>
    <row r="18" spans="1:6" ht="28.05" customHeight="1">
      <c r="A18" s="75" t="s">
        <v>98</v>
      </c>
      <c r="B18" s="76"/>
      <c r="C18" s="76"/>
      <c r="D18" s="76"/>
      <c r="E18" s="76"/>
      <c r="F18" s="77"/>
    </row>
    <row r="19" spans="1:6" ht="28.05" customHeight="1">
      <c r="A19" s="27" t="s">
        <v>99</v>
      </c>
      <c r="B19" s="27" t="s">
        <v>40</v>
      </c>
    </row>
    <row r="20" spans="1:6" ht="28.05" customHeight="1">
      <c r="A20" s="28" t="s">
        <v>100</v>
      </c>
      <c r="B20" s="28" t="s">
        <v>101</v>
      </c>
    </row>
    <row r="21" spans="1:6" ht="28.05" customHeight="1">
      <c r="A21" s="28" t="s">
        <v>102</v>
      </c>
      <c r="B21" s="28" t="s">
        <v>103</v>
      </c>
    </row>
    <row r="22" spans="1:6" ht="28.05" customHeight="1">
      <c r="A22" s="28" t="s">
        <v>104</v>
      </c>
      <c r="B22" s="28" t="s">
        <v>105</v>
      </c>
    </row>
    <row r="23" spans="1:6" ht="28.05" customHeight="1">
      <c r="A23" s="28" t="s">
        <v>106</v>
      </c>
      <c r="B23" s="28" t="s">
        <v>107</v>
      </c>
    </row>
    <row r="25" spans="1:6" ht="14.4">
      <c r="A25" s="75" t="s">
        <v>108</v>
      </c>
      <c r="B25" s="76"/>
      <c r="C25" s="76"/>
      <c r="D25" s="76"/>
      <c r="E25" s="76"/>
      <c r="F25" s="77"/>
    </row>
    <row r="26" spans="1:6" ht="14.4">
      <c r="A26" s="27" t="s">
        <v>109</v>
      </c>
      <c r="B26" s="27" t="s">
        <v>110</v>
      </c>
    </row>
    <row r="27" spans="1:6" ht="30" customHeight="1">
      <c r="A27" s="28" t="s">
        <v>111</v>
      </c>
      <c r="B27" s="28" t="s">
        <v>112</v>
      </c>
    </row>
    <row r="28" spans="1:6" ht="30" customHeight="1">
      <c r="A28" s="28" t="s">
        <v>113</v>
      </c>
      <c r="B28" s="28" t="s">
        <v>114</v>
      </c>
    </row>
    <row r="29" spans="1:6" ht="30" customHeight="1">
      <c r="A29" s="28" t="s">
        <v>115</v>
      </c>
      <c r="B29" s="28" t="s">
        <v>116</v>
      </c>
    </row>
  </sheetData>
  <mergeCells count="6">
    <mergeCell ref="A25:F25"/>
    <mergeCell ref="A1:F1"/>
    <mergeCell ref="A3:F3"/>
    <mergeCell ref="A4:F7"/>
    <mergeCell ref="A9:F9"/>
    <mergeCell ref="A18:F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Kleinbetragsrechnung</vt:lpstr>
      <vt:lpstr>Einstellungen</vt:lpstr>
      <vt:lpstr>Anleitung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2026-04-25T16:23:31Z</dcterms:modified>
</cp:coreProperties>
</file>