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inventarliste\"/>
    </mc:Choice>
  </mc:AlternateContent>
  <xr:revisionPtr revIDLastSave="0" documentId="8_{61212A53-89E3-4E12-AC14-3A80038C42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ventar" sheetId="1" r:id="rId1"/>
    <sheet name="Stammdaten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0" i="1" l="1"/>
  <c r="N30" i="1"/>
  <c r="L30" i="1"/>
  <c r="O29" i="1"/>
  <c r="N29" i="1"/>
  <c r="L29" i="1"/>
  <c r="O28" i="1"/>
  <c r="N28" i="1"/>
  <c r="L28" i="1"/>
  <c r="O27" i="1"/>
  <c r="N27" i="1"/>
  <c r="L27" i="1"/>
  <c r="O26" i="1"/>
  <c r="N26" i="1"/>
  <c r="L26" i="1"/>
  <c r="O25" i="1"/>
  <c r="N25" i="1"/>
  <c r="L25" i="1"/>
  <c r="O24" i="1"/>
  <c r="N24" i="1"/>
  <c r="L24" i="1"/>
  <c r="O23" i="1"/>
  <c r="N23" i="1"/>
  <c r="L23" i="1"/>
  <c r="O22" i="1"/>
  <c r="N22" i="1"/>
  <c r="L22" i="1"/>
  <c r="O21" i="1"/>
  <c r="N21" i="1"/>
  <c r="L21" i="1"/>
  <c r="O20" i="1"/>
  <c r="N20" i="1"/>
  <c r="L20" i="1"/>
  <c r="O19" i="1"/>
  <c r="N19" i="1"/>
  <c r="L19" i="1"/>
  <c r="O18" i="1"/>
  <c r="N18" i="1"/>
  <c r="L18" i="1"/>
  <c r="O17" i="1"/>
  <c r="N17" i="1"/>
  <c r="L17" i="1"/>
  <c r="O16" i="1"/>
  <c r="N16" i="1"/>
  <c r="L16" i="1"/>
  <c r="O15" i="1"/>
  <c r="N15" i="1"/>
  <c r="L15" i="1"/>
  <c r="O14" i="1"/>
  <c r="N14" i="1"/>
  <c r="L14" i="1"/>
  <c r="O13" i="1"/>
  <c r="N13" i="1"/>
  <c r="L13" i="1"/>
  <c r="O12" i="1"/>
  <c r="N12" i="1"/>
  <c r="L12" i="1"/>
  <c r="O11" i="1"/>
  <c r="N11" i="1"/>
  <c r="O4" i="1" s="1"/>
  <c r="L11" i="1"/>
  <c r="O10" i="1"/>
  <c r="N10" i="1"/>
  <c r="L10" i="1"/>
  <c r="O9" i="1"/>
  <c r="N9" i="1"/>
  <c r="L9" i="1"/>
  <c r="K4" i="1"/>
  <c r="G4" i="1"/>
  <c r="C4" i="1"/>
</calcChain>
</file>

<file path=xl/sharedStrings.xml><?xml version="1.0" encoding="utf-8"?>
<sst xmlns="http://schemas.openxmlformats.org/spreadsheetml/2006/main" count="85" uniqueCount="77">
  <si>
    <t>Inventarliste</t>
  </si>
  <si>
    <t>Einfach bearbeitbare Inventarvorlage für Kauf, Garantie, Wartung und Zeitwert.</t>
  </si>
  <si>
    <t>Artikel</t>
  </si>
  <si>
    <t>Kaufpreis</t>
  </si>
  <si>
    <t>Zeitwert</t>
  </si>
  <si>
    <t>Wartungen</t>
  </si>
  <si>
    <t>Artikel gesamt</t>
  </si>
  <si>
    <t>Kaufpreis gesamt</t>
  </si>
  <si>
    <t>Zeitwert gesamt</t>
  </si>
  <si>
    <t>Überfällige Wartungen</t>
  </si>
  <si>
    <t>ID Inventar</t>
  </si>
  <si>
    <t>Standort/Bereich</t>
  </si>
  <si>
    <t>Beschreibung</t>
  </si>
  <si>
    <t>Modell</t>
  </si>
  <si>
    <t>Seriennummer</t>
  </si>
  <si>
    <t>Bemerkungen</t>
  </si>
  <si>
    <t>Kaufdatum</t>
  </si>
  <si>
    <t>Lieferant</t>
  </si>
  <si>
    <t>Zeitwert aktuell</t>
  </si>
  <si>
    <t>Garantie (Monate)</t>
  </si>
  <si>
    <t>Garantieablauf</t>
  </si>
  <si>
    <t>Nächster Wartungs-/Reinigungstermin</t>
  </si>
  <si>
    <t>Status Termin</t>
  </si>
  <si>
    <t>Alter</t>
  </si>
  <si>
    <t>INV-0001</t>
  </si>
  <si>
    <t>Büro</t>
  </si>
  <si>
    <t>Laptop Geschäftsführung</t>
  </si>
  <si>
    <t>Dell Latitude 7420</t>
  </si>
  <si>
    <t>DL7420-8H3K</t>
  </si>
  <si>
    <t>Dockingstation im Büro 2</t>
  </si>
  <si>
    <t>Dell Direct</t>
  </si>
  <si>
    <t>INV-0002</t>
  </si>
  <si>
    <t>Lager</t>
  </si>
  <si>
    <t>Etikettendrucker</t>
  </si>
  <si>
    <t>Zebra ZD421</t>
  </si>
  <si>
    <t>ZD421-5521</t>
  </si>
  <si>
    <t>Für Versandetiketten</t>
  </si>
  <si>
    <t>Labeltrade</t>
  </si>
  <si>
    <t>INV-0003</t>
  </si>
  <si>
    <t>Werkstatt</t>
  </si>
  <si>
    <t>Akkuschrauber</t>
  </si>
  <si>
    <t>Bosch GSR 18V-55</t>
  </si>
  <si>
    <t>BOSCH-18V-17</t>
  </si>
  <si>
    <t>Mit 2 Akkus</t>
  </si>
  <si>
    <t>Hornbach</t>
  </si>
  <si>
    <t>INV-0004</t>
  </si>
  <si>
    <t>Empfang</t>
  </si>
  <si>
    <t>Kaffeevollautomat</t>
  </si>
  <si>
    <t>Jura E8</t>
  </si>
  <si>
    <t>JURA-E8-991</t>
  </si>
  <si>
    <t>Letzte Entkalkung dokumentiert</t>
  </si>
  <si>
    <t>MediaMarkt</t>
  </si>
  <si>
    <t>INV-0005</t>
  </si>
  <si>
    <t>Besprechungsraum</t>
  </si>
  <si>
    <t>Beamer</t>
  </si>
  <si>
    <t>Epson EB-FH06</t>
  </si>
  <si>
    <t>EPSON-FH06-77</t>
  </si>
  <si>
    <t>Deckenhalterung montiert</t>
  </si>
  <si>
    <t>Office Partner</t>
  </si>
  <si>
    <t>INV-0006</t>
  </si>
  <si>
    <t>Archiv</t>
  </si>
  <si>
    <t>Feuerlöscher</t>
  </si>
  <si>
    <t>Gloria P6</t>
  </si>
  <si>
    <t>GLORIA-P6-204</t>
  </si>
  <si>
    <t>Nächste Prüfung jährlich</t>
  </si>
  <si>
    <t>Sicherheitsdienst Weber</t>
  </si>
  <si>
    <t>Hinweis</t>
  </si>
  <si>
    <t>Standorte hier pflegen. Dropdown in 'Inventar' aktualisiert sich automatisch.</t>
  </si>
  <si>
    <t>Technikraum</t>
  </si>
  <si>
    <t>Küche</t>
  </si>
  <si>
    <t>Garage</t>
  </si>
  <si>
    <t>1. Etage</t>
  </si>
  <si>
    <t>2. Etage</t>
  </si>
  <si>
    <t>Serverraum</t>
  </si>
  <si>
    <t>Versand</t>
  </si>
  <si>
    <t>Produktion</t>
  </si>
  <si>
    <t>Showroom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</si>
</sst>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€\ #,##0.00"/>
    <numFmt numFmtId="166" formatCode="dd\.mm\.yyyy"/>
    <numFmt numFmtId="167" formatCode="0.0\ &quot;Jahre&quot;"/>
  </numFmts>
  <fonts count="10" x14ac:knownFonts="1">
    <font>
      <sz val="11"/>
      <color theme="1"/>
      <name val="Calibri"/>
      <family val="2"/>
      <scheme val="minor"/>
    </font>
    <font>
      <i/>
      <sz val="10"/>
      <color rgb="FF5B6B73"/>
      <name val="Calibri"/>
    </font>
    <font>
      <b/>
      <sz val="10"/>
      <color rgb="FF1F1F1F"/>
      <name val="Calibri"/>
    </font>
    <font>
      <b/>
      <sz val="11"/>
      <color rgb="FF1F415A"/>
      <name val="Calibri"/>
    </font>
    <font>
      <b/>
      <sz val="11"/>
      <color rgb="FFFFFFFF"/>
      <name val="Calibri"/>
    </font>
    <font>
      <b/>
      <sz val="11"/>
      <color rgb="FFFFFFFF"/>
      <name val="Calibri"/>
      <family val="2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  <font>
      <b/>
      <sz val="13"/>
      <color rgb="FFFFFFFF"/>
      <name val="Calibri"/>
      <family val="2"/>
    </font>
    <font>
      <sz val="13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2F4"/>
      </patternFill>
    </fill>
    <fill>
      <patternFill patternType="solid">
        <fgColor rgb="FF1F415A"/>
      </patternFill>
    </fill>
    <fill>
      <patternFill patternType="solid">
        <fgColor rgb="FFF7FBFB"/>
      </patternFill>
    </fill>
    <fill>
      <patternFill patternType="solid">
        <fgColor rgb="FFFFFFFF"/>
      </patternFill>
    </fill>
    <fill>
      <patternFill patternType="solid">
        <fgColor rgb="FFF8FBFB"/>
      </patternFill>
    </fill>
  </fills>
  <borders count="4">
    <border>
      <left/>
      <right/>
      <top/>
      <bottom/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thin">
        <color rgb="FFB7C9CC"/>
      </bottom>
      <diagonal/>
    </border>
    <border>
      <left/>
      <right/>
      <top style="medium">
        <color rgb="FF1F415A"/>
      </top>
      <bottom style="medium">
        <color rgb="FF1F415A"/>
      </bottom>
      <diagonal/>
    </border>
    <border>
      <left/>
      <right/>
      <top/>
      <bottom style="hair">
        <color rgb="FFE2ECEE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3" fillId="6" borderId="1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0" fontId="0" fillId="6" borderId="3" xfId="0" applyFill="1" applyBorder="1" applyAlignment="1">
      <alignment horizontal="left" vertical="center" wrapText="1"/>
    </xf>
    <xf numFmtId="166" fontId="0" fillId="6" borderId="3" xfId="0" applyNumberFormat="1" applyFill="1" applyBorder="1" applyAlignment="1">
      <alignment horizontal="center" vertical="center" wrapText="1"/>
    </xf>
    <xf numFmtId="164" fontId="0" fillId="6" borderId="3" xfId="0" applyNumberFormat="1" applyFill="1" applyBorder="1" applyAlignment="1">
      <alignment horizontal="center" vertical="center" wrapText="1"/>
    </xf>
    <xf numFmtId="1" fontId="0" fillId="6" borderId="3" xfId="0" applyNumberForma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167" fontId="0" fillId="6" borderId="3" xfId="0" applyNumberForma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left" vertical="center" wrapText="1"/>
    </xf>
    <xf numFmtId="166" fontId="0" fillId="7" borderId="3" xfId="0" applyNumberFormat="1" applyFill="1" applyBorder="1" applyAlignment="1">
      <alignment horizontal="center" vertical="center" wrapText="1"/>
    </xf>
    <xf numFmtId="164" fontId="0" fillId="7" borderId="3" xfId="0" applyNumberFormat="1" applyFill="1" applyBorder="1" applyAlignment="1">
      <alignment horizontal="center" vertical="center" wrapText="1"/>
    </xf>
    <xf numFmtId="1" fontId="0" fillId="7" borderId="3" xfId="0" applyNumberForma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167" fontId="0" fillId="7" borderId="3" xfId="0" applyNumberForma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4" borderId="0" xfId="0" applyFont="1" applyFill="1"/>
    <xf numFmtId="0" fontId="0" fillId="5" borderId="3" xfId="0" applyFill="1" applyBorder="1" applyAlignment="1">
      <alignment horizontal="left" vertical="center"/>
    </xf>
    <xf numFmtId="0" fontId="0" fillId="3" borderId="0" xfId="0" applyFill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0" fillId="0" borderId="1" xfId="0" applyBorder="1"/>
    <xf numFmtId="0" fontId="1" fillId="3" borderId="0" xfId="0" applyFont="1" applyFill="1" applyAlignment="1">
      <alignment horizontal="left" vertical="center"/>
    </xf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0" borderId="0" xfId="0" applyFont="1"/>
    <xf numFmtId="0" fontId="8" fillId="4" borderId="1" xfId="0" applyFont="1" applyFill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/>
    <xf numFmtId="0" fontId="9" fillId="0" borderId="0" xfId="0" applyFont="1"/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11"/>
        <color rgb="FFFFFFFF"/>
        <name val="Calibri"/>
        <scheme val="none"/>
      </font>
    </dxf>
    <dxf>
      <font>
        <b/>
        <color rgb="FF1F1F1F"/>
      </font>
      <fill>
        <patternFill>
          <bgColor rgb="FFFFF2CC"/>
        </patternFill>
      </fill>
    </dxf>
    <dxf>
      <font>
        <b/>
        <color rgb="FFFFFFFF"/>
      </font>
      <fill>
        <patternFill>
          <bgColor rgb="FFC27C0E"/>
        </patternFill>
      </fill>
    </dxf>
    <dxf>
      <font>
        <b/>
        <color rgb="FFFFFFFF"/>
      </font>
      <fill>
        <patternFill>
          <bgColor rgb="FFC00000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entarTabelle" displayName="InventarTabelle" ref="A8:O14" headerRowDxfId="0">
  <autoFilter ref="A8:O14" xr:uid="{00000000-0009-0000-0100-000001000000}"/>
  <tableColumns count="15">
    <tableColumn id="1" xr3:uid="{00000000-0010-0000-0000-000001000000}" name="ID Inventar"/>
    <tableColumn id="2" xr3:uid="{00000000-0010-0000-0000-000002000000}" name="Standort/Bereich"/>
    <tableColumn id="3" xr3:uid="{00000000-0010-0000-0000-000003000000}" name="Beschreibung"/>
    <tableColumn id="4" xr3:uid="{00000000-0010-0000-0000-000004000000}" name="Modell"/>
    <tableColumn id="5" xr3:uid="{00000000-0010-0000-0000-000005000000}" name="Seriennummer"/>
    <tableColumn id="6" xr3:uid="{00000000-0010-0000-0000-000006000000}" name="Bemerkungen"/>
    <tableColumn id="7" xr3:uid="{00000000-0010-0000-0000-000007000000}" name="Kaufdatum"/>
    <tableColumn id="8" xr3:uid="{00000000-0010-0000-0000-000008000000}" name="Lieferant"/>
    <tableColumn id="9" xr3:uid="{00000000-0010-0000-0000-000009000000}" name="Kaufpreis"/>
    <tableColumn id="10" xr3:uid="{00000000-0010-0000-0000-00000A000000}" name="Zeitwert aktuell"/>
    <tableColumn id="11" xr3:uid="{00000000-0010-0000-0000-00000B000000}" name="Garantie (Monate)"/>
    <tableColumn id="12" xr3:uid="{00000000-0010-0000-0000-00000C000000}" name="Garantieablauf"/>
    <tableColumn id="13" xr3:uid="{00000000-0010-0000-0000-00000D000000}" name="Nächster Wartungs-/Reinigungstermin"/>
    <tableColumn id="14" xr3:uid="{00000000-0010-0000-0000-00000E000000}" name="Status Termin"/>
    <tableColumn id="15" xr3:uid="{00000000-0010-0000-0000-00000F000000}" name="Alte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workbookViewId="0">
      <selection activeCell="P32" sqref="P32"/>
    </sheetView>
  </sheetViews>
  <sheetFormatPr baseColWidth="10" defaultColWidth="9.140625" defaultRowHeight="15" x14ac:dyDescent="0.25"/>
  <cols>
    <col min="1" max="1" width="9.42578125" customWidth="1"/>
    <col min="2" max="2" width="18" customWidth="1"/>
    <col min="3" max="3" width="24" customWidth="1"/>
    <col min="4" max="4" width="18" customWidth="1"/>
    <col min="5" max="5" width="14.28515625" customWidth="1"/>
    <col min="6" max="6" width="24.42578125" customWidth="1"/>
    <col min="7" max="7" width="12" customWidth="1"/>
    <col min="8" max="8" width="16.5703125" bestFit="1" customWidth="1"/>
    <col min="9" max="9" width="14" customWidth="1"/>
    <col min="10" max="10" width="15" customWidth="1"/>
    <col min="11" max="11" width="11.7109375" customWidth="1"/>
    <col min="12" max="12" width="14" customWidth="1"/>
    <col min="13" max="13" width="22" customWidth="1"/>
    <col min="14" max="14" width="14" customWidth="1"/>
    <col min="15" max="15" width="11" customWidth="1"/>
  </cols>
  <sheetData>
    <row r="1" spans="1:15" ht="32.25" x14ac:dyDescent="0.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15" s="31" customFormat="1" ht="26.25" customHeight="1" x14ac:dyDescent="0.3">
      <c r="A3" s="28" t="s">
        <v>2</v>
      </c>
      <c r="B3" s="29"/>
      <c r="C3" s="29"/>
      <c r="D3" s="30"/>
      <c r="E3" s="28" t="s">
        <v>3</v>
      </c>
      <c r="F3" s="29"/>
      <c r="G3" s="29"/>
      <c r="H3" s="30"/>
      <c r="I3" s="28" t="s">
        <v>4</v>
      </c>
      <c r="J3" s="29"/>
      <c r="K3" s="29"/>
      <c r="L3" s="30"/>
      <c r="M3" s="28" t="s">
        <v>5</v>
      </c>
      <c r="N3" s="29"/>
      <c r="O3" s="29"/>
    </row>
    <row r="4" spans="1:15" x14ac:dyDescent="0.25">
      <c r="A4" s="21" t="s">
        <v>6</v>
      </c>
      <c r="B4" s="22"/>
      <c r="C4" s="2">
        <f>COUNTA(C9:C30)</f>
        <v>6</v>
      </c>
      <c r="D4" s="1"/>
      <c r="E4" s="21" t="s">
        <v>7</v>
      </c>
      <c r="F4" s="22"/>
      <c r="G4" s="3">
        <f>SUM(I9:I30)</f>
        <v>4151</v>
      </c>
      <c r="H4" s="1"/>
      <c r="I4" s="21" t="s">
        <v>8</v>
      </c>
      <c r="J4" s="22"/>
      <c r="K4" s="3">
        <f>SUM(J9:J30)</f>
        <v>2300</v>
      </c>
      <c r="L4" s="1"/>
      <c r="M4" s="21" t="s">
        <v>9</v>
      </c>
      <c r="N4" s="22"/>
      <c r="O4" s="2">
        <f ca="1">COUNTIF(N9:N30,"Überfällig")</f>
        <v>2</v>
      </c>
    </row>
    <row r="8" spans="1:15" ht="30" x14ac:dyDescent="0.25">
      <c r="A8" s="25" t="s">
        <v>10</v>
      </c>
      <c r="B8" s="25" t="s">
        <v>11</v>
      </c>
      <c r="C8" s="25" t="s">
        <v>12</v>
      </c>
      <c r="D8" s="25" t="s">
        <v>13</v>
      </c>
      <c r="E8" s="25" t="s">
        <v>14</v>
      </c>
      <c r="F8" s="25" t="s">
        <v>15</v>
      </c>
      <c r="G8" s="25" t="s">
        <v>16</v>
      </c>
      <c r="H8" s="25" t="s">
        <v>17</v>
      </c>
      <c r="I8" s="25" t="s">
        <v>3</v>
      </c>
      <c r="J8" s="25" t="s">
        <v>18</v>
      </c>
      <c r="K8" s="25" t="s">
        <v>19</v>
      </c>
      <c r="L8" s="25" t="s">
        <v>20</v>
      </c>
      <c r="M8" s="25" t="s">
        <v>21</v>
      </c>
      <c r="N8" s="25" t="s">
        <v>22</v>
      </c>
      <c r="O8" s="25" t="s">
        <v>23</v>
      </c>
    </row>
    <row r="9" spans="1:15" x14ac:dyDescent="0.25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29</v>
      </c>
      <c r="G9" s="5">
        <v>44972</v>
      </c>
      <c r="H9" s="4" t="s">
        <v>30</v>
      </c>
      <c r="I9" s="6">
        <v>1299</v>
      </c>
      <c r="J9" s="6">
        <v>850</v>
      </c>
      <c r="K9" s="7">
        <v>36</v>
      </c>
      <c r="L9" s="5">
        <f t="shared" ref="L9:L30" si="0">IF(OR(G9="",K9=""),"",DATE(YEAR(G9),MONTH(G9)+K9,DAY(G9)))</f>
        <v>46068</v>
      </c>
      <c r="M9" s="5">
        <v>46122</v>
      </c>
      <c r="N9" s="8" t="str">
        <f t="shared" ref="N9:N30" ca="1" si="1">IF(M9="","",IF(M9&lt;TODAY(),"Überfällig",IF(M9=TODAY(),"Heute","Geplant")))</f>
        <v>Geplant</v>
      </c>
      <c r="O9" s="9">
        <f t="shared" ref="O9:O30" ca="1" si="2">IF(G9="","",ROUND((TODAY()-G9)/365.25,1))</f>
        <v>3.1</v>
      </c>
    </row>
    <row r="10" spans="1:15" x14ac:dyDescent="0.25">
      <c r="A10" s="10" t="s">
        <v>31</v>
      </c>
      <c r="B10" s="10" t="s">
        <v>32</v>
      </c>
      <c r="C10" s="10" t="s">
        <v>33</v>
      </c>
      <c r="D10" s="10" t="s">
        <v>34</v>
      </c>
      <c r="E10" s="10" t="s">
        <v>35</v>
      </c>
      <c r="F10" s="10" t="s">
        <v>36</v>
      </c>
      <c r="G10" s="11">
        <v>44776</v>
      </c>
      <c r="H10" s="10" t="s">
        <v>37</v>
      </c>
      <c r="I10" s="12">
        <v>389</v>
      </c>
      <c r="J10" s="12">
        <v>180</v>
      </c>
      <c r="K10" s="13">
        <v>24</v>
      </c>
      <c r="L10" s="11">
        <f t="shared" si="0"/>
        <v>45507</v>
      </c>
      <c r="M10" s="11">
        <v>46068</v>
      </c>
      <c r="N10" s="14" t="str">
        <f t="shared" ca="1" si="1"/>
        <v>Überfällig</v>
      </c>
      <c r="O10" s="15">
        <f t="shared" ca="1" si="2"/>
        <v>3.6</v>
      </c>
    </row>
    <row r="11" spans="1:15" x14ac:dyDescent="0.25">
      <c r="A11" s="4" t="s">
        <v>38</v>
      </c>
      <c r="B11" s="4" t="s">
        <v>39</v>
      </c>
      <c r="C11" s="4" t="s">
        <v>40</v>
      </c>
      <c r="D11" s="4" t="s">
        <v>41</v>
      </c>
      <c r="E11" s="4" t="s">
        <v>42</v>
      </c>
      <c r="F11" s="4" t="s">
        <v>43</v>
      </c>
      <c r="G11" s="5">
        <v>45463</v>
      </c>
      <c r="H11" s="4" t="s">
        <v>44</v>
      </c>
      <c r="I11" s="6">
        <v>229</v>
      </c>
      <c r="J11" s="6">
        <v>170</v>
      </c>
      <c r="K11" s="7">
        <v>24</v>
      </c>
      <c r="L11" s="5">
        <f t="shared" si="0"/>
        <v>46193</v>
      </c>
      <c r="M11" s="5">
        <v>46104</v>
      </c>
      <c r="N11" s="8" t="str">
        <f t="shared" ca="1" si="1"/>
        <v>Heute</v>
      </c>
      <c r="O11" s="9">
        <f t="shared" ca="1" si="2"/>
        <v>1.8</v>
      </c>
    </row>
    <row r="12" spans="1:15" ht="30" x14ac:dyDescent="0.25">
      <c r="A12" s="10" t="s">
        <v>45</v>
      </c>
      <c r="B12" s="10" t="s">
        <v>46</v>
      </c>
      <c r="C12" s="10" t="s">
        <v>47</v>
      </c>
      <c r="D12" s="10" t="s">
        <v>48</v>
      </c>
      <c r="E12" s="10" t="s">
        <v>49</v>
      </c>
      <c r="F12" s="10" t="s">
        <v>50</v>
      </c>
      <c r="G12" s="11">
        <v>44511</v>
      </c>
      <c r="H12" s="10" t="s">
        <v>51</v>
      </c>
      <c r="I12" s="12">
        <v>1490</v>
      </c>
      <c r="J12" s="12">
        <v>600</v>
      </c>
      <c r="K12" s="13">
        <v>24</v>
      </c>
      <c r="L12" s="11">
        <f t="shared" si="0"/>
        <v>45241</v>
      </c>
      <c r="M12" s="11">
        <v>46157</v>
      </c>
      <c r="N12" s="14" t="str">
        <f t="shared" ca="1" si="1"/>
        <v>Geplant</v>
      </c>
      <c r="O12" s="15">
        <f t="shared" ca="1" si="2"/>
        <v>4.4000000000000004</v>
      </c>
    </row>
    <row r="13" spans="1:15" x14ac:dyDescent="0.25">
      <c r="A13" s="4" t="s">
        <v>52</v>
      </c>
      <c r="B13" s="4" t="s">
        <v>53</v>
      </c>
      <c r="C13" s="4" t="s">
        <v>54</v>
      </c>
      <c r="D13" s="4" t="s">
        <v>55</v>
      </c>
      <c r="E13" s="4" t="s">
        <v>56</v>
      </c>
      <c r="F13" s="4" t="s">
        <v>57</v>
      </c>
      <c r="G13" s="5">
        <v>45170</v>
      </c>
      <c r="H13" s="4" t="s">
        <v>58</v>
      </c>
      <c r="I13" s="6">
        <v>649</v>
      </c>
      <c r="J13" s="6">
        <v>420</v>
      </c>
      <c r="K13" s="7">
        <v>36</v>
      </c>
      <c r="L13" s="5">
        <f t="shared" si="0"/>
        <v>46266</v>
      </c>
      <c r="M13" s="5">
        <v>46111</v>
      </c>
      <c r="N13" s="8" t="str">
        <f t="shared" ca="1" si="1"/>
        <v>Geplant</v>
      </c>
      <c r="O13" s="9">
        <f t="shared" ca="1" si="2"/>
        <v>2.6</v>
      </c>
    </row>
    <row r="14" spans="1:15" ht="30" x14ac:dyDescent="0.25">
      <c r="A14" s="10" t="s">
        <v>59</v>
      </c>
      <c r="B14" s="10" t="s">
        <v>60</v>
      </c>
      <c r="C14" s="10" t="s">
        <v>61</v>
      </c>
      <c r="D14" s="10" t="s">
        <v>62</v>
      </c>
      <c r="E14" s="10" t="s">
        <v>63</v>
      </c>
      <c r="F14" s="10" t="s">
        <v>64</v>
      </c>
      <c r="G14" s="11">
        <v>45669</v>
      </c>
      <c r="H14" s="10" t="s">
        <v>65</v>
      </c>
      <c r="I14" s="12">
        <v>95</v>
      </c>
      <c r="J14" s="12">
        <v>80</v>
      </c>
      <c r="K14" s="13">
        <v>12</v>
      </c>
      <c r="L14" s="11">
        <f t="shared" si="0"/>
        <v>46034</v>
      </c>
      <c r="M14" s="11">
        <v>46032</v>
      </c>
      <c r="N14" s="14" t="str">
        <f t="shared" ca="1" si="1"/>
        <v>Überfällig</v>
      </c>
      <c r="O14" s="15">
        <f t="shared" ca="1" si="2"/>
        <v>1.2</v>
      </c>
    </row>
    <row r="15" spans="1:15" x14ac:dyDescent="0.25">
      <c r="A15" s="4"/>
      <c r="B15" s="4"/>
      <c r="C15" s="4"/>
      <c r="D15" s="4"/>
      <c r="E15" s="4"/>
      <c r="F15" s="4"/>
      <c r="G15" s="5"/>
      <c r="H15" s="4"/>
      <c r="I15" s="6"/>
      <c r="J15" s="6"/>
      <c r="K15" s="7"/>
      <c r="L15" s="5" t="str">
        <f t="shared" si="0"/>
        <v/>
      </c>
      <c r="M15" s="5"/>
      <c r="N15" s="8" t="str">
        <f t="shared" ca="1" si="1"/>
        <v/>
      </c>
      <c r="O15" s="9" t="str">
        <f t="shared" ca="1" si="2"/>
        <v/>
      </c>
    </row>
    <row r="16" spans="1:15" x14ac:dyDescent="0.25">
      <c r="A16" s="4"/>
      <c r="B16" s="4"/>
      <c r="C16" s="4"/>
      <c r="D16" s="4"/>
      <c r="E16" s="4"/>
      <c r="F16" s="4"/>
      <c r="G16" s="5"/>
      <c r="H16" s="4"/>
      <c r="I16" s="6"/>
      <c r="J16" s="6"/>
      <c r="K16" s="7"/>
      <c r="L16" s="5" t="str">
        <f t="shared" si="0"/>
        <v/>
      </c>
      <c r="M16" s="5"/>
      <c r="N16" s="8" t="str">
        <f t="shared" ca="1" si="1"/>
        <v/>
      </c>
      <c r="O16" s="9" t="str">
        <f t="shared" ca="1" si="2"/>
        <v/>
      </c>
    </row>
    <row r="17" spans="1:15" x14ac:dyDescent="0.25">
      <c r="A17" s="4"/>
      <c r="B17" s="4"/>
      <c r="C17" s="4"/>
      <c r="D17" s="4"/>
      <c r="E17" s="4"/>
      <c r="F17" s="4"/>
      <c r="G17" s="5"/>
      <c r="H17" s="4"/>
      <c r="I17" s="6"/>
      <c r="J17" s="6"/>
      <c r="K17" s="7"/>
      <c r="L17" s="5" t="str">
        <f t="shared" si="0"/>
        <v/>
      </c>
      <c r="M17" s="5"/>
      <c r="N17" s="8" t="str">
        <f t="shared" ca="1" si="1"/>
        <v/>
      </c>
      <c r="O17" s="9" t="str">
        <f t="shared" ca="1" si="2"/>
        <v/>
      </c>
    </row>
    <row r="18" spans="1:15" x14ac:dyDescent="0.25">
      <c r="A18" s="4"/>
      <c r="B18" s="4"/>
      <c r="C18" s="4"/>
      <c r="D18" s="4"/>
      <c r="E18" s="4"/>
      <c r="F18" s="4"/>
      <c r="G18" s="5"/>
      <c r="H18" s="4"/>
      <c r="I18" s="6"/>
      <c r="J18" s="6"/>
      <c r="K18" s="7"/>
      <c r="L18" s="5" t="str">
        <f t="shared" si="0"/>
        <v/>
      </c>
      <c r="M18" s="5"/>
      <c r="N18" s="8" t="str">
        <f t="shared" ca="1" si="1"/>
        <v/>
      </c>
      <c r="O18" s="9" t="str">
        <f t="shared" ca="1" si="2"/>
        <v/>
      </c>
    </row>
    <row r="19" spans="1:15" x14ac:dyDescent="0.25">
      <c r="A19" s="4"/>
      <c r="B19" s="4"/>
      <c r="C19" s="4"/>
      <c r="D19" s="4"/>
      <c r="E19" s="4"/>
      <c r="F19" s="4"/>
      <c r="G19" s="5"/>
      <c r="H19" s="4"/>
      <c r="I19" s="6"/>
      <c r="J19" s="6"/>
      <c r="K19" s="7"/>
      <c r="L19" s="5" t="str">
        <f t="shared" si="0"/>
        <v/>
      </c>
      <c r="M19" s="5"/>
      <c r="N19" s="8" t="str">
        <f t="shared" ca="1" si="1"/>
        <v/>
      </c>
      <c r="O19" s="9" t="str">
        <f t="shared" ca="1" si="2"/>
        <v/>
      </c>
    </row>
    <row r="20" spans="1:15" x14ac:dyDescent="0.25">
      <c r="A20" s="4"/>
      <c r="B20" s="4"/>
      <c r="C20" s="4"/>
      <c r="D20" s="4"/>
      <c r="E20" s="4"/>
      <c r="F20" s="4"/>
      <c r="G20" s="5"/>
      <c r="H20" s="4"/>
      <c r="I20" s="6"/>
      <c r="J20" s="6"/>
      <c r="K20" s="7"/>
      <c r="L20" s="5" t="str">
        <f t="shared" si="0"/>
        <v/>
      </c>
      <c r="M20" s="5"/>
      <c r="N20" s="8" t="str">
        <f t="shared" ca="1" si="1"/>
        <v/>
      </c>
      <c r="O20" s="9" t="str">
        <f t="shared" ca="1" si="2"/>
        <v/>
      </c>
    </row>
    <row r="21" spans="1:15" x14ac:dyDescent="0.25">
      <c r="A21" s="4"/>
      <c r="B21" s="4"/>
      <c r="C21" s="4"/>
      <c r="D21" s="4"/>
      <c r="E21" s="4"/>
      <c r="F21" s="4"/>
      <c r="G21" s="5"/>
      <c r="H21" s="4"/>
      <c r="I21" s="6"/>
      <c r="J21" s="6"/>
      <c r="K21" s="7"/>
      <c r="L21" s="5" t="str">
        <f t="shared" si="0"/>
        <v/>
      </c>
      <c r="M21" s="5"/>
      <c r="N21" s="8" t="str">
        <f t="shared" ca="1" si="1"/>
        <v/>
      </c>
      <c r="O21" s="9" t="str">
        <f t="shared" ca="1" si="2"/>
        <v/>
      </c>
    </row>
    <row r="22" spans="1:15" x14ac:dyDescent="0.25">
      <c r="A22" s="4"/>
      <c r="B22" s="4"/>
      <c r="C22" s="4"/>
      <c r="D22" s="4"/>
      <c r="E22" s="4"/>
      <c r="F22" s="4"/>
      <c r="G22" s="5"/>
      <c r="H22" s="4"/>
      <c r="I22" s="6"/>
      <c r="J22" s="6"/>
      <c r="K22" s="7"/>
      <c r="L22" s="5" t="str">
        <f t="shared" si="0"/>
        <v/>
      </c>
      <c r="M22" s="5"/>
      <c r="N22" s="8" t="str">
        <f t="shared" ca="1" si="1"/>
        <v/>
      </c>
      <c r="O22" s="9" t="str">
        <f t="shared" ca="1" si="2"/>
        <v/>
      </c>
    </row>
    <row r="23" spans="1:15" x14ac:dyDescent="0.25">
      <c r="A23" s="4"/>
      <c r="B23" s="4"/>
      <c r="C23" s="4"/>
      <c r="D23" s="4"/>
      <c r="E23" s="4"/>
      <c r="F23" s="4"/>
      <c r="G23" s="5"/>
      <c r="H23" s="4"/>
      <c r="I23" s="6"/>
      <c r="J23" s="6"/>
      <c r="K23" s="7"/>
      <c r="L23" s="5" t="str">
        <f t="shared" si="0"/>
        <v/>
      </c>
      <c r="M23" s="5"/>
      <c r="N23" s="8" t="str">
        <f t="shared" ca="1" si="1"/>
        <v/>
      </c>
      <c r="O23" s="9" t="str">
        <f t="shared" ca="1" si="2"/>
        <v/>
      </c>
    </row>
    <row r="24" spans="1:15" x14ac:dyDescent="0.25">
      <c r="A24" s="4"/>
      <c r="B24" s="4"/>
      <c r="C24" s="4"/>
      <c r="D24" s="4"/>
      <c r="E24" s="4"/>
      <c r="F24" s="4"/>
      <c r="G24" s="5"/>
      <c r="H24" s="4"/>
      <c r="I24" s="6"/>
      <c r="J24" s="6"/>
      <c r="K24" s="7"/>
      <c r="L24" s="5" t="str">
        <f t="shared" si="0"/>
        <v/>
      </c>
      <c r="M24" s="5"/>
      <c r="N24" s="8" t="str">
        <f t="shared" ca="1" si="1"/>
        <v/>
      </c>
      <c r="O24" s="9" t="str">
        <f t="shared" ca="1" si="2"/>
        <v/>
      </c>
    </row>
    <row r="25" spans="1:15" x14ac:dyDescent="0.25">
      <c r="A25" s="4"/>
      <c r="B25" s="4"/>
      <c r="C25" s="4"/>
      <c r="D25" s="4"/>
      <c r="E25" s="4"/>
      <c r="F25" s="4"/>
      <c r="G25" s="5"/>
      <c r="H25" s="4"/>
      <c r="I25" s="6"/>
      <c r="J25" s="6"/>
      <c r="K25" s="7"/>
      <c r="L25" s="5" t="str">
        <f t="shared" si="0"/>
        <v/>
      </c>
      <c r="M25" s="5"/>
      <c r="N25" s="8" t="str">
        <f t="shared" ca="1" si="1"/>
        <v/>
      </c>
      <c r="O25" s="9" t="str">
        <f t="shared" ca="1" si="2"/>
        <v/>
      </c>
    </row>
    <row r="26" spans="1:15" x14ac:dyDescent="0.25">
      <c r="A26" s="4"/>
      <c r="B26" s="4"/>
      <c r="C26" s="4"/>
      <c r="D26" s="4"/>
      <c r="E26" s="4"/>
      <c r="F26" s="4"/>
      <c r="G26" s="5"/>
      <c r="H26" s="4"/>
      <c r="I26" s="6"/>
      <c r="J26" s="6"/>
      <c r="K26" s="7"/>
      <c r="L26" s="5" t="str">
        <f t="shared" si="0"/>
        <v/>
      </c>
      <c r="M26" s="5"/>
      <c r="N26" s="8" t="str">
        <f t="shared" ca="1" si="1"/>
        <v/>
      </c>
      <c r="O26" s="9" t="str">
        <f t="shared" ca="1" si="2"/>
        <v/>
      </c>
    </row>
    <row r="27" spans="1:15" x14ac:dyDescent="0.25">
      <c r="A27" s="4"/>
      <c r="B27" s="4"/>
      <c r="C27" s="4"/>
      <c r="D27" s="4"/>
      <c r="E27" s="4"/>
      <c r="F27" s="4"/>
      <c r="G27" s="5"/>
      <c r="H27" s="4"/>
      <c r="I27" s="6"/>
      <c r="J27" s="6"/>
      <c r="K27" s="7"/>
      <c r="L27" s="5" t="str">
        <f t="shared" si="0"/>
        <v/>
      </c>
      <c r="M27" s="5"/>
      <c r="N27" s="8" t="str">
        <f t="shared" ca="1" si="1"/>
        <v/>
      </c>
      <c r="O27" s="9" t="str">
        <f t="shared" ca="1" si="2"/>
        <v/>
      </c>
    </row>
    <row r="28" spans="1:15" x14ac:dyDescent="0.25">
      <c r="A28" s="4"/>
      <c r="B28" s="4"/>
      <c r="C28" s="4"/>
      <c r="D28" s="4"/>
      <c r="E28" s="4"/>
      <c r="F28" s="4"/>
      <c r="G28" s="5"/>
      <c r="H28" s="4"/>
      <c r="I28" s="6"/>
      <c r="J28" s="6"/>
      <c r="K28" s="7"/>
      <c r="L28" s="5" t="str">
        <f t="shared" si="0"/>
        <v/>
      </c>
      <c r="M28" s="5"/>
      <c r="N28" s="8" t="str">
        <f t="shared" ca="1" si="1"/>
        <v/>
      </c>
      <c r="O28" s="9" t="str">
        <f t="shared" ca="1" si="2"/>
        <v/>
      </c>
    </row>
    <row r="29" spans="1:15" x14ac:dyDescent="0.25">
      <c r="A29" s="4"/>
      <c r="B29" s="4"/>
      <c r="C29" s="4"/>
      <c r="D29" s="4"/>
      <c r="E29" s="4"/>
      <c r="F29" s="4"/>
      <c r="G29" s="5"/>
      <c r="H29" s="4"/>
      <c r="I29" s="6"/>
      <c r="J29" s="6"/>
      <c r="K29" s="7"/>
      <c r="L29" s="5" t="str">
        <f t="shared" si="0"/>
        <v/>
      </c>
      <c r="M29" s="5"/>
      <c r="N29" s="8" t="str">
        <f t="shared" ca="1" si="1"/>
        <v/>
      </c>
      <c r="O29" s="9" t="str">
        <f t="shared" ca="1" si="2"/>
        <v/>
      </c>
    </row>
    <row r="30" spans="1:15" x14ac:dyDescent="0.25">
      <c r="A30" s="4"/>
      <c r="B30" s="4"/>
      <c r="C30" s="4"/>
      <c r="D30" s="4"/>
      <c r="E30" s="4"/>
      <c r="F30" s="4"/>
      <c r="G30" s="5"/>
      <c r="H30" s="4"/>
      <c r="I30" s="6"/>
      <c r="J30" s="6"/>
      <c r="K30" s="7"/>
      <c r="L30" s="5" t="str">
        <f t="shared" si="0"/>
        <v/>
      </c>
      <c r="M30" s="5"/>
      <c r="N30" s="8" t="str">
        <f t="shared" ca="1" si="1"/>
        <v/>
      </c>
      <c r="O30" s="9" t="str">
        <f t="shared" ca="1" si="2"/>
        <v/>
      </c>
    </row>
  </sheetData>
  <mergeCells count="10">
    <mergeCell ref="A1:O1"/>
    <mergeCell ref="A3:C3"/>
    <mergeCell ref="E3:G3"/>
    <mergeCell ref="I3:K3"/>
    <mergeCell ref="M4:N4"/>
    <mergeCell ref="A4:B4"/>
    <mergeCell ref="E4:F4"/>
    <mergeCell ref="I4:J4"/>
    <mergeCell ref="A2:O2"/>
    <mergeCell ref="M3:O3"/>
  </mergeCells>
  <conditionalFormatting sqref="L9:L30">
    <cfRule type="expression" dxfId="5" priority="4">
      <formula>AND($L9&lt;&gt;"",$L9&lt;TODAY())</formula>
    </cfRule>
    <cfRule type="expression" dxfId="4" priority="5">
      <formula>AND($L9&lt;&gt;"",$L9&gt;=TODAY(),$L9&lt;=TODAY()+30)</formula>
    </cfRule>
  </conditionalFormatting>
  <conditionalFormatting sqref="M9:N30">
    <cfRule type="expression" dxfId="3" priority="1">
      <formula>AND($M9&lt;&gt;"",$M9&lt;TODAY())</formula>
    </cfRule>
    <cfRule type="expression" dxfId="2" priority="2">
      <formula>AND($M9&lt;&gt;"",$M9=TODAY())</formula>
    </cfRule>
    <cfRule type="expression" dxfId="1" priority="3">
      <formula>AND($M9&lt;&gt;"",$M9&gt;TODAY(),$M9&lt;=TODAY()+30)</formula>
    </cfRule>
  </conditionalFormatting>
  <dataValidations count="1">
    <dataValidation type="list" allowBlank="1" sqref="B9:B30" xr:uid="{00000000-0002-0000-0000-000000000000}">
      <formula1>StandorteListe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1"/>
  <sheetViews>
    <sheetView showGridLines="0" workbookViewId="0"/>
  </sheetViews>
  <sheetFormatPr baseColWidth="10" defaultColWidth="9.140625" defaultRowHeight="15" x14ac:dyDescent="0.25"/>
  <cols>
    <col min="1" max="1" width="24" customWidth="1"/>
    <col min="3" max="3" width="48" customWidth="1"/>
  </cols>
  <sheetData>
    <row r="1" spans="1:3" ht="20.100000000000001" customHeight="1" x14ac:dyDescent="0.25">
      <c r="A1" s="16" t="s">
        <v>11</v>
      </c>
      <c r="C1" s="17" t="s">
        <v>66</v>
      </c>
    </row>
    <row r="2" spans="1:3" ht="24" customHeight="1" x14ac:dyDescent="0.25">
      <c r="A2" s="18" t="s">
        <v>25</v>
      </c>
      <c r="C2" s="19" t="s">
        <v>67</v>
      </c>
    </row>
    <row r="3" spans="1:3" ht="20.100000000000001" customHeight="1" x14ac:dyDescent="0.25">
      <c r="A3" s="18" t="s">
        <v>32</v>
      </c>
    </row>
    <row r="4" spans="1:3" ht="20.100000000000001" customHeight="1" x14ac:dyDescent="0.25">
      <c r="A4" s="18" t="s">
        <v>46</v>
      </c>
    </row>
    <row r="5" spans="1:3" ht="20.100000000000001" customHeight="1" x14ac:dyDescent="0.25">
      <c r="A5" s="18" t="s">
        <v>68</v>
      </c>
    </row>
    <row r="6" spans="1:3" ht="20.100000000000001" customHeight="1" x14ac:dyDescent="0.25">
      <c r="A6" s="18" t="s">
        <v>69</v>
      </c>
    </row>
    <row r="7" spans="1:3" ht="20.100000000000001" customHeight="1" x14ac:dyDescent="0.25">
      <c r="A7" s="18" t="s">
        <v>70</v>
      </c>
    </row>
    <row r="8" spans="1:3" ht="20.100000000000001" customHeight="1" x14ac:dyDescent="0.25">
      <c r="A8" s="18" t="s">
        <v>39</v>
      </c>
    </row>
    <row r="9" spans="1:3" ht="20.100000000000001" customHeight="1" x14ac:dyDescent="0.25">
      <c r="A9" s="18" t="s">
        <v>60</v>
      </c>
    </row>
    <row r="10" spans="1:3" ht="20.100000000000001" customHeight="1" x14ac:dyDescent="0.25">
      <c r="A10" s="18" t="s">
        <v>53</v>
      </c>
    </row>
    <row r="11" spans="1:3" ht="20.100000000000001" customHeight="1" x14ac:dyDescent="0.25">
      <c r="A11" s="18" t="s">
        <v>71</v>
      </c>
    </row>
    <row r="12" spans="1:3" ht="20.100000000000001" customHeight="1" x14ac:dyDescent="0.25">
      <c r="A12" s="18" t="s">
        <v>72</v>
      </c>
    </row>
    <row r="13" spans="1:3" ht="20.100000000000001" customHeight="1" x14ac:dyDescent="0.25">
      <c r="A13" s="18" t="s">
        <v>73</v>
      </c>
    </row>
    <row r="14" spans="1:3" ht="20.100000000000001" customHeight="1" x14ac:dyDescent="0.25">
      <c r="A14" s="18" t="s">
        <v>74</v>
      </c>
    </row>
    <row r="15" spans="1:3" ht="20.100000000000001" customHeight="1" x14ac:dyDescent="0.25">
      <c r="A15" s="18" t="s">
        <v>75</v>
      </c>
    </row>
    <row r="16" spans="1:3" ht="20.100000000000001" customHeight="1" x14ac:dyDescent="0.25">
      <c r="A16" s="18" t="s">
        <v>76</v>
      </c>
    </row>
    <row r="17" spans="1:1" ht="20.100000000000001" customHeight="1" x14ac:dyDescent="0.25">
      <c r="A17" s="20"/>
    </row>
    <row r="18" spans="1:1" ht="20.100000000000001" customHeight="1" x14ac:dyDescent="0.25">
      <c r="A18" s="20"/>
    </row>
    <row r="19" spans="1:1" ht="20.100000000000001" customHeight="1" x14ac:dyDescent="0.25">
      <c r="A19" s="20"/>
    </row>
    <row r="20" spans="1:1" ht="20.100000000000001" customHeight="1" x14ac:dyDescent="0.25">
      <c r="A20" s="20"/>
    </row>
    <row r="21" spans="1:1" ht="20.100000000000001" customHeight="1" x14ac:dyDescent="0.25">
      <c r="A21" s="20"/>
    </row>
    <row r="22" spans="1:1" ht="20.100000000000001" customHeight="1" x14ac:dyDescent="0.25">
      <c r="A22" s="20"/>
    </row>
    <row r="23" spans="1:1" ht="20.100000000000001" customHeight="1" x14ac:dyDescent="0.25">
      <c r="A23" s="20"/>
    </row>
    <row r="24" spans="1:1" ht="20.100000000000001" customHeight="1" x14ac:dyDescent="0.25">
      <c r="A24" s="20"/>
    </row>
    <row r="25" spans="1:1" ht="20.100000000000001" customHeight="1" x14ac:dyDescent="0.25">
      <c r="A25" s="20"/>
    </row>
    <row r="26" spans="1:1" ht="20.100000000000001" customHeight="1" x14ac:dyDescent="0.25">
      <c r="A26" s="20"/>
    </row>
    <row r="27" spans="1:1" ht="20.100000000000001" customHeight="1" x14ac:dyDescent="0.25">
      <c r="A27" s="20"/>
    </row>
    <row r="28" spans="1:1" ht="20.100000000000001" customHeight="1" x14ac:dyDescent="0.25">
      <c r="A28" s="20"/>
    </row>
    <row r="29" spans="1:1" ht="20.100000000000001" customHeight="1" x14ac:dyDescent="0.25">
      <c r="A29" s="20"/>
    </row>
    <row r="30" spans="1:1" ht="20.100000000000001" customHeight="1" x14ac:dyDescent="0.25">
      <c r="A30" s="20"/>
    </row>
    <row r="31" spans="1:1" ht="20.100000000000001" customHeight="1" x14ac:dyDescent="0.25">
      <c r="A31" s="20"/>
    </row>
    <row r="32" spans="1:1" ht="20.100000000000001" customHeight="1" x14ac:dyDescent="0.25">
      <c r="A32" s="20"/>
    </row>
    <row r="33" spans="1:1" ht="20.100000000000001" customHeight="1" x14ac:dyDescent="0.25">
      <c r="A33" s="20"/>
    </row>
    <row r="34" spans="1:1" ht="20.100000000000001" customHeight="1" x14ac:dyDescent="0.25">
      <c r="A34" s="20"/>
    </row>
    <row r="35" spans="1:1" ht="20.100000000000001" customHeight="1" x14ac:dyDescent="0.25">
      <c r="A35" s="20"/>
    </row>
    <row r="36" spans="1:1" ht="20.100000000000001" customHeight="1" x14ac:dyDescent="0.25">
      <c r="A36" s="20"/>
    </row>
    <row r="37" spans="1:1" ht="20.100000000000001" customHeight="1" x14ac:dyDescent="0.25">
      <c r="A37" s="20"/>
    </row>
    <row r="38" spans="1:1" ht="20.100000000000001" customHeight="1" x14ac:dyDescent="0.25">
      <c r="A38" s="20"/>
    </row>
    <row r="39" spans="1:1" ht="20.100000000000001" customHeight="1" x14ac:dyDescent="0.25">
      <c r="A39" s="20"/>
    </row>
    <row r="40" spans="1:1" ht="20.100000000000001" customHeight="1" x14ac:dyDescent="0.25">
      <c r="A40" s="20"/>
    </row>
    <row r="41" spans="1:1" ht="20.100000000000001" customHeight="1" x14ac:dyDescent="0.25">
      <c r="A41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Inventar</vt:lpstr>
      <vt:lpstr>Stammdaten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2026-03-23T08:17:53Z</dcterms:modified>
</cp:coreProperties>
</file>