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fähdungsbeurteiligung\"/>
    </mc:Choice>
  </mc:AlternateContent>
  <xr:revisionPtr revIDLastSave="0" documentId="8_{F0FF404E-828A-4ED3-99AA-8A3EF41233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rt" sheetId="1" r:id="rId1"/>
    <sheet name="Gefährdungsbeurteilung" sheetId="2" r:id="rId2"/>
    <sheet name="Listen" sheetId="3" r:id="rId3"/>
  </sheets>
  <definedNames>
    <definedName name="_xlnm._FilterDatabase" localSheetId="1" hidden="1">Gefährdungsbeurteilung!$A$8:$P$51</definedName>
    <definedName name="_xlnm.Print_Titles" localSheetId="1">Gefährdungsbeurteilung!$1:$8</definedName>
  </definedNames>
  <calcPr calcId="191029" forceFullCalc="1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" i="2" l="1"/>
  <c r="I4" i="2"/>
  <c r="C4" i="2"/>
  <c r="M3" i="2"/>
  <c r="I3" i="2"/>
  <c r="C3" i="2"/>
  <c r="B20" i="1"/>
  <c r="B19" i="1"/>
  <c r="B18" i="1"/>
  <c r="B17" i="1"/>
  <c r="B16" i="1"/>
  <c r="B15" i="1"/>
</calcChain>
</file>

<file path=xl/sharedStrings.xml><?xml version="1.0" encoding="utf-8"?>
<sst xmlns="http://schemas.openxmlformats.org/spreadsheetml/2006/main" count="307" uniqueCount="227">
  <si>
    <t>Vorlage Gefährdungsbeurteilung</t>
  </si>
  <si>
    <t>Diese Arbeitsmappe dokumentiert Gefährdungen, Maßnahmen, Verantwortlichkeiten und die Wirksamkeitskontrolle. Die eingetragenen Werte sind Beispieldaten und können direkt überschrieben werden.</t>
  </si>
  <si>
    <t>Allgemeine Angaben</t>
  </si>
  <si>
    <t>Unternehmen</t>
  </si>
  <si>
    <t>Beispiel GmbH</t>
  </si>
  <si>
    <t>Betriebsart</t>
  </si>
  <si>
    <t>Produktion und Logistik</t>
  </si>
  <si>
    <t>Arbeitsbereich</t>
  </si>
  <si>
    <t>Fertigung / Wareneingang</t>
  </si>
  <si>
    <t>Berufsgruppe</t>
  </si>
  <si>
    <t>Maschinenbedienung / Lager</t>
  </si>
  <si>
    <t>Tätigkeit</t>
  </si>
  <si>
    <t>Bedienen, Rüsten, Reinigen, innerbetrieblicher Transport</t>
  </si>
  <si>
    <t>Ersteller</t>
  </si>
  <si>
    <t>Sergio Muster</t>
  </si>
  <si>
    <t>Datum / Unterschrift Bearbeiter</t>
  </si>
  <si>
    <t>27/03/2026 - Sergio Muster</t>
  </si>
  <si>
    <t>Zustimmung Geschäftsleitung</t>
  </si>
  <si>
    <t>ja</t>
  </si>
  <si>
    <t>Datum / Unterschrift Geschäftsleitung</t>
  </si>
  <si>
    <t>28/03/2026 - A. Beispiel</t>
  </si>
  <si>
    <t>Kurzübersicht</t>
  </si>
  <si>
    <t>Legende</t>
  </si>
  <si>
    <t>Anzahl aller Gefährdungen</t>
  </si>
  <si>
    <t>Risiko klein</t>
  </si>
  <si>
    <t>Offene Maßnahmen</t>
  </si>
  <si>
    <t>Risiko mittel</t>
  </si>
  <si>
    <t>Überfällige Maßnahmen</t>
  </si>
  <si>
    <t>Risiko groß</t>
  </si>
  <si>
    <t>Maßnahmen erledigt</t>
  </si>
  <si>
    <t>Maßnahme offen</t>
  </si>
  <si>
    <t>Wirksamkeit bestätigt</t>
  </si>
  <si>
    <t>Maßnahme überfällig</t>
  </si>
  <si>
    <t>Hohe Risiken</t>
  </si>
  <si>
    <t>Wirksam / nicht wirksam</t>
  </si>
  <si>
    <t>Hinweis: Die Werte in der Tabelle sind Musterangaben. Für den produktiven Einsatz bitte Beschreibungen, Maßnahmen, Verantwortliche und Termine an den eigenen Betrieb anpassen.</t>
  </si>
  <si>
    <t>Gefährdungsbeurteilung</t>
  </si>
  <si>
    <t>Die Zeilen enthalten Grundrisiken nach Gefährdungsgruppen. Beispieldaten können direkt überschrieben werden.</t>
  </si>
  <si>
    <t>ID</t>
  </si>
  <si>
    <t>Gefährdungsgruppe</t>
  </si>
  <si>
    <t>Mögliche Gefährdung</t>
  </si>
  <si>
    <t>Beschreibung / Beobachtung</t>
  </si>
  <si>
    <t>Risiko</t>
  </si>
  <si>
    <t>Schutzziel</t>
  </si>
  <si>
    <t>Handlungsbedarf</t>
  </si>
  <si>
    <t>Maßnahmen</t>
  </si>
  <si>
    <t>Verantwortlich</t>
  </si>
  <si>
    <t>Frist</t>
  </si>
  <si>
    <t>Durchgeführt am</t>
  </si>
  <si>
    <t>Wirksamkeit</t>
  </si>
  <si>
    <t>Überprüft durch</t>
  </si>
  <si>
    <t>Überprüft am</t>
  </si>
  <si>
    <t>Ergebnis / Bemerkungen</t>
  </si>
  <si>
    <t>Status</t>
  </si>
  <si>
    <t>1.1</t>
  </si>
  <si>
    <t>Mechanische Gefährdungen</t>
  </si>
  <si>
    <t>ungeschützt bewegte Maschinenteile</t>
  </si>
  <si>
    <t>An der Verpackungsmaschine fehlt an einer Seitenöffnung eine feste Schutzabdeckung.</t>
  </si>
  <si>
    <t>groß</t>
  </si>
  <si>
    <t>Kontakt mit bewegten Teilen verhindern</t>
  </si>
  <si>
    <t>Schutzhaube montieren, Not-Halt prüfen und Mitarbeitende unterweisen.</t>
  </si>
  <si>
    <t>Herr Maier</t>
  </si>
  <si>
    <t>Bei der Begehung am 10.02.2026 festgestellt.</t>
  </si>
  <si>
    <t>1.2</t>
  </si>
  <si>
    <t>Teile mit gefährlichen Oberflächen</t>
  </si>
  <si>
    <t>1.3</t>
  </si>
  <si>
    <t>bewegte Transportmittel, bewegte Arbeitsmittel</t>
  </si>
  <si>
    <t>1.4</t>
  </si>
  <si>
    <t>unkontrolliert bewegte Teile</t>
  </si>
  <si>
    <t>1.5</t>
  </si>
  <si>
    <t>Sturz, Ausrutschen, Stolpern, Umknicken</t>
  </si>
  <si>
    <t>Im Wareneingang kommt es bei Nässe zu rutschigen Stellen.</t>
  </si>
  <si>
    <t>mittel</t>
  </si>
  <si>
    <t>Rutsch- und Sturzgefahr reduzieren</t>
  </si>
  <si>
    <t>Rutschhemmende Matten auslegen und Reinigungsintervall anpassen.</t>
  </si>
  <si>
    <t>Frau Becker</t>
  </si>
  <si>
    <t>S. Keller</t>
  </si>
  <si>
    <t>Keine Auffälligkeiten mehr.</t>
  </si>
  <si>
    <t>1.6</t>
  </si>
  <si>
    <t>Absturz</t>
  </si>
  <si>
    <t>2.1</t>
  </si>
  <si>
    <t>Elektrische Gefährdungen</t>
  </si>
  <si>
    <t>elektrischer Schlag</t>
  </si>
  <si>
    <t>An einer mobilen Kabeltrommel wurde eine beschädigte Isolierung festgestellt.</t>
  </si>
  <si>
    <t>Elektrischen Schlag verhindern</t>
  </si>
  <si>
    <t>Kabeltrommel sofort außer Betrieb nehmen und ersetzen; DGUV-Prüfung dokumentieren.</t>
  </si>
  <si>
    <t>Elektrotechnik</t>
  </si>
  <si>
    <t>R. Hoffmann</t>
  </si>
  <si>
    <t>Mangel beseitigt; Ersatzgerät geprüft.</t>
  </si>
  <si>
    <t>2.2</t>
  </si>
  <si>
    <t>Lichtbögen</t>
  </si>
  <si>
    <t>2.3</t>
  </si>
  <si>
    <t>elektrostatische Aufladungen</t>
  </si>
  <si>
    <t>Beim Abfüllen von Kunststoffgranulat ist elektrostatische Aufladung möglich.</t>
  </si>
  <si>
    <t>Zündquellen vermeiden</t>
  </si>
  <si>
    <t>Erdung prüfen und antistatische Hilfsmittel verbindlich einsetzen.</t>
  </si>
  <si>
    <t>Herr Brandt</t>
  </si>
  <si>
    <t>Thema in die nächste Unterweisung aufgenommen.</t>
  </si>
  <si>
    <t>3.1</t>
  </si>
  <si>
    <t>Gefahrstoffe</t>
  </si>
  <si>
    <t>Gase</t>
  </si>
  <si>
    <t>3.2</t>
  </si>
  <si>
    <t>Dämpfe</t>
  </si>
  <si>
    <t>Beim Reinigen von Teilen entstehen Lösemitteldämpfe.</t>
  </si>
  <si>
    <t>Exposition minimieren</t>
  </si>
  <si>
    <t>Absaugung konsequent nutzen, Ersatzstoff prüfen und PSA verbindlich festlegen.</t>
  </si>
  <si>
    <t>Herr Yilmaz</t>
  </si>
  <si>
    <t>Bisher nur teilweise organisatorisch geregelt.</t>
  </si>
  <si>
    <t>3.3</t>
  </si>
  <si>
    <t>Aerosole</t>
  </si>
  <si>
    <t>3.4</t>
  </si>
  <si>
    <t>Flüssigkeiten</t>
  </si>
  <si>
    <t>3.5</t>
  </si>
  <si>
    <t>Feststoffe</t>
  </si>
  <si>
    <t>4.1</t>
  </si>
  <si>
    <t>Biologische Gefährdungen</t>
  </si>
  <si>
    <t>Infektionsgefährdung durch pathogene Mikroorganismen</t>
  </si>
  <si>
    <t>Im Erste-Hilfe-Raum ist Kontakt mit kontaminierten Materialien möglich.</t>
  </si>
  <si>
    <t>klein</t>
  </si>
  <si>
    <t>Hygienestandard sicherstellen</t>
  </si>
  <si>
    <t>nein</t>
  </si>
  <si>
    <t>Vorhandene Hygienemaßnahmen und Entsorgungswege sind ausreichend.</t>
  </si>
  <si>
    <t>4.2</t>
  </si>
  <si>
    <t>sensibilisierende und toxische Wirkungen von Mikroorganismen</t>
  </si>
  <si>
    <t>5.1</t>
  </si>
  <si>
    <t>Brand- und Explosionsgefährdungen</t>
  </si>
  <si>
    <t>brennbare Feststoffe, Flüssigkeiten, Gase</t>
  </si>
  <si>
    <t>Lösemittel werden im Lacklager offen umgefüllt.</t>
  </si>
  <si>
    <t>Brand- und Explosionsrisiko senken</t>
  </si>
  <si>
    <t>Sicherheitskanister nutzen, Zündquellen entfernen und Unterweisung durchführen.</t>
  </si>
  <si>
    <t>Herr Roth</t>
  </si>
  <si>
    <t>A. Schulz</t>
  </si>
  <si>
    <t>Kennzeichnung verbessert, aber Lüftung noch unzureichend.</t>
  </si>
  <si>
    <t>5.2</t>
  </si>
  <si>
    <t>explosionsfähige Atmosphäre</t>
  </si>
  <si>
    <t>5.3</t>
  </si>
  <si>
    <t>Explosivstoffe</t>
  </si>
  <si>
    <t>6.1</t>
  </si>
  <si>
    <t>Thermische Gefährdungen</t>
  </si>
  <si>
    <t>heiße Medien / Oberflächen</t>
  </si>
  <si>
    <t>An der Heißsiegelanlage werden Gehäuseteile im Betrieb heiß.</t>
  </si>
  <si>
    <t>Verbrennungen vermeiden</t>
  </si>
  <si>
    <t>Warnhinweise anbringen und Hitzeschutzhandschuhe bereitstellen.</t>
  </si>
  <si>
    <t>Frau Neumann</t>
  </si>
  <si>
    <t>Beschaffung der Handschuhe ausgelöst.</t>
  </si>
  <si>
    <t>6.2</t>
  </si>
  <si>
    <t>kalte Medien / Oberflächen</t>
  </si>
  <si>
    <t>7.1</t>
  </si>
  <si>
    <t>Physikalische Einwirkungen</t>
  </si>
  <si>
    <t>Lärm</t>
  </si>
  <si>
    <t>Dauerhaft erhöhte Lärmbelastung an der Stanzpresse.</t>
  </si>
  <si>
    <t>Lärmbelastung senken</t>
  </si>
  <si>
    <t>Lärmmessung, Kapselung der Presse und Tragepflicht für Gehörschutz umsetzen.</t>
  </si>
  <si>
    <t>Herr Lange</t>
  </si>
  <si>
    <t>M. Wolf</t>
  </si>
  <si>
    <t>Messwert nach Umsetzung unter internem Grenzwert.</t>
  </si>
  <si>
    <t>7.2</t>
  </si>
  <si>
    <t>Ultraschall, Infraschall</t>
  </si>
  <si>
    <t>7.3</t>
  </si>
  <si>
    <t>Ganzkörpervibrationen</t>
  </si>
  <si>
    <t>7.4</t>
  </si>
  <si>
    <t>Hand-Arm-Vibrationen</t>
  </si>
  <si>
    <t>7.5</t>
  </si>
  <si>
    <t>nicht ionisierende Strahlung</t>
  </si>
  <si>
    <t>7.6</t>
  </si>
  <si>
    <t>ionisierende Strahlung</t>
  </si>
  <si>
    <t>7.7</t>
  </si>
  <si>
    <t>elektromagnetische Felder</t>
  </si>
  <si>
    <t>7.8</t>
  </si>
  <si>
    <t>Unter- oder Überdruck</t>
  </si>
  <si>
    <t>8.1</t>
  </si>
  <si>
    <t>Arbeitsumgebungsbedingungen</t>
  </si>
  <si>
    <t>Klima</t>
  </si>
  <si>
    <t>8.2</t>
  </si>
  <si>
    <t>Beleuchtung, Licht</t>
  </si>
  <si>
    <t>Im Kommissionierbereich sind zwei Leuchten ausgefallen.</t>
  </si>
  <si>
    <t>Ausreichende Beleuchtung sicherstellen</t>
  </si>
  <si>
    <t>LED-Leuchten austauschen und Wartungsintervall dokumentieren.</t>
  </si>
  <si>
    <t>Technik-Team</t>
  </si>
  <si>
    <t>Ersatzteile bestellt.</t>
  </si>
  <si>
    <t>8.3</t>
  </si>
  <si>
    <t>Ertrinken</t>
  </si>
  <si>
    <t>9.1</t>
  </si>
  <si>
    <t>Physische Belastungen</t>
  </si>
  <si>
    <t>schwere dynamische Arbeit</t>
  </si>
  <si>
    <t>9.2</t>
  </si>
  <si>
    <t>einseitige dynamische Arbeit</t>
  </si>
  <si>
    <t>9.3</t>
  </si>
  <si>
    <t>Haltungsarbeit / Haltearbeit</t>
  </si>
  <si>
    <t>Der Arbeitsplatz in der Montage ist zu niedrig eingestellt.</t>
  </si>
  <si>
    <t>Ergonomische Arbeitshöhe gewährleisten</t>
  </si>
  <si>
    <t>Höhenverstellbaren Tisch beschaffen und Einweisung zu ergonomischem Arbeiten durchführen.</t>
  </si>
  <si>
    <t>Mehrere Mitarbeitende haben Rückenbeschwerden gemeldet.</t>
  </si>
  <si>
    <t>9.4</t>
  </si>
  <si>
    <t>Kombination aus statischer und dynamischer Arbeit</t>
  </si>
  <si>
    <t>10.1</t>
  </si>
  <si>
    <t>Psychische Faktoren</t>
  </si>
  <si>
    <t>ungenügend gestaltete Arbeitsaufgabe</t>
  </si>
  <si>
    <t>10.2</t>
  </si>
  <si>
    <t>ungenügend gestaltete Arbeitsorganisation</t>
  </si>
  <si>
    <t>Störungen im Schichtwechsel führen zu unklaren Prioritäten.</t>
  </si>
  <si>
    <t>Übergaben standardisieren</t>
  </si>
  <si>
    <t>Schichtübergabe standardisieren und tägliches Kurzbriefing einführen.</t>
  </si>
  <si>
    <t>Frau Krüger</t>
  </si>
  <si>
    <t>noch offen</t>
  </si>
  <si>
    <t>Maßnahmen umgesetzt, Wirkung wird nach 4 Wochen geprüft.</t>
  </si>
  <si>
    <t>10.3</t>
  </si>
  <si>
    <t>ungenügend gestaltete soziale Bedingungen</t>
  </si>
  <si>
    <t>10.4</t>
  </si>
  <si>
    <t>ungenügend gestaltete Arbeitsplatz- und Arbeitsumgebungsbedingungen</t>
  </si>
  <si>
    <t>11.1</t>
  </si>
  <si>
    <t>Sonstige Gefährdungen</t>
  </si>
  <si>
    <t>durch Menschen</t>
  </si>
  <si>
    <t>Konflikte zwischen Staplerverkehr und Fußgängern im Mischbereich.</t>
  </si>
  <si>
    <t>Sichere Verkehrswege schaffen</t>
  </si>
  <si>
    <t>Verkehrswege markieren, Einbahnregelung einführen und Unterweisung durchführen.</t>
  </si>
  <si>
    <t>Logistikleitung</t>
  </si>
  <si>
    <t>Beinaheunfall am 28.02.2026 dokumentiert.</t>
  </si>
  <si>
    <t>11.2</t>
  </si>
  <si>
    <t>durch Tiere</t>
  </si>
  <si>
    <t>Im Außenlager treten im Sommer gelegentlich Wespen auf.</t>
  </si>
  <si>
    <t>Stiche vermeiden</t>
  </si>
  <si>
    <t>Saisonales Thema; aktueller Zustand unkritisch.</t>
  </si>
  <si>
    <t>11.3</t>
  </si>
  <si>
    <t>durch Pflanzen und pflanzliche Produkte</t>
  </si>
  <si>
    <t>Hinweis</t>
  </si>
  <si>
    <t>Hilfslisten für Drop-downs. Diese Seite muss nicht versteckt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</si>
</sst>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4F8F9"/>
      </patternFill>
    </fill>
    <fill>
      <patternFill patternType="solid">
        <fgColor rgb="FFE7F1F2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F4CCCC"/>
      </patternFill>
    </fill>
    <fill>
      <patternFill patternType="solid">
        <fgColor rgb="FFD9EAD3"/>
      </patternFill>
    </fill>
  </fills>
  <borders count="9">
    <border>
      <left/>
      <right/>
      <top/>
      <bottom/>
      <diagonal/>
    </border>
    <border>
      <left style="thin">
        <color rgb="FFB7C4C7"/>
      </left>
      <right style="thin">
        <color rgb="FFB7C4C7"/>
      </right>
      <top style="thin">
        <color rgb="FFB7C4C7"/>
      </top>
      <bottom style="thin">
        <color rgb="FFB7C4C7"/>
      </bottom>
      <diagonal/>
    </border>
    <border>
      <left/>
      <right/>
      <top style="thin">
        <color rgb="FFB7C4C7"/>
      </top>
      <bottom/>
      <diagonal/>
    </border>
    <border>
      <left/>
      <right style="thin">
        <color rgb="FFB7C4C7"/>
      </right>
      <top style="thin">
        <color rgb="FFB7C4C7"/>
      </top>
      <bottom/>
      <diagonal/>
    </border>
    <border>
      <left/>
      <right/>
      <top style="thin">
        <color rgb="FFB7C4C7"/>
      </top>
      <bottom style="thin">
        <color rgb="FFB7C4C7"/>
      </bottom>
      <diagonal/>
    </border>
    <border>
      <left/>
      <right style="thin">
        <color rgb="FFB7C4C7"/>
      </right>
      <top style="thin">
        <color rgb="FFB7C4C7"/>
      </top>
      <bottom style="thin">
        <color rgb="FFB7C4C7"/>
      </bottom>
      <diagonal/>
    </border>
    <border>
      <left style="thin">
        <color rgb="FFB7C4C7"/>
      </left>
      <right/>
      <top/>
      <bottom style="thin">
        <color rgb="FFB7C4C7"/>
      </bottom>
      <diagonal/>
    </border>
    <border>
      <left/>
      <right/>
      <top/>
      <bottom style="thin">
        <color rgb="FFB7C4C7"/>
      </bottom>
      <diagonal/>
    </border>
    <border>
      <left/>
      <right style="thin">
        <color rgb="FFB7C4C7"/>
      </right>
      <top/>
      <bottom style="thin">
        <color rgb="FFB7C4C7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0" borderId="4" xfId="0" applyBorder="1"/>
    <xf numFmtId="0" fontId="0" fillId="0" borderId="5" xfId="0" applyBorder="1"/>
    <xf numFmtId="0" fontId="0" fillId="5" borderId="1" xfId="0" applyFill="1" applyBorder="1" applyAlignment="1">
      <alignment horizontal="left" vertical="center" wrapText="1"/>
    </xf>
    <xf numFmtId="1" fontId="4" fillId="5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4" borderId="1" xfId="0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</cellXfs>
  <cellStyles count="1">
    <cellStyle name="Normal" xfId="0" builtinId="0"/>
  </cellStyles>
  <dxfs count="9">
    <dxf>
      <fill>
        <patternFill patternType="solid">
          <fgColor rgb="FFD9EAD3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4CCCC"/>
        </patternFill>
      </fill>
    </dxf>
    <dxf>
      <fill>
        <patternFill patternType="solid">
          <fgColor rgb="FFFCE5CD"/>
        </patternFill>
      </fill>
    </dxf>
    <dxf>
      <fill>
        <patternFill patternType="solid">
          <fgColor rgb="FFFCE5CD"/>
        </patternFill>
      </fill>
    </dxf>
    <dxf>
      <fill>
        <patternFill patternType="solid">
          <fgColor rgb="FFFCE5CD"/>
        </patternFill>
      </fill>
    </dxf>
    <dxf>
      <fill>
        <patternFill patternType="solid">
          <fgColor rgb="FFD9EAD3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4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showGridLines="0" tabSelected="1" workbookViewId="0">
      <selection activeCell="R13" sqref="R13"/>
    </sheetView>
  </sheetViews>
  <sheetFormatPr baseColWidth="10" defaultColWidth="9.140625" defaultRowHeight="15" x14ac:dyDescent="0.25"/>
  <cols>
    <col min="1" max="1" width="28" customWidth="1"/>
    <col min="2" max="2" width="3" customWidth="1"/>
    <col min="3" max="4" width="15" customWidth="1"/>
    <col min="5" max="5" width="13.42578125" customWidth="1"/>
    <col min="6" max="6" width="8.28515625" customWidth="1"/>
    <col min="7" max="7" width="30" customWidth="1"/>
    <col min="8" max="8" width="3" customWidth="1"/>
    <col min="9" max="12" width="15" customWidth="1"/>
  </cols>
  <sheetData>
    <row r="1" spans="1:12" ht="24" customHeight="1" x14ac:dyDescent="0.2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</row>
    <row r="2" spans="1:12" ht="24" customHeight="1" x14ac:dyDescent="0.25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ht="32.1" customHeight="1" x14ac:dyDescent="0.25">
      <c r="A3" s="13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1"/>
    </row>
    <row r="4" spans="1:12" ht="24" customHeight="1" x14ac:dyDescent="0.25">
      <c r="A4" s="22"/>
      <c r="B4" s="23"/>
      <c r="C4" s="23"/>
      <c r="D4" s="23"/>
      <c r="E4" s="23"/>
      <c r="F4" s="23"/>
      <c r="G4" s="23"/>
      <c r="H4" s="23"/>
      <c r="I4" s="23"/>
      <c r="J4" s="23"/>
      <c r="K4" s="23"/>
      <c r="L4" s="24"/>
    </row>
    <row r="5" spans="1:12" ht="24" customHeight="1" x14ac:dyDescent="0.25"/>
    <row r="6" spans="1:12" ht="24" customHeight="1" x14ac:dyDescent="0.25">
      <c r="A6" s="18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</row>
    <row r="7" spans="1:12" ht="24" customHeight="1" x14ac:dyDescent="0.25"/>
    <row r="8" spans="1:12" ht="24" customHeight="1" x14ac:dyDescent="0.25">
      <c r="A8" s="1" t="s">
        <v>3</v>
      </c>
      <c r="C8" s="16" t="s">
        <v>4</v>
      </c>
      <c r="D8" s="14"/>
      <c r="E8" s="14"/>
      <c r="F8" s="15"/>
      <c r="G8" s="1" t="s">
        <v>5</v>
      </c>
      <c r="I8" s="16" t="s">
        <v>6</v>
      </c>
      <c r="J8" s="14"/>
      <c r="K8" s="14"/>
      <c r="L8" s="15"/>
    </row>
    <row r="9" spans="1:12" ht="24" customHeight="1" x14ac:dyDescent="0.25">
      <c r="A9" s="1" t="s">
        <v>7</v>
      </c>
      <c r="C9" s="16" t="s">
        <v>8</v>
      </c>
      <c r="D9" s="14"/>
      <c r="E9" s="14"/>
      <c r="F9" s="15"/>
      <c r="G9" s="1" t="s">
        <v>9</v>
      </c>
      <c r="I9" s="16" t="s">
        <v>10</v>
      </c>
      <c r="J9" s="14"/>
      <c r="K9" s="14"/>
      <c r="L9" s="15"/>
    </row>
    <row r="10" spans="1:12" ht="24" customHeight="1" x14ac:dyDescent="0.25">
      <c r="A10" s="1" t="s">
        <v>11</v>
      </c>
      <c r="C10" s="16" t="s">
        <v>12</v>
      </c>
      <c r="D10" s="14"/>
      <c r="E10" s="14"/>
      <c r="F10" s="15"/>
      <c r="G10" s="1" t="s">
        <v>13</v>
      </c>
      <c r="I10" s="16" t="s">
        <v>14</v>
      </c>
      <c r="J10" s="14"/>
      <c r="K10" s="14"/>
      <c r="L10" s="15"/>
    </row>
    <row r="11" spans="1:12" ht="24" customHeight="1" x14ac:dyDescent="0.25">
      <c r="A11" s="1" t="s">
        <v>15</v>
      </c>
      <c r="C11" s="16" t="s">
        <v>16</v>
      </c>
      <c r="D11" s="14"/>
      <c r="E11" s="14"/>
      <c r="F11" s="15"/>
      <c r="G11" s="1" t="s">
        <v>17</v>
      </c>
      <c r="I11" s="16" t="s">
        <v>18</v>
      </c>
      <c r="J11" s="14"/>
      <c r="K11" s="14"/>
      <c r="L11" s="15"/>
    </row>
    <row r="12" spans="1:12" ht="24" customHeight="1" x14ac:dyDescent="0.25">
      <c r="A12" s="1" t="s">
        <v>19</v>
      </c>
      <c r="C12" s="16" t="s">
        <v>20</v>
      </c>
      <c r="D12" s="14"/>
      <c r="E12" s="14"/>
      <c r="F12" s="15"/>
    </row>
    <row r="13" spans="1:12" ht="24" customHeight="1" x14ac:dyDescent="0.25"/>
    <row r="14" spans="1:12" ht="24" customHeight="1" x14ac:dyDescent="0.25">
      <c r="A14" s="18" t="s">
        <v>21</v>
      </c>
      <c r="B14" s="14"/>
      <c r="C14" s="14"/>
      <c r="D14" s="14"/>
      <c r="E14" s="14"/>
      <c r="F14" s="15"/>
      <c r="H14" s="18" t="s">
        <v>22</v>
      </c>
      <c r="I14" s="14"/>
      <c r="J14" s="14"/>
      <c r="K14" s="14"/>
      <c r="L14" s="15"/>
    </row>
    <row r="15" spans="1:12" ht="24" customHeight="1" x14ac:dyDescent="0.25">
      <c r="A15" s="2" t="s">
        <v>23</v>
      </c>
      <c r="B15" s="17">
        <f>COUNTA(Gefährdungsbeurteilung!$A$9:$A$500)</f>
        <v>43</v>
      </c>
      <c r="C15" s="14"/>
      <c r="D15" s="14"/>
      <c r="E15" s="14"/>
      <c r="F15" s="15"/>
      <c r="H15" s="3"/>
      <c r="I15" s="13" t="s">
        <v>24</v>
      </c>
      <c r="J15" s="14"/>
      <c r="K15" s="14"/>
      <c r="L15" s="15"/>
    </row>
    <row r="16" spans="1:12" ht="24" customHeight="1" x14ac:dyDescent="0.25">
      <c r="A16" s="2" t="s">
        <v>25</v>
      </c>
      <c r="B16" s="17">
        <f>COUNTIF(Gefährdungsbeurteilung!$P$9:$P$500,"Offen")</f>
        <v>0</v>
      </c>
      <c r="C16" s="14"/>
      <c r="D16" s="14"/>
      <c r="E16" s="14"/>
      <c r="F16" s="15"/>
      <c r="H16" s="4"/>
      <c r="I16" s="13" t="s">
        <v>26</v>
      </c>
      <c r="J16" s="14"/>
      <c r="K16" s="14"/>
      <c r="L16" s="15"/>
    </row>
    <row r="17" spans="1:12" ht="24" customHeight="1" x14ac:dyDescent="0.25">
      <c r="A17" s="2" t="s">
        <v>27</v>
      </c>
      <c r="B17" s="17">
        <f>COUNTIF(Gefährdungsbeurteilung!$P$9:$P$500,"Überfällig")</f>
        <v>0</v>
      </c>
      <c r="C17" s="14"/>
      <c r="D17" s="14"/>
      <c r="E17" s="14"/>
      <c r="F17" s="15"/>
      <c r="H17" s="5"/>
      <c r="I17" s="13" t="s">
        <v>28</v>
      </c>
      <c r="J17" s="14"/>
      <c r="K17" s="14"/>
      <c r="L17" s="15"/>
    </row>
    <row r="18" spans="1:12" ht="24" customHeight="1" x14ac:dyDescent="0.25">
      <c r="A18" s="2" t="s">
        <v>29</v>
      </c>
      <c r="B18" s="17">
        <f>COUNTIF(Gefährdungsbeurteilung!$K$9:$K$500,"&lt;&gt;")</f>
        <v>5</v>
      </c>
      <c r="C18" s="14"/>
      <c r="D18" s="14"/>
      <c r="E18" s="14"/>
      <c r="F18" s="15"/>
      <c r="H18" s="4"/>
      <c r="I18" s="13" t="s">
        <v>30</v>
      </c>
      <c r="J18" s="14"/>
      <c r="K18" s="14"/>
      <c r="L18" s="15"/>
    </row>
    <row r="19" spans="1:12" ht="24" customHeight="1" x14ac:dyDescent="0.25">
      <c r="A19" s="2" t="s">
        <v>31</v>
      </c>
      <c r="B19" s="17">
        <f>COUNTIF(Gefährdungsbeurteilung!$L$9:$L$500,"ja")</f>
        <v>3</v>
      </c>
      <c r="C19" s="14"/>
      <c r="D19" s="14"/>
      <c r="E19" s="14"/>
      <c r="F19" s="15"/>
      <c r="H19" s="5"/>
      <c r="I19" s="13" t="s">
        <v>32</v>
      </c>
      <c r="J19" s="14"/>
      <c r="K19" s="14"/>
      <c r="L19" s="15"/>
    </row>
    <row r="20" spans="1:12" ht="24" customHeight="1" x14ac:dyDescent="0.25">
      <c r="A20" s="2" t="s">
        <v>33</v>
      </c>
      <c r="B20" s="17">
        <f>COUNTIF(Gefährdungsbeurteilung!$E$9:$E$500,"groß")</f>
        <v>5</v>
      </c>
      <c r="C20" s="14"/>
      <c r="D20" s="14"/>
      <c r="E20" s="14"/>
      <c r="F20" s="15"/>
      <c r="H20" s="6"/>
      <c r="I20" s="13" t="s">
        <v>34</v>
      </c>
      <c r="J20" s="14"/>
      <c r="K20" s="14"/>
      <c r="L20" s="15"/>
    </row>
    <row r="21" spans="1:12" ht="24" customHeight="1" x14ac:dyDescent="0.25"/>
    <row r="22" spans="1:12" ht="32.1" customHeight="1" x14ac:dyDescent="0.25">
      <c r="A22" s="25" t="s">
        <v>35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1"/>
    </row>
    <row r="23" spans="1:12" ht="24" customHeight="1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4"/>
    </row>
  </sheetData>
  <mergeCells count="27">
    <mergeCell ref="A22:L23"/>
    <mergeCell ref="A1:L2"/>
    <mergeCell ref="I15:L15"/>
    <mergeCell ref="B17:F17"/>
    <mergeCell ref="I11:L11"/>
    <mergeCell ref="B19:F19"/>
    <mergeCell ref="I16:L16"/>
    <mergeCell ref="C10:F10"/>
    <mergeCell ref="A3:L4"/>
    <mergeCell ref="C9:F9"/>
    <mergeCell ref="I18:L18"/>
    <mergeCell ref="B15:F15"/>
    <mergeCell ref="C12:F12"/>
    <mergeCell ref="A6:L6"/>
    <mergeCell ref="H14:L14"/>
    <mergeCell ref="C11:F11"/>
    <mergeCell ref="I17:L17"/>
    <mergeCell ref="C8:F8"/>
    <mergeCell ref="I8:L8"/>
    <mergeCell ref="B16:F16"/>
    <mergeCell ref="I20:L20"/>
    <mergeCell ref="I10:L10"/>
    <mergeCell ref="I19:L19"/>
    <mergeCell ref="B18:F18"/>
    <mergeCell ref="I9:L9"/>
    <mergeCell ref="A14:F14"/>
    <mergeCell ref="B20:F20"/>
  </mergeCells>
  <dataValidations count="1">
    <dataValidation type="list" allowBlank="1" sqref="I11" xr:uid="{00000000-0002-0000-0000-000000000000}">
      <formula1>"ja,nein"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1"/>
  <sheetViews>
    <sheetView showGridLines="0" workbookViewId="0">
      <pane xSplit="3" ySplit="8" topLeftCell="D9" activePane="bottomRight" state="frozen"/>
      <selection pane="topRight"/>
      <selection pane="bottomLeft"/>
      <selection pane="bottomRight" sqref="A1:P1"/>
    </sheetView>
  </sheetViews>
  <sheetFormatPr baseColWidth="10" defaultColWidth="9.140625" defaultRowHeight="15" x14ac:dyDescent="0.25"/>
  <cols>
    <col min="1" max="1" width="8" customWidth="1"/>
    <col min="2" max="2" width="24" customWidth="1"/>
    <col min="3" max="3" width="36" customWidth="1"/>
    <col min="4" max="4" width="38" customWidth="1"/>
    <col min="5" max="5" width="12" customWidth="1"/>
    <col min="6" max="6" width="24" customWidth="1"/>
    <col min="7" max="7" width="16" customWidth="1"/>
    <col min="8" max="8" width="36" customWidth="1"/>
    <col min="9" max="9" width="18" customWidth="1"/>
    <col min="10" max="11" width="14" customWidth="1"/>
    <col min="12" max="12" width="16" customWidth="1"/>
    <col min="13" max="13" width="18" customWidth="1"/>
    <col min="14" max="14" width="14" customWidth="1"/>
    <col min="15" max="15" width="28" customWidth="1"/>
    <col min="16" max="16" width="26" customWidth="1"/>
  </cols>
  <sheetData>
    <row r="1" spans="1:16" x14ac:dyDescent="0.25">
      <c r="A1" s="19" t="s">
        <v>36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5"/>
    </row>
    <row r="2" spans="1:16" x14ac:dyDescent="0.25">
      <c r="A2" s="13" t="s">
        <v>37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5"/>
    </row>
    <row r="3" spans="1:16" ht="30" x14ac:dyDescent="0.25">
      <c r="A3" s="1" t="s">
        <v>3</v>
      </c>
      <c r="C3" s="16" t="str">
        <f>Start!C8</f>
        <v>Beispiel GmbH</v>
      </c>
      <c r="D3" s="14"/>
      <c r="E3" s="14"/>
      <c r="F3" s="15"/>
      <c r="G3" s="1" t="s">
        <v>5</v>
      </c>
      <c r="I3" s="16" t="str">
        <f>Start!I8</f>
        <v>Produktion und Logistik</v>
      </c>
      <c r="J3" s="15"/>
      <c r="K3" s="1" t="s">
        <v>13</v>
      </c>
      <c r="M3" s="16" t="str">
        <f>Start!I10</f>
        <v>Sergio Muster</v>
      </c>
      <c r="N3" s="14"/>
      <c r="O3" s="14"/>
      <c r="P3" s="15"/>
    </row>
    <row r="4" spans="1:16" ht="30" x14ac:dyDescent="0.25">
      <c r="A4" s="1" t="s">
        <v>7</v>
      </c>
      <c r="C4" s="16" t="str">
        <f>Start!C9</f>
        <v>Fertigung / Wareneingang</v>
      </c>
      <c r="D4" s="14"/>
      <c r="E4" s="14"/>
      <c r="F4" s="15"/>
      <c r="G4" s="1" t="s">
        <v>9</v>
      </c>
      <c r="I4" s="16" t="str">
        <f>Start!I9</f>
        <v>Maschinenbedienung / Lager</v>
      </c>
      <c r="J4" s="15"/>
      <c r="K4" s="1" t="s">
        <v>11</v>
      </c>
      <c r="M4" s="16" t="str">
        <f>Start!C10</f>
        <v>Bedienen, Rüsten, Reinigen, innerbetrieblicher Transport</v>
      </c>
      <c r="N4" s="14"/>
      <c r="O4" s="14"/>
      <c r="P4" s="15"/>
    </row>
    <row r="8" spans="1:16" ht="27.95" customHeight="1" x14ac:dyDescent="0.25">
      <c r="A8" s="7" t="s">
        <v>38</v>
      </c>
      <c r="B8" s="7" t="s">
        <v>39</v>
      </c>
      <c r="C8" s="7" t="s">
        <v>40</v>
      </c>
      <c r="D8" s="7" t="s">
        <v>41</v>
      </c>
      <c r="E8" s="7" t="s">
        <v>42</v>
      </c>
      <c r="F8" s="7" t="s">
        <v>43</v>
      </c>
      <c r="G8" s="7" t="s">
        <v>44</v>
      </c>
      <c r="H8" s="7" t="s">
        <v>45</v>
      </c>
      <c r="I8" s="7" t="s">
        <v>46</v>
      </c>
      <c r="J8" s="7" t="s">
        <v>47</v>
      </c>
      <c r="K8" s="7" t="s">
        <v>48</v>
      </c>
      <c r="L8" s="7" t="s">
        <v>49</v>
      </c>
      <c r="M8" s="7" t="s">
        <v>50</v>
      </c>
      <c r="N8" s="7" t="s">
        <v>51</v>
      </c>
      <c r="O8" s="7" t="s">
        <v>52</v>
      </c>
      <c r="P8" s="7" t="s">
        <v>53</v>
      </c>
    </row>
    <row r="9" spans="1:16" ht="33.950000000000003" customHeight="1" x14ac:dyDescent="0.25">
      <c r="A9" s="8" t="s">
        <v>54</v>
      </c>
      <c r="B9" s="8" t="s">
        <v>55</v>
      </c>
      <c r="C9" s="8" t="s">
        <v>56</v>
      </c>
      <c r="D9" s="8" t="s">
        <v>57</v>
      </c>
      <c r="E9" s="9" t="s">
        <v>58</v>
      </c>
      <c r="F9" s="8" t="s">
        <v>59</v>
      </c>
      <c r="G9" s="9" t="s">
        <v>18</v>
      </c>
      <c r="H9" s="8" t="s">
        <v>60</v>
      </c>
      <c r="I9" s="8" t="s">
        <v>61</v>
      </c>
      <c r="J9" s="10">
        <v>46068</v>
      </c>
      <c r="K9" s="10"/>
      <c r="L9" s="9"/>
      <c r="M9" s="8"/>
      <c r="N9" s="10"/>
      <c r="O9" s="8" t="s">
        <v>62</v>
      </c>
      <c r="P9" s="9"/>
    </row>
    <row r="10" spans="1:16" ht="33.950000000000003" customHeight="1" x14ac:dyDescent="0.25">
      <c r="A10" s="8" t="s">
        <v>63</v>
      </c>
      <c r="B10" s="8" t="s">
        <v>55</v>
      </c>
      <c r="C10" s="8" t="s">
        <v>64</v>
      </c>
      <c r="D10" s="8"/>
      <c r="E10" s="9"/>
      <c r="F10" s="8"/>
      <c r="G10" s="9"/>
      <c r="H10" s="8"/>
      <c r="I10" s="8"/>
      <c r="J10" s="10"/>
      <c r="K10" s="10"/>
      <c r="L10" s="9"/>
      <c r="M10" s="8"/>
      <c r="N10" s="10"/>
      <c r="O10" s="8"/>
      <c r="P10" s="9"/>
    </row>
    <row r="11" spans="1:16" ht="33.950000000000003" customHeight="1" x14ac:dyDescent="0.25">
      <c r="A11" s="8" t="s">
        <v>65</v>
      </c>
      <c r="B11" s="8" t="s">
        <v>55</v>
      </c>
      <c r="C11" s="8" t="s">
        <v>66</v>
      </c>
      <c r="D11" s="8"/>
      <c r="E11" s="9"/>
      <c r="F11" s="8"/>
      <c r="G11" s="9"/>
      <c r="H11" s="8"/>
      <c r="I11" s="8"/>
      <c r="J11" s="10"/>
      <c r="K11" s="10"/>
      <c r="L11" s="9"/>
      <c r="M11" s="8"/>
      <c r="N11" s="10"/>
      <c r="O11" s="8"/>
      <c r="P11" s="9"/>
    </row>
    <row r="12" spans="1:16" ht="33.950000000000003" customHeight="1" x14ac:dyDescent="0.25">
      <c r="A12" s="8" t="s">
        <v>67</v>
      </c>
      <c r="B12" s="8" t="s">
        <v>55</v>
      </c>
      <c r="C12" s="8" t="s">
        <v>68</v>
      </c>
      <c r="D12" s="8"/>
      <c r="E12" s="9"/>
      <c r="F12" s="8"/>
      <c r="G12" s="9"/>
      <c r="H12" s="8"/>
      <c r="I12" s="8"/>
      <c r="J12" s="10"/>
      <c r="K12" s="10"/>
      <c r="L12" s="9"/>
      <c r="M12" s="8"/>
      <c r="N12" s="10"/>
      <c r="O12" s="8"/>
      <c r="P12" s="9"/>
    </row>
    <row r="13" spans="1:16" ht="33.950000000000003" customHeight="1" x14ac:dyDescent="0.25">
      <c r="A13" s="8" t="s">
        <v>69</v>
      </c>
      <c r="B13" s="8" t="s">
        <v>55</v>
      </c>
      <c r="C13" s="8" t="s">
        <v>70</v>
      </c>
      <c r="D13" s="8" t="s">
        <v>71</v>
      </c>
      <c r="E13" s="9" t="s">
        <v>72</v>
      </c>
      <c r="F13" s="8" t="s">
        <v>73</v>
      </c>
      <c r="G13" s="9" t="s">
        <v>18</v>
      </c>
      <c r="H13" s="8" t="s">
        <v>74</v>
      </c>
      <c r="I13" s="8" t="s">
        <v>75</v>
      </c>
      <c r="J13" s="10">
        <v>46101</v>
      </c>
      <c r="K13" s="10">
        <v>46099</v>
      </c>
      <c r="L13" s="9" t="s">
        <v>18</v>
      </c>
      <c r="M13" s="8" t="s">
        <v>76</v>
      </c>
      <c r="N13" s="10">
        <v>46106</v>
      </c>
      <c r="O13" s="8" t="s">
        <v>77</v>
      </c>
      <c r="P13" s="9"/>
    </row>
    <row r="14" spans="1:16" ht="33.950000000000003" customHeight="1" x14ac:dyDescent="0.25">
      <c r="A14" s="8" t="s">
        <v>78</v>
      </c>
      <c r="B14" s="8" t="s">
        <v>55</v>
      </c>
      <c r="C14" s="8" t="s">
        <v>79</v>
      </c>
      <c r="D14" s="8"/>
      <c r="E14" s="9"/>
      <c r="F14" s="8"/>
      <c r="G14" s="9"/>
      <c r="H14" s="8"/>
      <c r="I14" s="8"/>
      <c r="J14" s="10"/>
      <c r="K14" s="10"/>
      <c r="L14" s="9"/>
      <c r="M14" s="8"/>
      <c r="N14" s="10"/>
      <c r="O14" s="8"/>
      <c r="P14" s="9"/>
    </row>
    <row r="15" spans="1:16" ht="33.950000000000003" customHeight="1" x14ac:dyDescent="0.25">
      <c r="A15" s="8" t="s">
        <v>80</v>
      </c>
      <c r="B15" s="8" t="s">
        <v>81</v>
      </c>
      <c r="C15" s="8" t="s">
        <v>82</v>
      </c>
      <c r="D15" s="8" t="s">
        <v>83</v>
      </c>
      <c r="E15" s="9" t="s">
        <v>58</v>
      </c>
      <c r="F15" s="8" t="s">
        <v>84</v>
      </c>
      <c r="G15" s="9" t="s">
        <v>18</v>
      </c>
      <c r="H15" s="8" t="s">
        <v>85</v>
      </c>
      <c r="I15" s="8" t="s">
        <v>86</v>
      </c>
      <c r="J15" s="10">
        <v>46053</v>
      </c>
      <c r="K15" s="10">
        <v>46050</v>
      </c>
      <c r="L15" s="9" t="s">
        <v>18</v>
      </c>
      <c r="M15" s="8" t="s">
        <v>87</v>
      </c>
      <c r="N15" s="10">
        <v>46055</v>
      </c>
      <c r="O15" s="8" t="s">
        <v>88</v>
      </c>
      <c r="P15" s="9"/>
    </row>
    <row r="16" spans="1:16" ht="33.950000000000003" customHeight="1" x14ac:dyDescent="0.25">
      <c r="A16" s="8" t="s">
        <v>89</v>
      </c>
      <c r="B16" s="8" t="s">
        <v>81</v>
      </c>
      <c r="C16" s="8" t="s">
        <v>90</v>
      </c>
      <c r="D16" s="8"/>
      <c r="E16" s="9"/>
      <c r="F16" s="8"/>
      <c r="G16" s="9"/>
      <c r="H16" s="8"/>
      <c r="I16" s="8"/>
      <c r="J16" s="10"/>
      <c r="K16" s="10"/>
      <c r="L16" s="9"/>
      <c r="M16" s="8"/>
      <c r="N16" s="10"/>
      <c r="O16" s="8"/>
      <c r="P16" s="9"/>
    </row>
    <row r="17" spans="1:16" ht="33.950000000000003" customHeight="1" x14ac:dyDescent="0.25">
      <c r="A17" s="8" t="s">
        <v>91</v>
      </c>
      <c r="B17" s="8" t="s">
        <v>81</v>
      </c>
      <c r="C17" s="8" t="s">
        <v>92</v>
      </c>
      <c r="D17" s="8" t="s">
        <v>93</v>
      </c>
      <c r="E17" s="9" t="s">
        <v>72</v>
      </c>
      <c r="F17" s="8" t="s">
        <v>94</v>
      </c>
      <c r="G17" s="9" t="s">
        <v>18</v>
      </c>
      <c r="H17" s="8" t="s">
        <v>95</v>
      </c>
      <c r="I17" s="8" t="s">
        <v>96</v>
      </c>
      <c r="J17" s="10">
        <v>46147</v>
      </c>
      <c r="K17" s="10"/>
      <c r="L17" s="9"/>
      <c r="M17" s="8"/>
      <c r="N17" s="10"/>
      <c r="O17" s="8" t="s">
        <v>97</v>
      </c>
      <c r="P17" s="9"/>
    </row>
    <row r="18" spans="1:16" ht="33.950000000000003" customHeight="1" x14ac:dyDescent="0.25">
      <c r="A18" s="8" t="s">
        <v>98</v>
      </c>
      <c r="B18" s="8" t="s">
        <v>99</v>
      </c>
      <c r="C18" s="8" t="s">
        <v>100</v>
      </c>
      <c r="D18" s="8"/>
      <c r="E18" s="9"/>
      <c r="F18" s="8"/>
      <c r="G18" s="9"/>
      <c r="H18" s="8"/>
      <c r="I18" s="8"/>
      <c r="J18" s="10"/>
      <c r="K18" s="10"/>
      <c r="L18" s="9"/>
      <c r="M18" s="8"/>
      <c r="N18" s="10"/>
      <c r="O18" s="8"/>
      <c r="P18" s="9"/>
    </row>
    <row r="19" spans="1:16" ht="33.950000000000003" customHeight="1" x14ac:dyDescent="0.25">
      <c r="A19" s="8" t="s">
        <v>101</v>
      </c>
      <c r="B19" s="8" t="s">
        <v>99</v>
      </c>
      <c r="C19" s="8" t="s">
        <v>102</v>
      </c>
      <c r="D19" s="8" t="s">
        <v>103</v>
      </c>
      <c r="E19" s="9" t="s">
        <v>72</v>
      </c>
      <c r="F19" s="8" t="s">
        <v>104</v>
      </c>
      <c r="G19" s="9" t="s">
        <v>18</v>
      </c>
      <c r="H19" s="8" t="s">
        <v>105</v>
      </c>
      <c r="I19" s="8" t="s">
        <v>106</v>
      </c>
      <c r="J19" s="10">
        <v>46122</v>
      </c>
      <c r="K19" s="10"/>
      <c r="L19" s="9"/>
      <c r="M19" s="8"/>
      <c r="N19" s="10"/>
      <c r="O19" s="8" t="s">
        <v>107</v>
      </c>
      <c r="P19" s="9"/>
    </row>
    <row r="20" spans="1:16" ht="33.950000000000003" customHeight="1" x14ac:dyDescent="0.25">
      <c r="A20" s="8" t="s">
        <v>108</v>
      </c>
      <c r="B20" s="8" t="s">
        <v>99</v>
      </c>
      <c r="C20" s="8" t="s">
        <v>109</v>
      </c>
      <c r="D20" s="8"/>
      <c r="E20" s="9"/>
      <c r="F20" s="8"/>
      <c r="G20" s="9"/>
      <c r="H20" s="8"/>
      <c r="I20" s="8"/>
      <c r="J20" s="10"/>
      <c r="K20" s="10"/>
      <c r="L20" s="9"/>
      <c r="M20" s="8"/>
      <c r="N20" s="10"/>
      <c r="O20" s="8"/>
      <c r="P20" s="9"/>
    </row>
    <row r="21" spans="1:16" ht="33.950000000000003" customHeight="1" x14ac:dyDescent="0.25">
      <c r="A21" s="8" t="s">
        <v>110</v>
      </c>
      <c r="B21" s="8" t="s">
        <v>99</v>
      </c>
      <c r="C21" s="8" t="s">
        <v>111</v>
      </c>
      <c r="D21" s="8"/>
      <c r="E21" s="9"/>
      <c r="F21" s="8"/>
      <c r="G21" s="9"/>
      <c r="H21" s="8"/>
      <c r="I21" s="8"/>
      <c r="J21" s="10"/>
      <c r="K21" s="10"/>
      <c r="L21" s="9"/>
      <c r="M21" s="8"/>
      <c r="N21" s="10"/>
      <c r="O21" s="8"/>
      <c r="P21" s="9"/>
    </row>
    <row r="22" spans="1:16" ht="33.950000000000003" customHeight="1" x14ac:dyDescent="0.25">
      <c r="A22" s="8" t="s">
        <v>112</v>
      </c>
      <c r="B22" s="8" t="s">
        <v>99</v>
      </c>
      <c r="C22" s="8" t="s">
        <v>113</v>
      </c>
      <c r="D22" s="8"/>
      <c r="E22" s="9"/>
      <c r="F22" s="8"/>
      <c r="G22" s="9"/>
      <c r="H22" s="8"/>
      <c r="I22" s="8"/>
      <c r="J22" s="10"/>
      <c r="K22" s="10"/>
      <c r="L22" s="9"/>
      <c r="M22" s="8"/>
      <c r="N22" s="10"/>
      <c r="O22" s="8"/>
      <c r="P22" s="9"/>
    </row>
    <row r="23" spans="1:16" ht="33.950000000000003" customHeight="1" x14ac:dyDescent="0.25">
      <c r="A23" s="8" t="s">
        <v>114</v>
      </c>
      <c r="B23" s="8" t="s">
        <v>115</v>
      </c>
      <c r="C23" s="8" t="s">
        <v>116</v>
      </c>
      <c r="D23" s="8" t="s">
        <v>117</v>
      </c>
      <c r="E23" s="9" t="s">
        <v>118</v>
      </c>
      <c r="F23" s="8" t="s">
        <v>119</v>
      </c>
      <c r="G23" s="9" t="s">
        <v>120</v>
      </c>
      <c r="H23" s="8"/>
      <c r="I23" s="8"/>
      <c r="J23" s="10"/>
      <c r="K23" s="10"/>
      <c r="L23" s="9"/>
      <c r="M23" s="8"/>
      <c r="N23" s="10"/>
      <c r="O23" s="8" t="s">
        <v>121</v>
      </c>
      <c r="P23" s="9"/>
    </row>
    <row r="24" spans="1:16" ht="33.950000000000003" customHeight="1" x14ac:dyDescent="0.25">
      <c r="A24" s="8" t="s">
        <v>122</v>
      </c>
      <c r="B24" s="8" t="s">
        <v>115</v>
      </c>
      <c r="C24" s="8" t="s">
        <v>123</v>
      </c>
      <c r="D24" s="8"/>
      <c r="E24" s="9"/>
      <c r="F24" s="8"/>
      <c r="G24" s="9"/>
      <c r="H24" s="8"/>
      <c r="I24" s="8"/>
      <c r="J24" s="10"/>
      <c r="K24" s="10"/>
      <c r="L24" s="9"/>
      <c r="M24" s="8"/>
      <c r="N24" s="10"/>
      <c r="O24" s="8"/>
      <c r="P24" s="9"/>
    </row>
    <row r="25" spans="1:16" ht="33.950000000000003" customHeight="1" x14ac:dyDescent="0.25">
      <c r="A25" s="8" t="s">
        <v>124</v>
      </c>
      <c r="B25" s="8" t="s">
        <v>125</v>
      </c>
      <c r="C25" s="8" t="s">
        <v>126</v>
      </c>
      <c r="D25" s="8" t="s">
        <v>127</v>
      </c>
      <c r="E25" s="9" t="s">
        <v>58</v>
      </c>
      <c r="F25" s="8" t="s">
        <v>128</v>
      </c>
      <c r="G25" s="9" t="s">
        <v>18</v>
      </c>
      <c r="H25" s="8" t="s">
        <v>129</v>
      </c>
      <c r="I25" s="8" t="s">
        <v>130</v>
      </c>
      <c r="J25" s="10">
        <v>46081</v>
      </c>
      <c r="K25" s="10">
        <v>46080</v>
      </c>
      <c r="L25" s="9" t="s">
        <v>120</v>
      </c>
      <c r="M25" s="8" t="s">
        <v>131</v>
      </c>
      <c r="N25" s="10">
        <v>46086</v>
      </c>
      <c r="O25" s="8" t="s">
        <v>132</v>
      </c>
      <c r="P25" s="9"/>
    </row>
    <row r="26" spans="1:16" ht="33.950000000000003" customHeight="1" x14ac:dyDescent="0.25">
      <c r="A26" s="8" t="s">
        <v>133</v>
      </c>
      <c r="B26" s="8" t="s">
        <v>125</v>
      </c>
      <c r="C26" s="8" t="s">
        <v>134</v>
      </c>
      <c r="D26" s="8"/>
      <c r="E26" s="9"/>
      <c r="F26" s="8"/>
      <c r="G26" s="9"/>
      <c r="H26" s="8"/>
      <c r="I26" s="8"/>
      <c r="J26" s="10"/>
      <c r="K26" s="10"/>
      <c r="L26" s="9"/>
      <c r="M26" s="8"/>
      <c r="N26" s="10"/>
      <c r="O26" s="8"/>
      <c r="P26" s="9"/>
    </row>
    <row r="27" spans="1:16" ht="33.950000000000003" customHeight="1" x14ac:dyDescent="0.25">
      <c r="A27" s="8" t="s">
        <v>135</v>
      </c>
      <c r="B27" s="8" t="s">
        <v>125</v>
      </c>
      <c r="C27" s="8" t="s">
        <v>136</v>
      </c>
      <c r="D27" s="8"/>
      <c r="E27" s="9"/>
      <c r="F27" s="8"/>
      <c r="G27" s="9"/>
      <c r="H27" s="8"/>
      <c r="I27" s="8"/>
      <c r="J27" s="10"/>
      <c r="K27" s="10"/>
      <c r="L27" s="9"/>
      <c r="M27" s="8"/>
      <c r="N27" s="10"/>
      <c r="O27" s="8"/>
      <c r="P27" s="9"/>
    </row>
    <row r="28" spans="1:16" ht="33.950000000000003" customHeight="1" x14ac:dyDescent="0.25">
      <c r="A28" s="8" t="s">
        <v>137</v>
      </c>
      <c r="B28" s="8" t="s">
        <v>138</v>
      </c>
      <c r="C28" s="8" t="s">
        <v>139</v>
      </c>
      <c r="D28" s="8" t="s">
        <v>140</v>
      </c>
      <c r="E28" s="9" t="s">
        <v>72</v>
      </c>
      <c r="F28" s="8" t="s">
        <v>141</v>
      </c>
      <c r="G28" s="9" t="s">
        <v>18</v>
      </c>
      <c r="H28" s="8" t="s">
        <v>142</v>
      </c>
      <c r="I28" s="8" t="s">
        <v>143</v>
      </c>
      <c r="J28" s="10">
        <v>46114</v>
      </c>
      <c r="K28" s="10"/>
      <c r="L28" s="9"/>
      <c r="M28" s="8"/>
      <c r="N28" s="10"/>
      <c r="O28" s="8" t="s">
        <v>144</v>
      </c>
      <c r="P28" s="9"/>
    </row>
    <row r="29" spans="1:16" ht="33.950000000000003" customHeight="1" x14ac:dyDescent="0.25">
      <c r="A29" s="8" t="s">
        <v>145</v>
      </c>
      <c r="B29" s="8" t="s">
        <v>138</v>
      </c>
      <c r="C29" s="8" t="s">
        <v>146</v>
      </c>
      <c r="D29" s="8"/>
      <c r="E29" s="9"/>
      <c r="F29" s="8"/>
      <c r="G29" s="9"/>
      <c r="H29" s="8"/>
      <c r="I29" s="8"/>
      <c r="J29" s="10"/>
      <c r="K29" s="10"/>
      <c r="L29" s="9"/>
      <c r="M29" s="8"/>
      <c r="N29" s="10"/>
      <c r="O29" s="8"/>
      <c r="P29" s="9"/>
    </row>
    <row r="30" spans="1:16" ht="33.950000000000003" customHeight="1" x14ac:dyDescent="0.25">
      <c r="A30" s="8" t="s">
        <v>147</v>
      </c>
      <c r="B30" s="8" t="s">
        <v>148</v>
      </c>
      <c r="C30" s="8" t="s">
        <v>149</v>
      </c>
      <c r="D30" s="8" t="s">
        <v>150</v>
      </c>
      <c r="E30" s="9" t="s">
        <v>58</v>
      </c>
      <c r="F30" s="8" t="s">
        <v>151</v>
      </c>
      <c r="G30" s="9" t="s">
        <v>18</v>
      </c>
      <c r="H30" s="8" t="s">
        <v>152</v>
      </c>
      <c r="I30" s="8" t="s">
        <v>153</v>
      </c>
      <c r="J30" s="10">
        <v>46063</v>
      </c>
      <c r="K30" s="10">
        <v>46061</v>
      </c>
      <c r="L30" s="9" t="s">
        <v>18</v>
      </c>
      <c r="M30" s="8" t="s">
        <v>154</v>
      </c>
      <c r="N30" s="10">
        <v>46073</v>
      </c>
      <c r="O30" s="8" t="s">
        <v>155</v>
      </c>
      <c r="P30" s="9"/>
    </row>
    <row r="31" spans="1:16" ht="33.950000000000003" customHeight="1" x14ac:dyDescent="0.25">
      <c r="A31" s="8" t="s">
        <v>156</v>
      </c>
      <c r="B31" s="8" t="s">
        <v>148</v>
      </c>
      <c r="C31" s="8" t="s">
        <v>157</v>
      </c>
      <c r="D31" s="8"/>
      <c r="E31" s="9"/>
      <c r="F31" s="8"/>
      <c r="G31" s="9"/>
      <c r="H31" s="8"/>
      <c r="I31" s="8"/>
      <c r="J31" s="10"/>
      <c r="K31" s="10"/>
      <c r="L31" s="9"/>
      <c r="M31" s="8"/>
      <c r="N31" s="10"/>
      <c r="O31" s="8"/>
      <c r="P31" s="9"/>
    </row>
    <row r="32" spans="1:16" ht="33.950000000000003" customHeight="1" x14ac:dyDescent="0.25">
      <c r="A32" s="8" t="s">
        <v>158</v>
      </c>
      <c r="B32" s="8" t="s">
        <v>148</v>
      </c>
      <c r="C32" s="8" t="s">
        <v>159</v>
      </c>
      <c r="D32" s="8"/>
      <c r="E32" s="9"/>
      <c r="F32" s="8"/>
      <c r="G32" s="9"/>
      <c r="H32" s="8"/>
      <c r="I32" s="8"/>
      <c r="J32" s="10"/>
      <c r="K32" s="10"/>
      <c r="L32" s="9"/>
      <c r="M32" s="8"/>
      <c r="N32" s="10"/>
      <c r="O32" s="8"/>
      <c r="P32" s="9"/>
    </row>
    <row r="33" spans="1:16" ht="33.950000000000003" customHeight="1" x14ac:dyDescent="0.25">
      <c r="A33" s="8" t="s">
        <v>160</v>
      </c>
      <c r="B33" s="8" t="s">
        <v>148</v>
      </c>
      <c r="C33" s="8" t="s">
        <v>161</v>
      </c>
      <c r="D33" s="8"/>
      <c r="E33" s="9"/>
      <c r="F33" s="8"/>
      <c r="G33" s="9"/>
      <c r="H33" s="8"/>
      <c r="I33" s="8"/>
      <c r="J33" s="10"/>
      <c r="K33" s="10"/>
      <c r="L33" s="9"/>
      <c r="M33" s="8"/>
      <c r="N33" s="10"/>
      <c r="O33" s="8"/>
      <c r="P33" s="9"/>
    </row>
    <row r="34" spans="1:16" ht="33.950000000000003" customHeight="1" x14ac:dyDescent="0.25">
      <c r="A34" s="8" t="s">
        <v>162</v>
      </c>
      <c r="B34" s="8" t="s">
        <v>148</v>
      </c>
      <c r="C34" s="8" t="s">
        <v>163</v>
      </c>
      <c r="D34" s="8"/>
      <c r="E34" s="9"/>
      <c r="F34" s="8"/>
      <c r="G34" s="9"/>
      <c r="H34" s="8"/>
      <c r="I34" s="8"/>
      <c r="J34" s="10"/>
      <c r="K34" s="10"/>
      <c r="L34" s="9"/>
      <c r="M34" s="8"/>
      <c r="N34" s="10"/>
      <c r="O34" s="8"/>
      <c r="P34" s="9"/>
    </row>
    <row r="35" spans="1:16" ht="33.950000000000003" customHeight="1" x14ac:dyDescent="0.25">
      <c r="A35" s="8" t="s">
        <v>164</v>
      </c>
      <c r="B35" s="8" t="s">
        <v>148</v>
      </c>
      <c r="C35" s="8" t="s">
        <v>165</v>
      </c>
      <c r="D35" s="8"/>
      <c r="E35" s="9"/>
      <c r="F35" s="8"/>
      <c r="G35" s="9"/>
      <c r="H35" s="8"/>
      <c r="I35" s="8"/>
      <c r="J35" s="10"/>
      <c r="K35" s="10"/>
      <c r="L35" s="9"/>
      <c r="M35" s="8"/>
      <c r="N35" s="10"/>
      <c r="O35" s="8"/>
      <c r="P35" s="9"/>
    </row>
    <row r="36" spans="1:16" ht="33.950000000000003" customHeight="1" x14ac:dyDescent="0.25">
      <c r="A36" s="8" t="s">
        <v>166</v>
      </c>
      <c r="B36" s="8" t="s">
        <v>148</v>
      </c>
      <c r="C36" s="8" t="s">
        <v>167</v>
      </c>
      <c r="D36" s="8"/>
      <c r="E36" s="9"/>
      <c r="F36" s="8"/>
      <c r="G36" s="9"/>
      <c r="H36" s="8"/>
      <c r="I36" s="8"/>
      <c r="J36" s="10"/>
      <c r="K36" s="10"/>
      <c r="L36" s="9"/>
      <c r="M36" s="8"/>
      <c r="N36" s="10"/>
      <c r="O36" s="8"/>
      <c r="P36" s="9"/>
    </row>
    <row r="37" spans="1:16" ht="33.950000000000003" customHeight="1" x14ac:dyDescent="0.25">
      <c r="A37" s="8" t="s">
        <v>168</v>
      </c>
      <c r="B37" s="8" t="s">
        <v>148</v>
      </c>
      <c r="C37" s="8" t="s">
        <v>169</v>
      </c>
      <c r="D37" s="8"/>
      <c r="E37" s="9"/>
      <c r="F37" s="8"/>
      <c r="G37" s="9"/>
      <c r="H37" s="8"/>
      <c r="I37" s="8"/>
      <c r="J37" s="10"/>
      <c r="K37" s="10"/>
      <c r="L37" s="9"/>
      <c r="M37" s="8"/>
      <c r="N37" s="10"/>
      <c r="O37" s="8"/>
      <c r="P37" s="9"/>
    </row>
    <row r="38" spans="1:16" ht="33.950000000000003" customHeight="1" x14ac:dyDescent="0.25">
      <c r="A38" s="8" t="s">
        <v>170</v>
      </c>
      <c r="B38" s="8" t="s">
        <v>171</v>
      </c>
      <c r="C38" s="8" t="s">
        <v>172</v>
      </c>
      <c r="D38" s="8"/>
      <c r="E38" s="9"/>
      <c r="F38" s="8"/>
      <c r="G38" s="9"/>
      <c r="H38" s="8"/>
      <c r="I38" s="8"/>
      <c r="J38" s="10"/>
      <c r="K38" s="10"/>
      <c r="L38" s="9"/>
      <c r="M38" s="8"/>
      <c r="N38" s="10"/>
      <c r="O38" s="8"/>
      <c r="P38" s="9"/>
    </row>
    <row r="39" spans="1:16" ht="33.950000000000003" customHeight="1" x14ac:dyDescent="0.25">
      <c r="A39" s="8" t="s">
        <v>173</v>
      </c>
      <c r="B39" s="8" t="s">
        <v>171</v>
      </c>
      <c r="C39" s="8" t="s">
        <v>174</v>
      </c>
      <c r="D39" s="8" t="s">
        <v>175</v>
      </c>
      <c r="E39" s="9" t="s">
        <v>72</v>
      </c>
      <c r="F39" s="8" t="s">
        <v>176</v>
      </c>
      <c r="G39" s="9" t="s">
        <v>18</v>
      </c>
      <c r="H39" s="8" t="s">
        <v>177</v>
      </c>
      <c r="I39" s="8" t="s">
        <v>178</v>
      </c>
      <c r="J39" s="10">
        <v>46113</v>
      </c>
      <c r="K39" s="10"/>
      <c r="L39" s="9"/>
      <c r="M39" s="8"/>
      <c r="N39" s="10"/>
      <c r="O39" s="8" t="s">
        <v>179</v>
      </c>
      <c r="P39" s="9"/>
    </row>
    <row r="40" spans="1:16" ht="33.950000000000003" customHeight="1" x14ac:dyDescent="0.25">
      <c r="A40" s="8" t="s">
        <v>180</v>
      </c>
      <c r="B40" s="8" t="s">
        <v>171</v>
      </c>
      <c r="C40" s="8" t="s">
        <v>181</v>
      </c>
      <c r="D40" s="8"/>
      <c r="E40" s="9"/>
      <c r="F40" s="8"/>
      <c r="G40" s="9"/>
      <c r="H40" s="8"/>
      <c r="I40" s="8"/>
      <c r="J40" s="10"/>
      <c r="K40" s="10"/>
      <c r="L40" s="9"/>
      <c r="M40" s="8"/>
      <c r="N40" s="10"/>
      <c r="O40" s="8"/>
      <c r="P40" s="9"/>
    </row>
    <row r="41" spans="1:16" ht="33.950000000000003" customHeight="1" x14ac:dyDescent="0.25">
      <c r="A41" s="8" t="s">
        <v>182</v>
      </c>
      <c r="B41" s="8" t="s">
        <v>183</v>
      </c>
      <c r="C41" s="8" t="s">
        <v>184</v>
      </c>
      <c r="D41" s="8"/>
      <c r="E41" s="9"/>
      <c r="F41" s="8"/>
      <c r="G41" s="9"/>
      <c r="H41" s="8"/>
      <c r="I41" s="8"/>
      <c r="J41" s="10"/>
      <c r="K41" s="10"/>
      <c r="L41" s="9"/>
      <c r="M41" s="8"/>
      <c r="N41" s="10"/>
      <c r="O41" s="8"/>
      <c r="P41" s="9"/>
    </row>
    <row r="42" spans="1:16" ht="33.950000000000003" customHeight="1" x14ac:dyDescent="0.25">
      <c r="A42" s="8" t="s">
        <v>185</v>
      </c>
      <c r="B42" s="8" t="s">
        <v>183</v>
      </c>
      <c r="C42" s="8" t="s">
        <v>186</v>
      </c>
      <c r="D42" s="8"/>
      <c r="E42" s="9"/>
      <c r="F42" s="8"/>
      <c r="G42" s="9"/>
      <c r="H42" s="8"/>
      <c r="I42" s="8"/>
      <c r="J42" s="10"/>
      <c r="K42" s="10"/>
      <c r="L42" s="9"/>
      <c r="M42" s="8"/>
      <c r="N42" s="10"/>
      <c r="O42" s="8"/>
      <c r="P42" s="9"/>
    </row>
    <row r="43" spans="1:16" ht="33.950000000000003" customHeight="1" x14ac:dyDescent="0.25">
      <c r="A43" s="8" t="s">
        <v>187</v>
      </c>
      <c r="B43" s="8" t="s">
        <v>183</v>
      </c>
      <c r="C43" s="8" t="s">
        <v>188</v>
      </c>
      <c r="D43" s="8" t="s">
        <v>189</v>
      </c>
      <c r="E43" s="9" t="s">
        <v>72</v>
      </c>
      <c r="F43" s="8" t="s">
        <v>190</v>
      </c>
      <c r="G43" s="9" t="s">
        <v>18</v>
      </c>
      <c r="H43" s="8" t="s">
        <v>191</v>
      </c>
      <c r="I43" s="8"/>
      <c r="J43" s="10"/>
      <c r="K43" s="10"/>
      <c r="L43" s="9"/>
      <c r="M43" s="8"/>
      <c r="N43" s="10"/>
      <c r="O43" s="8" t="s">
        <v>192</v>
      </c>
      <c r="P43" s="9"/>
    </row>
    <row r="44" spans="1:16" ht="33.950000000000003" customHeight="1" x14ac:dyDescent="0.25">
      <c r="A44" s="8" t="s">
        <v>193</v>
      </c>
      <c r="B44" s="8" t="s">
        <v>183</v>
      </c>
      <c r="C44" s="8" t="s">
        <v>194</v>
      </c>
      <c r="D44" s="8"/>
      <c r="E44" s="9"/>
      <c r="F44" s="8"/>
      <c r="G44" s="9"/>
      <c r="H44" s="8"/>
      <c r="I44" s="8"/>
      <c r="J44" s="10"/>
      <c r="K44" s="10"/>
      <c r="L44" s="9"/>
      <c r="M44" s="8"/>
      <c r="N44" s="10"/>
      <c r="O44" s="8"/>
      <c r="P44" s="9"/>
    </row>
    <row r="45" spans="1:16" ht="33.950000000000003" customHeight="1" x14ac:dyDescent="0.25">
      <c r="A45" s="8" t="s">
        <v>195</v>
      </c>
      <c r="B45" s="8" t="s">
        <v>196</v>
      </c>
      <c r="C45" s="8" t="s">
        <v>197</v>
      </c>
      <c r="D45" s="8"/>
      <c r="E45" s="9"/>
      <c r="F45" s="8"/>
      <c r="G45" s="9"/>
      <c r="H45" s="8"/>
      <c r="I45" s="8"/>
      <c r="J45" s="10"/>
      <c r="K45" s="10"/>
      <c r="L45" s="9"/>
      <c r="M45" s="8"/>
      <c r="N45" s="10"/>
      <c r="O45" s="8"/>
      <c r="P45" s="9"/>
    </row>
    <row r="46" spans="1:16" ht="33.950000000000003" customHeight="1" x14ac:dyDescent="0.25">
      <c r="A46" s="8" t="s">
        <v>198</v>
      </c>
      <c r="B46" s="8" t="s">
        <v>196</v>
      </c>
      <c r="C46" s="8" t="s">
        <v>199</v>
      </c>
      <c r="D46" s="8" t="s">
        <v>200</v>
      </c>
      <c r="E46" s="9" t="s">
        <v>72</v>
      </c>
      <c r="F46" s="8" t="s">
        <v>201</v>
      </c>
      <c r="G46" s="9" t="s">
        <v>18</v>
      </c>
      <c r="H46" s="8" t="s">
        <v>202</v>
      </c>
      <c r="I46" s="8" t="s">
        <v>203</v>
      </c>
      <c r="J46" s="10">
        <v>46096</v>
      </c>
      <c r="K46" s="10">
        <v>46095</v>
      </c>
      <c r="L46" s="9" t="s">
        <v>204</v>
      </c>
      <c r="M46" s="8"/>
      <c r="N46" s="10"/>
      <c r="O46" s="8" t="s">
        <v>205</v>
      </c>
      <c r="P46" s="9"/>
    </row>
    <row r="47" spans="1:16" ht="33.950000000000003" customHeight="1" x14ac:dyDescent="0.25">
      <c r="A47" s="8" t="s">
        <v>206</v>
      </c>
      <c r="B47" s="8" t="s">
        <v>196</v>
      </c>
      <c r="C47" s="8" t="s">
        <v>207</v>
      </c>
      <c r="D47" s="8"/>
      <c r="E47" s="9"/>
      <c r="F47" s="8"/>
      <c r="G47" s="9"/>
      <c r="H47" s="8"/>
      <c r="I47" s="8"/>
      <c r="J47" s="10"/>
      <c r="K47" s="10"/>
      <c r="L47" s="9"/>
      <c r="M47" s="8"/>
      <c r="N47" s="10"/>
      <c r="O47" s="8"/>
      <c r="P47" s="9"/>
    </row>
    <row r="48" spans="1:16" ht="33.950000000000003" customHeight="1" x14ac:dyDescent="0.25">
      <c r="A48" s="8" t="s">
        <v>208</v>
      </c>
      <c r="B48" s="8" t="s">
        <v>196</v>
      </c>
      <c r="C48" s="8" t="s">
        <v>209</v>
      </c>
      <c r="D48" s="8"/>
      <c r="E48" s="9"/>
      <c r="F48" s="8"/>
      <c r="G48" s="9"/>
      <c r="H48" s="8"/>
      <c r="I48" s="8"/>
      <c r="J48" s="10"/>
      <c r="K48" s="10"/>
      <c r="L48" s="9"/>
      <c r="M48" s="8"/>
      <c r="N48" s="10"/>
      <c r="O48" s="8"/>
      <c r="P48" s="9"/>
    </row>
    <row r="49" spans="1:16" ht="33.950000000000003" customHeight="1" x14ac:dyDescent="0.25">
      <c r="A49" s="8" t="s">
        <v>210</v>
      </c>
      <c r="B49" s="8" t="s">
        <v>211</v>
      </c>
      <c r="C49" s="8" t="s">
        <v>212</v>
      </c>
      <c r="D49" s="8" t="s">
        <v>213</v>
      </c>
      <c r="E49" s="9" t="s">
        <v>58</v>
      </c>
      <c r="F49" s="8" t="s">
        <v>214</v>
      </c>
      <c r="G49" s="9" t="s">
        <v>18</v>
      </c>
      <c r="H49" s="8" t="s">
        <v>215</v>
      </c>
      <c r="I49" s="8" t="s">
        <v>216</v>
      </c>
      <c r="J49" s="10">
        <v>46086</v>
      </c>
      <c r="K49" s="10"/>
      <c r="L49" s="9"/>
      <c r="M49" s="8"/>
      <c r="N49" s="10"/>
      <c r="O49" s="8" t="s">
        <v>217</v>
      </c>
      <c r="P49" s="9"/>
    </row>
    <row r="50" spans="1:16" ht="33.950000000000003" customHeight="1" x14ac:dyDescent="0.25">
      <c r="A50" s="8" t="s">
        <v>218</v>
      </c>
      <c r="B50" s="8" t="s">
        <v>211</v>
      </c>
      <c r="C50" s="8" t="s">
        <v>219</v>
      </c>
      <c r="D50" s="8" t="s">
        <v>220</v>
      </c>
      <c r="E50" s="9" t="s">
        <v>118</v>
      </c>
      <c r="F50" s="8" t="s">
        <v>221</v>
      </c>
      <c r="G50" s="9" t="s">
        <v>120</v>
      </c>
      <c r="H50" s="8"/>
      <c r="I50" s="8"/>
      <c r="J50" s="10"/>
      <c r="K50" s="10"/>
      <c r="L50" s="9"/>
      <c r="M50" s="8"/>
      <c r="N50" s="10"/>
      <c r="O50" s="8" t="s">
        <v>222</v>
      </c>
      <c r="P50" s="9"/>
    </row>
    <row r="51" spans="1:16" ht="33.950000000000003" customHeight="1" x14ac:dyDescent="0.25">
      <c r="A51" s="8" t="s">
        <v>223</v>
      </c>
      <c r="B51" s="8" t="s">
        <v>211</v>
      </c>
      <c r="C51" s="8" t="s">
        <v>224</v>
      </c>
      <c r="D51" s="8"/>
      <c r="E51" s="9"/>
      <c r="F51" s="8"/>
      <c r="G51" s="9"/>
      <c r="H51" s="8"/>
      <c r="I51" s="8"/>
      <c r="J51" s="10"/>
      <c r="K51" s="10"/>
      <c r="L51" s="9"/>
      <c r="M51" s="8"/>
      <c r="N51" s="10"/>
      <c r="O51" s="8"/>
      <c r="P51" s="9"/>
    </row>
  </sheetData>
  <autoFilter ref="A8:P51" xr:uid="{00000000-0009-0000-0000-000001000000}"/>
  <mergeCells count="8">
    <mergeCell ref="I4:J4"/>
    <mergeCell ref="C3:F3"/>
    <mergeCell ref="M4:P4"/>
    <mergeCell ref="M3:P3"/>
    <mergeCell ref="A1:P1"/>
    <mergeCell ref="C4:F4"/>
    <mergeCell ref="A2:P2"/>
    <mergeCell ref="I3:J3"/>
  </mergeCells>
  <conditionalFormatting sqref="E9:E200">
    <cfRule type="expression" dxfId="8" priority="1">
      <formula>$E9="groß"</formula>
    </cfRule>
    <cfRule type="expression" dxfId="7" priority="2">
      <formula>$E9="mittel"</formula>
    </cfRule>
    <cfRule type="expression" dxfId="6" priority="3">
      <formula>$E9="klein"</formula>
    </cfRule>
  </conditionalFormatting>
  <conditionalFormatting sqref="I9:I200">
    <cfRule type="expression" dxfId="5" priority="8">
      <formula>AND($G9="ja",$I9="")</formula>
    </cfRule>
  </conditionalFormatting>
  <conditionalFormatting sqref="J9:J200">
    <cfRule type="expression" dxfId="4" priority="7">
      <formula>AND($J9&lt;&gt;"",$J9-TODAY()&gt;=0,$J9-TODAY()&lt;=7,$P9&lt;&gt;"Abgeschlossen",$P9&lt;&gt;"Kein Handlungsbedarf")</formula>
    </cfRule>
    <cfRule type="expression" dxfId="3" priority="9">
      <formula>AND($G9="ja",$J9="")</formula>
    </cfRule>
  </conditionalFormatting>
  <conditionalFormatting sqref="P9:P200">
    <cfRule type="expression" dxfId="2" priority="4">
      <formula>$P9="Überfällig"</formula>
    </cfRule>
    <cfRule type="expression" dxfId="1" priority="5">
      <formula>$P9="Offen"</formula>
    </cfRule>
    <cfRule type="expression" dxfId="0" priority="6">
      <formula>$P9="Abgeschlossen"</formula>
    </cfRule>
  </conditionalFormatting>
  <dataValidations count="3">
    <dataValidation type="list" allowBlank="1" sqref="E9:E200" xr:uid="{00000000-0002-0000-0100-000000000000}">
      <formula1>"klein,mittel,groß"</formula1>
    </dataValidation>
    <dataValidation type="list" allowBlank="1" sqref="G9:G200" xr:uid="{00000000-0002-0000-0100-000001000000}">
      <formula1>"ja,nein"</formula1>
    </dataValidation>
    <dataValidation type="list" allowBlank="1" sqref="L9:L200" xr:uid="{00000000-0002-0000-0100-000002000000}">
      <formula1>"ja,nein,noch offen"</formula1>
    </dataValidation>
  </dataValidations>
  <pageMargins left="0.3" right="0.3" top="0.5" bottom="0.5" header="0.2" footer="0.2"/>
  <pageSetup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showGridLines="0" workbookViewId="0"/>
  </sheetViews>
  <sheetFormatPr baseColWidth="10" defaultColWidth="9.140625" defaultRowHeight="15" x14ac:dyDescent="0.25"/>
  <cols>
    <col min="1" max="4" width="28" customWidth="1"/>
    <col min="6" max="6" width="52" customWidth="1"/>
  </cols>
  <sheetData>
    <row r="1" spans="1:6" x14ac:dyDescent="0.25">
      <c r="A1" s="7" t="s">
        <v>42</v>
      </c>
      <c r="B1" s="7" t="s">
        <v>44</v>
      </c>
      <c r="C1" s="7" t="s">
        <v>49</v>
      </c>
      <c r="D1" s="7" t="s">
        <v>17</v>
      </c>
      <c r="F1" s="11" t="s">
        <v>225</v>
      </c>
    </row>
    <row r="2" spans="1:6" ht="30" x14ac:dyDescent="0.25">
      <c r="A2" s="12" t="s">
        <v>118</v>
      </c>
      <c r="B2" s="12" t="s">
        <v>18</v>
      </c>
      <c r="C2" s="12" t="s">
        <v>18</v>
      </c>
      <c r="D2" s="12" t="s">
        <v>18</v>
      </c>
      <c r="F2" s="8" t="s">
        <v>226</v>
      </c>
    </row>
    <row r="3" spans="1:6" x14ac:dyDescent="0.25">
      <c r="A3" s="12" t="s">
        <v>72</v>
      </c>
      <c r="B3" s="12" t="s">
        <v>120</v>
      </c>
      <c r="C3" s="12" t="s">
        <v>120</v>
      </c>
      <c r="D3" s="12" t="s">
        <v>120</v>
      </c>
    </row>
    <row r="4" spans="1:6" x14ac:dyDescent="0.25">
      <c r="A4" s="12" t="s">
        <v>58</v>
      </c>
      <c r="B4" s="12"/>
      <c r="C4" s="12" t="s">
        <v>204</v>
      </c>
      <c r="D4" s="12"/>
    </row>
    <row r="5" spans="1:6" x14ac:dyDescent="0.25">
      <c r="A5" s="12"/>
      <c r="B5" s="12"/>
      <c r="C5" s="12"/>
      <c r="D5" s="1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Start</vt:lpstr>
      <vt:lpstr>Gefährdungsbeurteilung</vt:lpstr>
      <vt:lpstr>Listen</vt:lpstr>
      <vt:lpstr>Gefährdungsbeurteilung!Títulos_a_imprimir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2026-03-27T09:49:31Z</dcterms:created>
  <dcterms:modified xsi:type="dcterms:W3CDTF">2026-03-27T10:28:18Z</dcterms:modified>
</cp:coreProperties>
</file>