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antt\"/>
    </mc:Choice>
  </mc:AlternateContent>
  <xr:revisionPtr revIDLastSave="0" documentId="13_ncr:1_{07DB9010-8A04-4035-995B-4EBA7397A5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antt" sheetId="1" r:id="rId1"/>
  </sheets>
  <definedNames>
    <definedName name="_xlnm._FilterDatabase" localSheetId="0" hidden="1">Gantt!$A$10:$N$110</definedName>
    <definedName name="_xlnm.Print_Area" localSheetId="0">Gantt!$A$1:$CU$35</definedName>
    <definedName name="_xlnm.Print_Titles" localSheetId="0">Gantt!$9:$10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10" i="1" l="1"/>
  <c r="J110" i="1"/>
  <c r="I110" i="1"/>
  <c r="G110" i="1"/>
  <c r="M109" i="1"/>
  <c r="J109" i="1"/>
  <c r="I109" i="1"/>
  <c r="G109" i="1"/>
  <c r="M108" i="1"/>
  <c r="J108" i="1"/>
  <c r="I108" i="1"/>
  <c r="G108" i="1"/>
  <c r="M107" i="1"/>
  <c r="J107" i="1"/>
  <c r="I107" i="1"/>
  <c r="G107" i="1"/>
  <c r="M106" i="1"/>
  <c r="J106" i="1"/>
  <c r="I106" i="1"/>
  <c r="G106" i="1"/>
  <c r="M105" i="1"/>
  <c r="J105" i="1"/>
  <c r="I105" i="1"/>
  <c r="G105" i="1"/>
  <c r="M104" i="1"/>
  <c r="J104" i="1"/>
  <c r="I104" i="1"/>
  <c r="G104" i="1"/>
  <c r="M103" i="1"/>
  <c r="J103" i="1"/>
  <c r="I103" i="1"/>
  <c r="G103" i="1"/>
  <c r="M102" i="1"/>
  <c r="J102" i="1"/>
  <c r="I102" i="1"/>
  <c r="G102" i="1"/>
  <c r="M101" i="1"/>
  <c r="J101" i="1"/>
  <c r="I101" i="1"/>
  <c r="G101" i="1"/>
  <c r="M100" i="1"/>
  <c r="J100" i="1"/>
  <c r="I100" i="1"/>
  <c r="G100" i="1"/>
  <c r="M99" i="1"/>
  <c r="J99" i="1"/>
  <c r="I99" i="1"/>
  <c r="G99" i="1"/>
  <c r="M98" i="1"/>
  <c r="J98" i="1"/>
  <c r="I98" i="1"/>
  <c r="G98" i="1"/>
  <c r="M97" i="1"/>
  <c r="J97" i="1"/>
  <c r="I97" i="1"/>
  <c r="G97" i="1"/>
  <c r="M96" i="1"/>
  <c r="J96" i="1"/>
  <c r="I96" i="1"/>
  <c r="G96" i="1"/>
  <c r="M95" i="1"/>
  <c r="J95" i="1"/>
  <c r="I95" i="1"/>
  <c r="G95" i="1"/>
  <c r="M94" i="1"/>
  <c r="J94" i="1"/>
  <c r="I94" i="1"/>
  <c r="G94" i="1"/>
  <c r="M93" i="1"/>
  <c r="J93" i="1"/>
  <c r="I93" i="1"/>
  <c r="G93" i="1"/>
  <c r="M92" i="1"/>
  <c r="J92" i="1"/>
  <c r="I92" i="1"/>
  <c r="G92" i="1"/>
  <c r="M91" i="1"/>
  <c r="J91" i="1"/>
  <c r="I91" i="1"/>
  <c r="G91" i="1"/>
  <c r="M90" i="1"/>
  <c r="J90" i="1"/>
  <c r="I90" i="1"/>
  <c r="G90" i="1"/>
  <c r="M89" i="1"/>
  <c r="J89" i="1"/>
  <c r="I89" i="1"/>
  <c r="G89" i="1"/>
  <c r="M88" i="1"/>
  <c r="J88" i="1"/>
  <c r="I88" i="1"/>
  <c r="G88" i="1"/>
  <c r="M87" i="1"/>
  <c r="J87" i="1"/>
  <c r="I87" i="1"/>
  <c r="G87" i="1"/>
  <c r="M86" i="1"/>
  <c r="J86" i="1"/>
  <c r="I86" i="1"/>
  <c r="G86" i="1"/>
  <c r="M85" i="1"/>
  <c r="J85" i="1"/>
  <c r="I85" i="1"/>
  <c r="G85" i="1"/>
  <c r="M84" i="1"/>
  <c r="J84" i="1"/>
  <c r="I84" i="1"/>
  <c r="G84" i="1"/>
  <c r="M83" i="1"/>
  <c r="J83" i="1"/>
  <c r="I83" i="1"/>
  <c r="G83" i="1"/>
  <c r="M82" i="1"/>
  <c r="J82" i="1"/>
  <c r="I82" i="1"/>
  <c r="G82" i="1"/>
  <c r="M81" i="1"/>
  <c r="J81" i="1"/>
  <c r="I81" i="1"/>
  <c r="G81" i="1"/>
  <c r="M80" i="1"/>
  <c r="J80" i="1"/>
  <c r="I80" i="1"/>
  <c r="G80" i="1"/>
  <c r="M79" i="1"/>
  <c r="J79" i="1"/>
  <c r="I79" i="1"/>
  <c r="G79" i="1"/>
  <c r="M78" i="1"/>
  <c r="J78" i="1"/>
  <c r="I78" i="1"/>
  <c r="G78" i="1"/>
  <c r="M77" i="1"/>
  <c r="J77" i="1"/>
  <c r="I77" i="1"/>
  <c r="G77" i="1"/>
  <c r="M76" i="1"/>
  <c r="J76" i="1"/>
  <c r="I76" i="1"/>
  <c r="G76" i="1"/>
  <c r="M75" i="1"/>
  <c r="J75" i="1"/>
  <c r="I75" i="1"/>
  <c r="G75" i="1"/>
  <c r="M74" i="1"/>
  <c r="J74" i="1"/>
  <c r="I74" i="1"/>
  <c r="G74" i="1"/>
  <c r="M73" i="1"/>
  <c r="J73" i="1"/>
  <c r="I73" i="1"/>
  <c r="G73" i="1"/>
  <c r="M72" i="1"/>
  <c r="J72" i="1"/>
  <c r="I72" i="1"/>
  <c r="G72" i="1"/>
  <c r="M71" i="1"/>
  <c r="J71" i="1"/>
  <c r="I71" i="1"/>
  <c r="G71" i="1"/>
  <c r="M70" i="1"/>
  <c r="J70" i="1"/>
  <c r="I70" i="1"/>
  <c r="G70" i="1"/>
  <c r="M69" i="1"/>
  <c r="J69" i="1"/>
  <c r="I69" i="1"/>
  <c r="G69" i="1"/>
  <c r="M68" i="1"/>
  <c r="J68" i="1"/>
  <c r="I68" i="1"/>
  <c r="G68" i="1"/>
  <c r="M67" i="1"/>
  <c r="J67" i="1"/>
  <c r="I67" i="1"/>
  <c r="G67" i="1"/>
  <c r="M66" i="1"/>
  <c r="J66" i="1"/>
  <c r="I66" i="1"/>
  <c r="G66" i="1"/>
  <c r="M65" i="1"/>
  <c r="J65" i="1"/>
  <c r="I65" i="1"/>
  <c r="G65" i="1"/>
  <c r="M64" i="1"/>
  <c r="J64" i="1"/>
  <c r="I64" i="1"/>
  <c r="G64" i="1"/>
  <c r="M63" i="1"/>
  <c r="J63" i="1"/>
  <c r="I63" i="1"/>
  <c r="G63" i="1"/>
  <c r="M62" i="1"/>
  <c r="J62" i="1"/>
  <c r="I62" i="1"/>
  <c r="G62" i="1"/>
  <c r="M61" i="1"/>
  <c r="J61" i="1"/>
  <c r="I61" i="1"/>
  <c r="G61" i="1"/>
  <c r="M60" i="1"/>
  <c r="J60" i="1"/>
  <c r="I60" i="1"/>
  <c r="G60" i="1"/>
  <c r="M59" i="1"/>
  <c r="J59" i="1"/>
  <c r="I59" i="1"/>
  <c r="G59" i="1"/>
  <c r="M58" i="1"/>
  <c r="J58" i="1"/>
  <c r="I58" i="1"/>
  <c r="G58" i="1"/>
  <c r="M57" i="1"/>
  <c r="J57" i="1"/>
  <c r="I57" i="1"/>
  <c r="G57" i="1"/>
  <c r="M56" i="1"/>
  <c r="J56" i="1"/>
  <c r="I56" i="1"/>
  <c r="G56" i="1"/>
  <c r="M55" i="1"/>
  <c r="J55" i="1"/>
  <c r="I55" i="1"/>
  <c r="G55" i="1"/>
  <c r="M54" i="1"/>
  <c r="J54" i="1"/>
  <c r="I54" i="1"/>
  <c r="G54" i="1"/>
  <c r="M53" i="1"/>
  <c r="J53" i="1"/>
  <c r="I53" i="1"/>
  <c r="G53" i="1"/>
  <c r="M52" i="1"/>
  <c r="J52" i="1"/>
  <c r="I52" i="1"/>
  <c r="G52" i="1"/>
  <c r="M51" i="1"/>
  <c r="J51" i="1"/>
  <c r="I51" i="1"/>
  <c r="G51" i="1"/>
  <c r="M50" i="1"/>
  <c r="J50" i="1"/>
  <c r="I50" i="1"/>
  <c r="G50" i="1"/>
  <c r="M49" i="1"/>
  <c r="J49" i="1"/>
  <c r="I49" i="1"/>
  <c r="G49" i="1"/>
  <c r="M48" i="1"/>
  <c r="J48" i="1"/>
  <c r="I48" i="1"/>
  <c r="G48" i="1"/>
  <c r="M47" i="1"/>
  <c r="J47" i="1"/>
  <c r="I47" i="1"/>
  <c r="G47" i="1"/>
  <c r="M46" i="1"/>
  <c r="J46" i="1"/>
  <c r="I46" i="1"/>
  <c r="G46" i="1"/>
  <c r="M45" i="1"/>
  <c r="J45" i="1"/>
  <c r="I45" i="1"/>
  <c r="G45" i="1"/>
  <c r="M44" i="1"/>
  <c r="J44" i="1"/>
  <c r="I44" i="1"/>
  <c r="G44" i="1"/>
  <c r="M43" i="1"/>
  <c r="J43" i="1"/>
  <c r="I43" i="1"/>
  <c r="G43" i="1"/>
  <c r="M42" i="1"/>
  <c r="J42" i="1"/>
  <c r="I42" i="1"/>
  <c r="G42" i="1"/>
  <c r="M41" i="1"/>
  <c r="J41" i="1"/>
  <c r="I41" i="1"/>
  <c r="G41" i="1"/>
  <c r="M40" i="1"/>
  <c r="J40" i="1"/>
  <c r="I40" i="1"/>
  <c r="G40" i="1"/>
  <c r="M39" i="1"/>
  <c r="J39" i="1"/>
  <c r="I39" i="1"/>
  <c r="G39" i="1"/>
  <c r="M38" i="1"/>
  <c r="J38" i="1"/>
  <c r="I38" i="1"/>
  <c r="G38" i="1"/>
  <c r="M37" i="1"/>
  <c r="J37" i="1"/>
  <c r="I37" i="1"/>
  <c r="G37" i="1"/>
  <c r="M36" i="1"/>
  <c r="J36" i="1"/>
  <c r="I36" i="1"/>
  <c r="G36" i="1"/>
  <c r="M35" i="1"/>
  <c r="J35" i="1"/>
  <c r="I35" i="1"/>
  <c r="G35" i="1"/>
  <c r="M34" i="1"/>
  <c r="J34" i="1"/>
  <c r="I34" i="1"/>
  <c r="G34" i="1"/>
  <c r="M33" i="1"/>
  <c r="J33" i="1"/>
  <c r="I33" i="1"/>
  <c r="G33" i="1"/>
  <c r="M32" i="1"/>
  <c r="J32" i="1"/>
  <c r="I32" i="1"/>
  <c r="G32" i="1"/>
  <c r="M31" i="1"/>
  <c r="J31" i="1"/>
  <c r="I31" i="1"/>
  <c r="G31" i="1"/>
  <c r="M30" i="1"/>
  <c r="J30" i="1"/>
  <c r="I30" i="1"/>
  <c r="G30" i="1"/>
  <c r="M29" i="1"/>
  <c r="J29" i="1"/>
  <c r="I29" i="1"/>
  <c r="G29" i="1"/>
  <c r="M28" i="1"/>
  <c r="J28" i="1"/>
  <c r="I28" i="1"/>
  <c r="G28" i="1"/>
  <c r="M27" i="1"/>
  <c r="J27" i="1"/>
  <c r="I27" i="1"/>
  <c r="G27" i="1"/>
  <c r="M26" i="1"/>
  <c r="J26" i="1"/>
  <c r="I26" i="1"/>
  <c r="G26" i="1"/>
  <c r="M25" i="1"/>
  <c r="I25" i="1"/>
  <c r="G25" i="1"/>
  <c r="J25" i="1" s="1"/>
  <c r="M24" i="1"/>
  <c r="G24" i="1"/>
  <c r="M23" i="1"/>
  <c r="G23" i="1"/>
  <c r="I23" i="1" s="1"/>
  <c r="J23" i="1" s="1"/>
  <c r="M22" i="1"/>
  <c r="G22" i="1"/>
  <c r="I22" i="1" s="1"/>
  <c r="M21" i="1"/>
  <c r="I21" i="1"/>
  <c r="J21" i="1" s="1"/>
  <c r="G21" i="1"/>
  <c r="M20" i="1"/>
  <c r="G20" i="1"/>
  <c r="I20" i="1" s="1"/>
  <c r="J20" i="1" s="1"/>
  <c r="M19" i="1"/>
  <c r="G19" i="1"/>
  <c r="M18" i="1"/>
  <c r="G18" i="1"/>
  <c r="I18" i="1" s="1"/>
  <c r="J18" i="1" s="1"/>
  <c r="M17" i="1"/>
  <c r="G17" i="1"/>
  <c r="I17" i="1" s="1"/>
  <c r="M16" i="1"/>
  <c r="I16" i="1"/>
  <c r="J16" i="1" s="1"/>
  <c r="G16" i="1"/>
  <c r="M15" i="1"/>
  <c r="J15" i="1"/>
  <c r="I15" i="1"/>
  <c r="G15" i="1"/>
  <c r="M14" i="1"/>
  <c r="G14" i="1"/>
  <c r="I14" i="1" s="1"/>
  <c r="M13" i="1"/>
  <c r="G13" i="1"/>
  <c r="I13" i="1" s="1"/>
  <c r="J13" i="1" s="1"/>
  <c r="M12" i="1"/>
  <c r="G12" i="1"/>
  <c r="I12" i="1" s="1"/>
  <c r="M11" i="1"/>
  <c r="I11" i="1"/>
  <c r="J11" i="1" s="1"/>
  <c r="G11" i="1"/>
  <c r="N5" i="1"/>
  <c r="C5" i="1"/>
  <c r="I5" i="1" s="1"/>
  <c r="N4" i="1"/>
  <c r="I4" i="1"/>
  <c r="C4" i="1"/>
  <c r="P10" i="1" s="1"/>
  <c r="Q10" i="1" s="1"/>
  <c r="R10" i="1" s="1"/>
  <c r="S10" i="1" s="1"/>
  <c r="T10" i="1" s="1"/>
  <c r="U10" i="1" s="1"/>
  <c r="V10" i="1" s="1"/>
  <c r="W10" i="1" s="1"/>
  <c r="X10" i="1" s="1"/>
  <c r="Y10" i="1" s="1"/>
  <c r="Z10" i="1" s="1"/>
  <c r="AA10" i="1" s="1"/>
  <c r="AB10" i="1" s="1"/>
  <c r="AC10" i="1" s="1"/>
  <c r="AD10" i="1" s="1"/>
  <c r="AE10" i="1" s="1"/>
  <c r="AF10" i="1" s="1"/>
  <c r="AG10" i="1" s="1"/>
  <c r="AH10" i="1" s="1"/>
  <c r="AI10" i="1" s="1"/>
  <c r="AJ10" i="1" s="1"/>
  <c r="AK10" i="1" s="1"/>
  <c r="AL10" i="1" s="1"/>
  <c r="AM10" i="1" s="1"/>
  <c r="AN10" i="1" s="1"/>
  <c r="AO10" i="1" s="1"/>
  <c r="AP10" i="1" s="1"/>
  <c r="AQ10" i="1" s="1"/>
  <c r="AR10" i="1" s="1"/>
  <c r="AS10" i="1" s="1"/>
  <c r="AT10" i="1" s="1"/>
  <c r="AU10" i="1" s="1"/>
  <c r="AV10" i="1" s="1"/>
  <c r="AW10" i="1" s="1"/>
  <c r="AX10" i="1" s="1"/>
  <c r="AY10" i="1" s="1"/>
  <c r="AZ10" i="1" s="1"/>
  <c r="BA10" i="1" s="1"/>
  <c r="BB10" i="1" s="1"/>
  <c r="BC10" i="1" s="1"/>
  <c r="BD10" i="1" s="1"/>
  <c r="BE10" i="1" s="1"/>
  <c r="BF10" i="1" s="1"/>
  <c r="BG10" i="1" s="1"/>
  <c r="BH10" i="1" s="1"/>
  <c r="BI10" i="1" s="1"/>
  <c r="BJ10" i="1" s="1"/>
  <c r="BK10" i="1" s="1"/>
  <c r="BL10" i="1" s="1"/>
  <c r="BM10" i="1" s="1"/>
  <c r="BN10" i="1" s="1"/>
  <c r="BO10" i="1" s="1"/>
  <c r="BP10" i="1" s="1"/>
  <c r="BQ10" i="1" s="1"/>
  <c r="BR10" i="1" s="1"/>
  <c r="BS10" i="1" s="1"/>
  <c r="BT10" i="1" s="1"/>
  <c r="BU10" i="1" s="1"/>
  <c r="BV10" i="1" s="1"/>
  <c r="BW10" i="1" s="1"/>
  <c r="BX10" i="1" s="1"/>
  <c r="BY10" i="1" s="1"/>
  <c r="BZ10" i="1" s="1"/>
  <c r="CA10" i="1" s="1"/>
  <c r="CB10" i="1" s="1"/>
  <c r="CC10" i="1" s="1"/>
  <c r="CD10" i="1" s="1"/>
  <c r="CE10" i="1" s="1"/>
  <c r="CF10" i="1" s="1"/>
  <c r="CG10" i="1" s="1"/>
  <c r="CH10" i="1" s="1"/>
  <c r="CI10" i="1" s="1"/>
  <c r="CJ10" i="1" s="1"/>
  <c r="CK10" i="1" s="1"/>
  <c r="CL10" i="1" s="1"/>
  <c r="CM10" i="1" s="1"/>
  <c r="CN10" i="1" s="1"/>
  <c r="CO10" i="1" s="1"/>
  <c r="CP10" i="1" s="1"/>
  <c r="CQ10" i="1" s="1"/>
  <c r="CR10" i="1" s="1"/>
  <c r="CS10" i="1" s="1"/>
  <c r="CT10" i="1" s="1"/>
  <c r="CU10" i="1" s="1"/>
  <c r="N3" i="1"/>
  <c r="J12" i="1" l="1"/>
  <c r="J17" i="1"/>
  <c r="J22" i="1"/>
  <c r="I3" i="1"/>
  <c r="I24" i="1"/>
  <c r="J24" i="1" s="1"/>
  <c r="I19" i="1"/>
  <c r="J19" i="1" s="1"/>
  <c r="J14" i="1"/>
</calcChain>
</file>

<file path=xl/sharedStrings.xml><?xml version="1.0" encoding="utf-8"?>
<sst xmlns="http://schemas.openxmlformats.org/spreadsheetml/2006/main" count="147" uniqueCount="97">
  <si>
    <t>Gantt-Diagramm | Projektplan</t>
  </si>
  <si>
    <t>Projekt</t>
  </si>
  <si>
    <t>Zeit</t>
  </si>
  <si>
    <t>Status</t>
  </si>
  <si>
    <t>Projektname</t>
  </si>
  <si>
    <t>Website-Relaunch 2026</t>
  </si>
  <si>
    <t>Gesamtdauer (Tage)</t>
  </si>
  <si>
    <t>Aufgaben abgeschlossen</t>
  </si>
  <si>
    <t>Projektstart</t>
  </si>
  <si>
    <t>Gesamtfortschritt</t>
  </si>
  <si>
    <t>Aufgaben in Arbeit</t>
  </si>
  <si>
    <t>Projektende</t>
  </si>
  <si>
    <t>Verbleibende Tage</t>
  </si>
  <si>
    <t>Nicht gestartet</t>
  </si>
  <si>
    <t>Bearbeiten Sie nur: Aufgabe, Verantwortlich, Startdatum, Enddatum, % abgeschlossen, Vorgänger, Priorität, Notizen.</t>
  </si>
  <si>
    <t>Zeitachse</t>
  </si>
  <si>
    <t>16.03 – 22.03</t>
  </si>
  <si>
    <t>23.03 – 29.03</t>
  </si>
  <si>
    <t>30.03 – 05.04</t>
  </si>
  <si>
    <t>06.04 – 12.04</t>
  </si>
  <si>
    <t>13.04 – 19.04</t>
  </si>
  <si>
    <t>20.04 – 26.04</t>
  </si>
  <si>
    <t>27.04 – 03.05</t>
  </si>
  <si>
    <t>04.05 – 10.05</t>
  </si>
  <si>
    <t>11.05 – 17.05</t>
  </si>
  <si>
    <t>18.05 – 24.05</t>
  </si>
  <si>
    <t>25.05 – 31.05</t>
  </si>
  <si>
    <t>01.06 – 07.06</t>
  </si>
  <si>
    <t>WBS</t>
  </si>
  <si>
    <t>Typ</t>
  </si>
  <si>
    <t>Aufgabe</t>
  </si>
  <si>
    <t>Verantwortlich</t>
  </si>
  <si>
    <t>Startdatum</t>
  </si>
  <si>
    <t>Enddatum</t>
  </si>
  <si>
    <t>Vorgänger</t>
  </si>
  <si>
    <t>Priorität</t>
  </si>
  <si>
    <t>Notizen</t>
  </si>
  <si>
    <t>1</t>
  </si>
  <si>
    <t>Phase</t>
  </si>
  <si>
    <t>Planung</t>
  </si>
  <si>
    <t>Anna Weber</t>
  </si>
  <si>
    <t/>
  </si>
  <si>
    <t>Hoch</t>
  </si>
  <si>
    <t>Projektvorbereitung und Scope-Abgleich</t>
  </si>
  <si>
    <t>1.1</t>
  </si>
  <si>
    <t>Projektziele definieren</t>
  </si>
  <si>
    <t>Kick-off und Zielbild</t>
  </si>
  <si>
    <t>1.2</t>
  </si>
  <si>
    <t>Anforderungen sammeln</t>
  </si>
  <si>
    <t>Ben Keller</t>
  </si>
  <si>
    <t>Stakeholder-Workshops</t>
  </si>
  <si>
    <t>1.3</t>
  </si>
  <si>
    <t>Projektplan abstimmen</t>
  </si>
  <si>
    <t>Clara Roth</t>
  </si>
  <si>
    <t>Mittel</t>
  </si>
  <si>
    <t>Ressourcen und Timing freigeben</t>
  </si>
  <si>
    <t>1.4</t>
  </si>
  <si>
    <t>Meilenstein</t>
  </si>
  <si>
    <t>Planung freigegeben</t>
  </si>
  <si>
    <t>Gate zur Design-Phase</t>
  </si>
  <si>
    <t>2</t>
  </si>
  <si>
    <t>Design</t>
  </si>
  <si>
    <t>David Hahn</t>
  </si>
  <si>
    <t>UX/UI-Konzept</t>
  </si>
  <si>
    <t>2.1</t>
  </si>
  <si>
    <t>Wireframes erstellen</t>
  </si>
  <si>
    <t>Desktop und Mobile</t>
  </si>
  <si>
    <t>2.2</t>
  </si>
  <si>
    <t>Mockups finalisieren</t>
  </si>
  <si>
    <t>Eva Brandt</t>
  </si>
  <si>
    <t>Finale UI-Screens</t>
  </si>
  <si>
    <t>2.3</t>
  </si>
  <si>
    <t>Design freigegeben</t>
  </si>
  <si>
    <t>Entscheidung durch Management</t>
  </si>
  <si>
    <t>3</t>
  </si>
  <si>
    <t>Entwicklung</t>
  </si>
  <si>
    <t>Felix Jung</t>
  </si>
  <si>
    <t>Umsetzung im CMS</t>
  </si>
  <si>
    <t>3.1</t>
  </si>
  <si>
    <t>Seiten entwickeln</t>
  </si>
  <si>
    <t>Templates und Komponenten</t>
  </si>
  <si>
    <t>3.2</t>
  </si>
  <si>
    <t>CMS integrieren</t>
  </si>
  <si>
    <t>Greta Wolf</t>
  </si>
  <si>
    <t>Inhalte, Module und Rollen</t>
  </si>
  <si>
    <t>3.3</t>
  </si>
  <si>
    <t>QA durchführen</t>
  </si>
  <si>
    <t>Tests und Korrekturschleife</t>
  </si>
  <si>
    <t>4</t>
  </si>
  <si>
    <t>Launch</t>
  </si>
  <si>
    <t>Go-live Vorbereitung</t>
  </si>
  <si>
    <t>4.1</t>
  </si>
  <si>
    <t>Website geht live</t>
  </si>
  <si>
    <t>Dauer
(Tage)</t>
  </si>
  <si>
    <t>%
abgeschlossen</t>
  </si>
  <si>
    <t>Erledigt
(Tage)</t>
  </si>
  <si>
    <t>Verbleibend
(Tage)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</si>
</sst>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d"/>
  </numFmts>
  <fonts count="7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FFFFFF"/>
      <name val="Calibri"/>
    </font>
    <font>
      <b/>
      <sz val="10"/>
      <color rgb="FF20303A"/>
      <name val="Calibri"/>
    </font>
    <font>
      <b/>
      <sz val="12"/>
      <color rgb="FF20303A"/>
      <name val="Calibri"/>
    </font>
    <font>
      <i/>
      <sz val="10"/>
      <color rgb="FF1F415A"/>
      <name val="Calibri"/>
    </font>
    <font>
      <b/>
      <sz val="8"/>
      <color rgb="FFFFFFFF"/>
      <name val="Calibri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DDECEF"/>
      </patternFill>
    </fill>
    <fill>
      <patternFill patternType="solid">
        <fgColor rgb="FFFFFFFF"/>
      </patternFill>
    </fill>
    <fill>
      <patternFill patternType="solid">
        <fgColor rgb="FFEDF5F6"/>
      </patternFill>
    </fill>
    <fill>
      <patternFill patternType="solid">
        <fgColor rgb="FFF6FAFC"/>
      </patternFill>
    </fill>
  </fills>
  <borders count="7">
    <border>
      <left/>
      <right/>
      <top/>
      <bottom/>
      <diagonal/>
    </border>
    <border>
      <left style="thin">
        <color rgb="FFD7E2E8"/>
      </left>
      <right style="thin">
        <color rgb="FFD7E2E8"/>
      </right>
      <top style="thin">
        <color rgb="FFD7E2E8"/>
      </top>
      <bottom style="thin">
        <color rgb="FFD7E2E8"/>
      </bottom>
      <diagonal/>
    </border>
    <border>
      <left/>
      <right/>
      <top style="thin">
        <color rgb="FFD7E2E8"/>
      </top>
      <bottom style="thin">
        <color rgb="FFD7E2E8"/>
      </bottom>
      <diagonal/>
    </border>
    <border>
      <left/>
      <right style="thin">
        <color rgb="FFD7E2E8"/>
      </right>
      <top style="thin">
        <color rgb="FFD7E2E8"/>
      </top>
      <bottom style="thin">
        <color rgb="FFD7E2E8"/>
      </bottom>
      <diagonal/>
    </border>
    <border>
      <left style="thin">
        <color rgb="FFD7E2E8"/>
      </left>
      <right style="medium">
        <color rgb="FF00484E"/>
      </right>
      <top style="thin">
        <color rgb="FFD7E2E8"/>
      </top>
      <bottom style="thin">
        <color rgb="FFD7E2E8"/>
      </bottom>
      <diagonal/>
    </border>
    <border>
      <left style="hair">
        <color rgb="FFE6ECEF"/>
      </left>
      <right style="hair">
        <color rgb="FFE6ECEF"/>
      </right>
      <top/>
      <bottom/>
      <diagonal/>
    </border>
    <border>
      <left style="thin">
        <color rgb="FFD7E2E8"/>
      </left>
      <right/>
      <top style="thin">
        <color rgb="FFD7E2E8"/>
      </top>
      <bottom style="thin">
        <color rgb="FFD7E2E8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5" borderId="1" xfId="0" applyFont="1" applyFill="1" applyBorder="1" applyAlignment="1">
      <alignment horizontal="center" vertical="center"/>
    </xf>
    <xf numFmtId="9" fontId="4" fillId="5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 wrapText="1"/>
    </xf>
    <xf numFmtId="164" fontId="0" fillId="5" borderId="1" xfId="0" applyNumberFormat="1" applyFill="1" applyBorder="1" applyAlignment="1">
      <alignment horizontal="center" vertical="center"/>
    </xf>
    <xf numFmtId="1" fontId="0" fillId="7" borderId="1" xfId="0" applyNumberFormat="1" applyFill="1" applyBorder="1" applyAlignment="1">
      <alignment horizontal="center" vertical="center"/>
    </xf>
    <xf numFmtId="9" fontId="0" fillId="5" borderId="1" xfId="0" applyNumberFormat="1" applyFill="1" applyBorder="1" applyAlignment="1">
      <alignment horizontal="center" vertical="center"/>
    </xf>
    <xf numFmtId="0" fontId="0" fillId="7" borderId="1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 wrapText="1"/>
    </xf>
    <xf numFmtId="0" fontId="0" fillId="5" borderId="5" xfId="0" applyFill="1" applyBorder="1"/>
    <xf numFmtId="0" fontId="3" fillId="4" borderId="1" xfId="0" applyFont="1" applyFill="1" applyBorder="1" applyAlignment="1">
      <alignment horizontal="left" vertical="center"/>
    </xf>
    <xf numFmtId="0" fontId="0" fillId="0" borderId="2" xfId="0" applyBorder="1"/>
    <xf numFmtId="0" fontId="0" fillId="0" borderId="3" xfId="0" applyBorder="1"/>
    <xf numFmtId="0" fontId="6" fillId="3" borderId="5" xfId="0" applyFont="1" applyFill="1" applyBorder="1" applyAlignment="1">
      <alignment horizontal="center" vertical="center"/>
    </xf>
    <xf numFmtId="0" fontId="0" fillId="0" borderId="5" xfId="0" applyBorder="1"/>
    <xf numFmtId="0" fontId="1" fillId="2" borderId="0" xfId="0" applyFont="1" applyFill="1" applyAlignment="1">
      <alignment horizontal="left" vertical="center"/>
    </xf>
    <xf numFmtId="0" fontId="0" fillId="0" borderId="0" xfId="0"/>
    <xf numFmtId="0" fontId="5" fillId="6" borderId="1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/>
    <xf numFmtId="0" fontId="3" fillId="4" borderId="6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164" fontId="4" fillId="5" borderId="2" xfId="0" applyNumberFormat="1" applyFont="1" applyFill="1" applyBorder="1" applyAlignment="1">
      <alignment horizontal="center" vertical="center"/>
    </xf>
    <xf numFmtId="164" fontId="4" fillId="5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12">
    <dxf>
      <fill>
        <patternFill>
          <bgColor rgb="FF7FA9B6"/>
        </patternFill>
      </fill>
    </dxf>
    <dxf>
      <fill>
        <patternFill>
          <bgColor rgb="FF2F6B5E"/>
        </patternFill>
      </fill>
    </dxf>
    <dxf>
      <fill>
        <patternFill>
          <bgColor rgb="FFD9A441"/>
        </patternFill>
      </fill>
    </dxf>
    <dxf>
      <fill>
        <patternFill>
          <bgColor rgb="FFAABBC7"/>
        </patternFill>
      </fill>
    </dxf>
    <dxf>
      <fill>
        <patternFill>
          <bgColor rgb="FFF5F7F9"/>
        </patternFill>
      </fill>
    </dxf>
    <dxf>
      <fill>
        <patternFill>
          <bgColor rgb="FF355F66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  <dxf>
      <fill>
        <patternFill>
          <bgColor rgb="FFEAEFF3"/>
        </patternFill>
      </fill>
    </dxf>
    <dxf>
      <fill>
        <patternFill>
          <bgColor rgb="FFFFF1BF"/>
        </patternFill>
      </fill>
    </dxf>
    <dxf>
      <fill>
        <patternFill>
          <bgColor rgb="FFD9F2E3"/>
        </patternFill>
      </fill>
    </dxf>
    <dxf>
      <fill>
        <patternFill>
          <bgColor rgb="FFEDF3F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U110"/>
  <sheetViews>
    <sheetView showGridLines="0" tabSelected="1" zoomScale="90" zoomScaleNormal="90" workbookViewId="0">
      <selection activeCell="J11" sqref="J11"/>
    </sheetView>
  </sheetViews>
  <sheetFormatPr baseColWidth="10" defaultColWidth="9.140625" defaultRowHeight="15" x14ac:dyDescent="0.25"/>
  <cols>
    <col min="1" max="1" width="5.140625" bestFit="1" customWidth="1"/>
    <col min="2" max="2" width="11.7109375" bestFit="1" customWidth="1"/>
    <col min="3" max="3" width="22.140625" customWidth="1"/>
    <col min="4" max="4" width="14.28515625" bestFit="1" customWidth="1"/>
    <col min="5" max="5" width="11.140625" bestFit="1" customWidth="1"/>
    <col min="6" max="6" width="11" bestFit="1" customWidth="1"/>
    <col min="7" max="7" width="6.5703125" bestFit="1" customWidth="1"/>
    <col min="8" max="8" width="13.85546875" bestFit="1" customWidth="1"/>
    <col min="9" max="9" width="7.85546875" customWidth="1"/>
    <col min="10" max="10" width="12.140625" bestFit="1" customWidth="1"/>
    <col min="11" max="11" width="10.140625" bestFit="1" customWidth="1"/>
    <col min="12" max="12" width="8.42578125" bestFit="1" customWidth="1"/>
    <col min="13" max="13" width="14.140625" bestFit="1" customWidth="1"/>
    <col min="14" max="14" width="37.7109375" bestFit="1" customWidth="1"/>
    <col min="15" max="15" width="3" customWidth="1"/>
    <col min="16" max="99" width="3.140625" customWidth="1"/>
  </cols>
  <sheetData>
    <row r="1" spans="1:99" ht="27.95" customHeight="1" x14ac:dyDescent="0.2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</row>
    <row r="2" spans="1:99" ht="21" customHeight="1" x14ac:dyDescent="0.25">
      <c r="A2" s="24" t="s">
        <v>1</v>
      </c>
      <c r="B2" s="25"/>
      <c r="C2" s="25"/>
      <c r="D2" s="25"/>
      <c r="F2" s="24" t="s">
        <v>2</v>
      </c>
      <c r="G2" s="25"/>
      <c r="H2" s="25"/>
      <c r="I2" s="25"/>
      <c r="K2" s="24" t="s">
        <v>3</v>
      </c>
      <c r="L2" s="25"/>
      <c r="M2" s="25"/>
      <c r="N2" s="25"/>
    </row>
    <row r="3" spans="1:99" ht="21" customHeight="1" x14ac:dyDescent="0.25">
      <c r="A3" s="26" t="s">
        <v>4</v>
      </c>
      <c r="B3" s="27"/>
      <c r="C3" s="28" t="s">
        <v>5</v>
      </c>
      <c r="D3" s="29"/>
      <c r="F3" s="15" t="s">
        <v>6</v>
      </c>
      <c r="G3" s="16"/>
      <c r="H3" s="17"/>
      <c r="I3" s="1">
        <f>IF(OR(C4="",C5=""),"",C5-C4+1)</f>
        <v>61</v>
      </c>
      <c r="K3" s="15" t="s">
        <v>7</v>
      </c>
      <c r="L3" s="16"/>
      <c r="M3" s="17"/>
      <c r="N3" s="1">
        <f>COUNTIF(H11:H110,1)</f>
        <v>1</v>
      </c>
    </row>
    <row r="4" spans="1:99" ht="21" customHeight="1" x14ac:dyDescent="0.25">
      <c r="A4" s="26" t="s">
        <v>8</v>
      </c>
      <c r="B4" s="27"/>
      <c r="C4" s="30">
        <f>MIN(E11:E110)</f>
        <v>46097</v>
      </c>
      <c r="D4" s="31"/>
      <c r="F4" s="15" t="s">
        <v>9</v>
      </c>
      <c r="G4" s="16"/>
      <c r="H4" s="17"/>
      <c r="I4" s="2">
        <f>IFERROR(SUMPRODUCT(G11:G110,H11:H110)/SUM(G11:G110),0)</f>
        <v>0.15862068965517243</v>
      </c>
      <c r="K4" s="15" t="s">
        <v>10</v>
      </c>
      <c r="L4" s="16"/>
      <c r="M4" s="17"/>
      <c r="N4" s="1">
        <f>COUNTIFS(H11:H110,"&gt;0",H11:H110,"&lt;1")</f>
        <v>5</v>
      </c>
    </row>
    <row r="5" spans="1:99" ht="21" customHeight="1" x14ac:dyDescent="0.25">
      <c r="A5" s="26" t="s">
        <v>11</v>
      </c>
      <c r="B5" s="27"/>
      <c r="C5" s="30">
        <f>MAX(F11:F110)</f>
        <v>46157</v>
      </c>
      <c r="D5" s="31"/>
      <c r="F5" s="15" t="s">
        <v>12</v>
      </c>
      <c r="G5" s="16"/>
      <c r="H5" s="17"/>
      <c r="I5" s="1">
        <f ca="1">MAX(0,C5-TODAY())</f>
        <v>56</v>
      </c>
      <c r="K5" s="15" t="s">
        <v>13</v>
      </c>
      <c r="L5" s="16"/>
      <c r="M5" s="17"/>
      <c r="N5" s="1">
        <f>COUNTIF(H11:H110,0)</f>
        <v>9</v>
      </c>
    </row>
    <row r="6" spans="1:99" ht="21" customHeight="1" x14ac:dyDescent="0.25"/>
    <row r="7" spans="1:99" ht="24" customHeight="1" x14ac:dyDescent="0.25">
      <c r="A7" s="22" t="s">
        <v>14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</row>
    <row r="8" spans="1:99" ht="20.100000000000001" customHeight="1" x14ac:dyDescent="0.25">
      <c r="P8" s="23" t="s">
        <v>15</v>
      </c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</row>
    <row r="9" spans="1:99" ht="21.95" customHeight="1" x14ac:dyDescent="0.25">
      <c r="P9" s="18" t="s">
        <v>16</v>
      </c>
      <c r="Q9" s="19"/>
      <c r="R9" s="19"/>
      <c r="S9" s="19"/>
      <c r="T9" s="19"/>
      <c r="U9" s="19"/>
      <c r="V9" s="19"/>
      <c r="W9" s="18" t="s">
        <v>17</v>
      </c>
      <c r="X9" s="19"/>
      <c r="Y9" s="19"/>
      <c r="Z9" s="19"/>
      <c r="AA9" s="19"/>
      <c r="AB9" s="19"/>
      <c r="AC9" s="19"/>
      <c r="AD9" s="18" t="s">
        <v>18</v>
      </c>
      <c r="AE9" s="19"/>
      <c r="AF9" s="19"/>
      <c r="AG9" s="19"/>
      <c r="AH9" s="19"/>
      <c r="AI9" s="19"/>
      <c r="AJ9" s="19"/>
      <c r="AK9" s="18" t="s">
        <v>19</v>
      </c>
      <c r="AL9" s="19"/>
      <c r="AM9" s="19"/>
      <c r="AN9" s="19"/>
      <c r="AO9" s="19"/>
      <c r="AP9" s="19"/>
      <c r="AQ9" s="19"/>
      <c r="AR9" s="18" t="s">
        <v>20</v>
      </c>
      <c r="AS9" s="19"/>
      <c r="AT9" s="19"/>
      <c r="AU9" s="19"/>
      <c r="AV9" s="19"/>
      <c r="AW9" s="19"/>
      <c r="AX9" s="19"/>
      <c r="AY9" s="18" t="s">
        <v>21</v>
      </c>
      <c r="AZ9" s="19"/>
      <c r="BA9" s="19"/>
      <c r="BB9" s="19"/>
      <c r="BC9" s="19"/>
      <c r="BD9" s="19"/>
      <c r="BE9" s="19"/>
      <c r="BF9" s="18" t="s">
        <v>22</v>
      </c>
      <c r="BG9" s="19"/>
      <c r="BH9" s="19"/>
      <c r="BI9" s="19"/>
      <c r="BJ9" s="19"/>
      <c r="BK9" s="19"/>
      <c r="BL9" s="19"/>
      <c r="BM9" s="18" t="s">
        <v>23</v>
      </c>
      <c r="BN9" s="19"/>
      <c r="BO9" s="19"/>
      <c r="BP9" s="19"/>
      <c r="BQ9" s="19"/>
      <c r="BR9" s="19"/>
      <c r="BS9" s="19"/>
      <c r="BT9" s="18" t="s">
        <v>24</v>
      </c>
      <c r="BU9" s="19"/>
      <c r="BV9" s="19"/>
      <c r="BW9" s="19"/>
      <c r="BX9" s="19"/>
      <c r="BY9" s="19"/>
      <c r="BZ9" s="19"/>
      <c r="CA9" s="18" t="s">
        <v>25</v>
      </c>
      <c r="CB9" s="19"/>
      <c r="CC9" s="19"/>
      <c r="CD9" s="19"/>
      <c r="CE9" s="19"/>
      <c r="CF9" s="19"/>
      <c r="CG9" s="19"/>
      <c r="CH9" s="18" t="s">
        <v>26</v>
      </c>
      <c r="CI9" s="19"/>
      <c r="CJ9" s="19"/>
      <c r="CK9" s="19"/>
      <c r="CL9" s="19"/>
      <c r="CM9" s="19"/>
      <c r="CN9" s="19"/>
      <c r="CO9" s="18" t="s">
        <v>27</v>
      </c>
      <c r="CP9" s="19"/>
      <c r="CQ9" s="19"/>
      <c r="CR9" s="19"/>
      <c r="CS9" s="19"/>
      <c r="CT9" s="19"/>
      <c r="CU9" s="19"/>
    </row>
    <row r="10" spans="1:99" ht="33.75" customHeight="1" x14ac:dyDescent="0.25">
      <c r="A10" s="3" t="s">
        <v>28</v>
      </c>
      <c r="B10" s="3" t="s">
        <v>29</v>
      </c>
      <c r="C10" s="3" t="s">
        <v>30</v>
      </c>
      <c r="D10" s="3" t="s">
        <v>31</v>
      </c>
      <c r="E10" s="3" t="s">
        <v>32</v>
      </c>
      <c r="F10" s="3" t="s">
        <v>33</v>
      </c>
      <c r="G10" s="32" t="s">
        <v>93</v>
      </c>
      <c r="H10" s="32" t="s">
        <v>94</v>
      </c>
      <c r="I10" s="32" t="s">
        <v>95</v>
      </c>
      <c r="J10" s="32" t="s">
        <v>96</v>
      </c>
      <c r="K10" s="3" t="s">
        <v>34</v>
      </c>
      <c r="L10" s="3" t="s">
        <v>35</v>
      </c>
      <c r="M10" s="3" t="s">
        <v>3</v>
      </c>
      <c r="N10" s="4" t="s">
        <v>36</v>
      </c>
      <c r="P10" s="5">
        <f>$C$4-WEEKDAY($C$4,2)+1</f>
        <v>46097</v>
      </c>
      <c r="Q10" s="5">
        <f t="shared" ref="Q10:AV10" si="0">P10+1</f>
        <v>46098</v>
      </c>
      <c r="R10" s="5">
        <f t="shared" si="0"/>
        <v>46099</v>
      </c>
      <c r="S10" s="5">
        <f t="shared" si="0"/>
        <v>46100</v>
      </c>
      <c r="T10" s="5">
        <f t="shared" si="0"/>
        <v>46101</v>
      </c>
      <c r="U10" s="5">
        <f t="shared" si="0"/>
        <v>46102</v>
      </c>
      <c r="V10" s="5">
        <f t="shared" si="0"/>
        <v>46103</v>
      </c>
      <c r="W10" s="5">
        <f t="shared" si="0"/>
        <v>46104</v>
      </c>
      <c r="X10" s="5">
        <f t="shared" si="0"/>
        <v>46105</v>
      </c>
      <c r="Y10" s="5">
        <f t="shared" si="0"/>
        <v>46106</v>
      </c>
      <c r="Z10" s="5">
        <f t="shared" si="0"/>
        <v>46107</v>
      </c>
      <c r="AA10" s="5">
        <f t="shared" si="0"/>
        <v>46108</v>
      </c>
      <c r="AB10" s="5">
        <f t="shared" si="0"/>
        <v>46109</v>
      </c>
      <c r="AC10" s="5">
        <f t="shared" si="0"/>
        <v>46110</v>
      </c>
      <c r="AD10" s="5">
        <f t="shared" si="0"/>
        <v>46111</v>
      </c>
      <c r="AE10" s="5">
        <f t="shared" si="0"/>
        <v>46112</v>
      </c>
      <c r="AF10" s="5">
        <f t="shared" si="0"/>
        <v>46113</v>
      </c>
      <c r="AG10" s="5">
        <f t="shared" si="0"/>
        <v>46114</v>
      </c>
      <c r="AH10" s="5">
        <f t="shared" si="0"/>
        <v>46115</v>
      </c>
      <c r="AI10" s="5">
        <f t="shared" si="0"/>
        <v>46116</v>
      </c>
      <c r="AJ10" s="5">
        <f t="shared" si="0"/>
        <v>46117</v>
      </c>
      <c r="AK10" s="5">
        <f t="shared" si="0"/>
        <v>46118</v>
      </c>
      <c r="AL10" s="5">
        <f t="shared" si="0"/>
        <v>46119</v>
      </c>
      <c r="AM10" s="5">
        <f t="shared" si="0"/>
        <v>46120</v>
      </c>
      <c r="AN10" s="5">
        <f t="shared" si="0"/>
        <v>46121</v>
      </c>
      <c r="AO10" s="5">
        <f t="shared" si="0"/>
        <v>46122</v>
      </c>
      <c r="AP10" s="5">
        <f t="shared" si="0"/>
        <v>46123</v>
      </c>
      <c r="AQ10" s="5">
        <f t="shared" si="0"/>
        <v>46124</v>
      </c>
      <c r="AR10" s="5">
        <f t="shared" si="0"/>
        <v>46125</v>
      </c>
      <c r="AS10" s="5">
        <f t="shared" si="0"/>
        <v>46126</v>
      </c>
      <c r="AT10" s="5">
        <f t="shared" si="0"/>
        <v>46127</v>
      </c>
      <c r="AU10" s="5">
        <f t="shared" si="0"/>
        <v>46128</v>
      </c>
      <c r="AV10" s="5">
        <f t="shared" si="0"/>
        <v>46129</v>
      </c>
      <c r="AW10" s="5">
        <f t="shared" ref="AW10:CB10" si="1">AV10+1</f>
        <v>46130</v>
      </c>
      <c r="AX10" s="5">
        <f t="shared" si="1"/>
        <v>46131</v>
      </c>
      <c r="AY10" s="5">
        <f t="shared" si="1"/>
        <v>46132</v>
      </c>
      <c r="AZ10" s="5">
        <f t="shared" si="1"/>
        <v>46133</v>
      </c>
      <c r="BA10" s="5">
        <f t="shared" si="1"/>
        <v>46134</v>
      </c>
      <c r="BB10" s="5">
        <f t="shared" si="1"/>
        <v>46135</v>
      </c>
      <c r="BC10" s="5">
        <f t="shared" si="1"/>
        <v>46136</v>
      </c>
      <c r="BD10" s="5">
        <f t="shared" si="1"/>
        <v>46137</v>
      </c>
      <c r="BE10" s="5">
        <f t="shared" si="1"/>
        <v>46138</v>
      </c>
      <c r="BF10" s="5">
        <f t="shared" si="1"/>
        <v>46139</v>
      </c>
      <c r="BG10" s="5">
        <f t="shared" si="1"/>
        <v>46140</v>
      </c>
      <c r="BH10" s="5">
        <f t="shared" si="1"/>
        <v>46141</v>
      </c>
      <c r="BI10" s="5">
        <f t="shared" si="1"/>
        <v>46142</v>
      </c>
      <c r="BJ10" s="5">
        <f t="shared" si="1"/>
        <v>46143</v>
      </c>
      <c r="BK10" s="5">
        <f t="shared" si="1"/>
        <v>46144</v>
      </c>
      <c r="BL10" s="5">
        <f t="shared" si="1"/>
        <v>46145</v>
      </c>
      <c r="BM10" s="5">
        <f t="shared" si="1"/>
        <v>46146</v>
      </c>
      <c r="BN10" s="5">
        <f t="shared" si="1"/>
        <v>46147</v>
      </c>
      <c r="BO10" s="5">
        <f t="shared" si="1"/>
        <v>46148</v>
      </c>
      <c r="BP10" s="5">
        <f t="shared" si="1"/>
        <v>46149</v>
      </c>
      <c r="BQ10" s="5">
        <f t="shared" si="1"/>
        <v>46150</v>
      </c>
      <c r="BR10" s="5">
        <f t="shared" si="1"/>
        <v>46151</v>
      </c>
      <c r="BS10" s="5">
        <f t="shared" si="1"/>
        <v>46152</v>
      </c>
      <c r="BT10" s="5">
        <f t="shared" si="1"/>
        <v>46153</v>
      </c>
      <c r="BU10" s="5">
        <f t="shared" si="1"/>
        <v>46154</v>
      </c>
      <c r="BV10" s="5">
        <f t="shared" si="1"/>
        <v>46155</v>
      </c>
      <c r="BW10" s="5">
        <f t="shared" si="1"/>
        <v>46156</v>
      </c>
      <c r="BX10" s="5">
        <f t="shared" si="1"/>
        <v>46157</v>
      </c>
      <c r="BY10" s="5">
        <f t="shared" si="1"/>
        <v>46158</v>
      </c>
      <c r="BZ10" s="5">
        <f t="shared" si="1"/>
        <v>46159</v>
      </c>
      <c r="CA10" s="5">
        <f t="shared" si="1"/>
        <v>46160</v>
      </c>
      <c r="CB10" s="5">
        <f t="shared" si="1"/>
        <v>46161</v>
      </c>
      <c r="CC10" s="5">
        <f t="shared" ref="CC10:CU10" si="2">CB10+1</f>
        <v>46162</v>
      </c>
      <c r="CD10" s="5">
        <f t="shared" si="2"/>
        <v>46163</v>
      </c>
      <c r="CE10" s="5">
        <f t="shared" si="2"/>
        <v>46164</v>
      </c>
      <c r="CF10" s="5">
        <f t="shared" si="2"/>
        <v>46165</v>
      </c>
      <c r="CG10" s="5">
        <f t="shared" si="2"/>
        <v>46166</v>
      </c>
      <c r="CH10" s="5">
        <f t="shared" si="2"/>
        <v>46167</v>
      </c>
      <c r="CI10" s="5">
        <f t="shared" si="2"/>
        <v>46168</v>
      </c>
      <c r="CJ10" s="5">
        <f t="shared" si="2"/>
        <v>46169</v>
      </c>
      <c r="CK10" s="5">
        <f t="shared" si="2"/>
        <v>46170</v>
      </c>
      <c r="CL10" s="5">
        <f t="shared" si="2"/>
        <v>46171</v>
      </c>
      <c r="CM10" s="5">
        <f t="shared" si="2"/>
        <v>46172</v>
      </c>
      <c r="CN10" s="5">
        <f t="shared" si="2"/>
        <v>46173</v>
      </c>
      <c r="CO10" s="5">
        <f t="shared" si="2"/>
        <v>46174</v>
      </c>
      <c r="CP10" s="5">
        <f t="shared" si="2"/>
        <v>46175</v>
      </c>
      <c r="CQ10" s="5">
        <f t="shared" si="2"/>
        <v>46176</v>
      </c>
      <c r="CR10" s="5">
        <f t="shared" si="2"/>
        <v>46177</v>
      </c>
      <c r="CS10" s="5">
        <f t="shared" si="2"/>
        <v>46178</v>
      </c>
      <c r="CT10" s="5">
        <f t="shared" si="2"/>
        <v>46179</v>
      </c>
      <c r="CU10" s="5">
        <f t="shared" si="2"/>
        <v>46180</v>
      </c>
    </row>
    <row r="11" spans="1:99" ht="21" customHeight="1" x14ac:dyDescent="0.25">
      <c r="A11" s="6" t="s">
        <v>37</v>
      </c>
      <c r="B11" s="7" t="s">
        <v>38</v>
      </c>
      <c r="C11" s="8" t="s">
        <v>39</v>
      </c>
      <c r="D11" s="7" t="s">
        <v>40</v>
      </c>
      <c r="E11" s="9">
        <v>46097</v>
      </c>
      <c r="F11" s="9">
        <v>46105</v>
      </c>
      <c r="G11" s="10">
        <f t="shared" ref="G11:G42" si="3">IF($C11="","",IF($B11="Meilenstein",1,IF(OR($E11="",$F11=""),"",$F11-$E11+1)))</f>
        <v>9</v>
      </c>
      <c r="H11" s="11">
        <v>0.7</v>
      </c>
      <c r="I11" s="10">
        <f t="shared" ref="I11:I42" si="4">IF($C11="","",ROUND($G11*$H11,0))</f>
        <v>6</v>
      </c>
      <c r="J11" s="10">
        <f t="shared" ref="J11:J42" si="5">IF($C11="","",MAX($G11-$I11,0))</f>
        <v>3</v>
      </c>
      <c r="K11" s="7" t="s">
        <v>41</v>
      </c>
      <c r="L11" s="7" t="s">
        <v>42</v>
      </c>
      <c r="M11" s="12" t="str">
        <f t="shared" ref="M11:M42" ca="1" si="6">IF($C11="","",IF($H11=1,"Abgeschlossen",IF(AND($H11=0,$E11&gt;TODAY()),"Nicht gestartet",IF(AND($H11&lt;1,$F11&lt;TODAY()),"Überfällig","In Arbeit"))))</f>
        <v>In Arbeit</v>
      </c>
      <c r="N11" s="13" t="s">
        <v>43</v>
      </c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</row>
    <row r="12" spans="1:99" ht="21" customHeight="1" x14ac:dyDescent="0.25">
      <c r="A12" s="6" t="s">
        <v>44</v>
      </c>
      <c r="B12" s="7" t="s">
        <v>30</v>
      </c>
      <c r="C12" s="8" t="s">
        <v>45</v>
      </c>
      <c r="D12" s="7" t="s">
        <v>40</v>
      </c>
      <c r="E12" s="9">
        <v>46097</v>
      </c>
      <c r="F12" s="9">
        <v>46098</v>
      </c>
      <c r="G12" s="10">
        <f t="shared" si="3"/>
        <v>2</v>
      </c>
      <c r="H12" s="11">
        <v>1</v>
      </c>
      <c r="I12" s="10">
        <f t="shared" si="4"/>
        <v>2</v>
      </c>
      <c r="J12" s="10">
        <f t="shared" si="5"/>
        <v>0</v>
      </c>
      <c r="K12" s="7" t="s">
        <v>41</v>
      </c>
      <c r="L12" s="7" t="s">
        <v>42</v>
      </c>
      <c r="M12" s="12" t="str">
        <f t="shared" ca="1" si="6"/>
        <v>Abgeschlossen</v>
      </c>
      <c r="N12" s="13" t="s">
        <v>46</v>
      </c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</row>
    <row r="13" spans="1:99" ht="21" customHeight="1" x14ac:dyDescent="0.25">
      <c r="A13" s="6" t="s">
        <v>47</v>
      </c>
      <c r="B13" s="7" t="s">
        <v>30</v>
      </c>
      <c r="C13" s="8" t="s">
        <v>48</v>
      </c>
      <c r="D13" s="7" t="s">
        <v>49</v>
      </c>
      <c r="E13" s="9">
        <v>46098</v>
      </c>
      <c r="F13" s="9">
        <v>46101</v>
      </c>
      <c r="G13" s="10">
        <f t="shared" si="3"/>
        <v>4</v>
      </c>
      <c r="H13" s="11">
        <v>0.75</v>
      </c>
      <c r="I13" s="10">
        <f t="shared" si="4"/>
        <v>3</v>
      </c>
      <c r="J13" s="10">
        <f t="shared" si="5"/>
        <v>1</v>
      </c>
      <c r="K13" s="7" t="s">
        <v>44</v>
      </c>
      <c r="L13" s="7" t="s">
        <v>42</v>
      </c>
      <c r="M13" s="12" t="str">
        <f t="shared" ca="1" si="6"/>
        <v>In Arbeit</v>
      </c>
      <c r="N13" s="13" t="s">
        <v>50</v>
      </c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</row>
    <row r="14" spans="1:99" ht="21" customHeight="1" x14ac:dyDescent="0.25">
      <c r="A14" s="6" t="s">
        <v>51</v>
      </c>
      <c r="B14" s="7" t="s">
        <v>30</v>
      </c>
      <c r="C14" s="8" t="s">
        <v>52</v>
      </c>
      <c r="D14" s="7" t="s">
        <v>53</v>
      </c>
      <c r="E14" s="9">
        <v>46101</v>
      </c>
      <c r="F14" s="9">
        <v>46105</v>
      </c>
      <c r="G14" s="10">
        <f t="shared" si="3"/>
        <v>5</v>
      </c>
      <c r="H14" s="11">
        <v>0.4</v>
      </c>
      <c r="I14" s="10">
        <f t="shared" si="4"/>
        <v>2</v>
      </c>
      <c r="J14" s="10">
        <f t="shared" si="5"/>
        <v>3</v>
      </c>
      <c r="K14" s="7" t="s">
        <v>47</v>
      </c>
      <c r="L14" s="7" t="s">
        <v>54</v>
      </c>
      <c r="M14" s="12" t="str">
        <f t="shared" ca="1" si="6"/>
        <v>In Arbeit</v>
      </c>
      <c r="N14" s="13" t="s">
        <v>55</v>
      </c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</row>
    <row r="15" spans="1:99" ht="21" customHeight="1" x14ac:dyDescent="0.25">
      <c r="A15" s="6" t="s">
        <v>56</v>
      </c>
      <c r="B15" s="7" t="s">
        <v>57</v>
      </c>
      <c r="C15" s="8" t="s">
        <v>58</v>
      </c>
      <c r="D15" s="7" t="s">
        <v>40</v>
      </c>
      <c r="E15" s="9">
        <v>46105</v>
      </c>
      <c r="F15" s="9">
        <v>46105</v>
      </c>
      <c r="G15" s="10">
        <f t="shared" si="3"/>
        <v>1</v>
      </c>
      <c r="H15" s="11">
        <v>0</v>
      </c>
      <c r="I15" s="10">
        <f t="shared" si="4"/>
        <v>0</v>
      </c>
      <c r="J15" s="10">
        <f t="shared" si="5"/>
        <v>1</v>
      </c>
      <c r="K15" s="7" t="s">
        <v>51</v>
      </c>
      <c r="L15" s="7" t="s">
        <v>42</v>
      </c>
      <c r="M15" s="12" t="str">
        <f t="shared" ca="1" si="6"/>
        <v>Nicht gestartet</v>
      </c>
      <c r="N15" s="13" t="s">
        <v>59</v>
      </c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</row>
    <row r="16" spans="1:99" ht="21" customHeight="1" x14ac:dyDescent="0.25">
      <c r="A16" s="6" t="s">
        <v>60</v>
      </c>
      <c r="B16" s="7" t="s">
        <v>38</v>
      </c>
      <c r="C16" s="8" t="s">
        <v>61</v>
      </c>
      <c r="D16" s="7" t="s">
        <v>62</v>
      </c>
      <c r="E16" s="9">
        <v>46106</v>
      </c>
      <c r="F16" s="9">
        <v>46120</v>
      </c>
      <c r="G16" s="10">
        <f t="shared" si="3"/>
        <v>15</v>
      </c>
      <c r="H16" s="11">
        <v>0.2</v>
      </c>
      <c r="I16" s="10">
        <f t="shared" si="4"/>
        <v>3</v>
      </c>
      <c r="J16" s="10">
        <f t="shared" si="5"/>
        <v>12</v>
      </c>
      <c r="K16" s="7" t="s">
        <v>56</v>
      </c>
      <c r="L16" s="7" t="s">
        <v>42</v>
      </c>
      <c r="M16" s="12" t="str">
        <f t="shared" ca="1" si="6"/>
        <v>In Arbeit</v>
      </c>
      <c r="N16" s="13" t="s">
        <v>63</v>
      </c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</row>
    <row r="17" spans="1:99" ht="21" customHeight="1" x14ac:dyDescent="0.25">
      <c r="A17" s="6" t="s">
        <v>64</v>
      </c>
      <c r="B17" s="7" t="s">
        <v>30</v>
      </c>
      <c r="C17" s="8" t="s">
        <v>65</v>
      </c>
      <c r="D17" s="7" t="s">
        <v>62</v>
      </c>
      <c r="E17" s="9">
        <v>46106</v>
      </c>
      <c r="F17" s="9">
        <v>46112</v>
      </c>
      <c r="G17" s="10">
        <f t="shared" si="3"/>
        <v>7</v>
      </c>
      <c r="H17" s="11">
        <v>0.3</v>
      </c>
      <c r="I17" s="10">
        <f t="shared" si="4"/>
        <v>2</v>
      </c>
      <c r="J17" s="10">
        <f t="shared" si="5"/>
        <v>5</v>
      </c>
      <c r="K17" s="7" t="s">
        <v>56</v>
      </c>
      <c r="L17" s="7" t="s">
        <v>42</v>
      </c>
      <c r="M17" s="12" t="str">
        <f t="shared" ca="1" si="6"/>
        <v>In Arbeit</v>
      </c>
      <c r="N17" s="13" t="s">
        <v>66</v>
      </c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</row>
    <row r="18" spans="1:99" ht="21" customHeight="1" x14ac:dyDescent="0.25">
      <c r="A18" s="6" t="s">
        <v>67</v>
      </c>
      <c r="B18" s="7" t="s">
        <v>30</v>
      </c>
      <c r="C18" s="8" t="s">
        <v>68</v>
      </c>
      <c r="D18" s="7" t="s">
        <v>69</v>
      </c>
      <c r="E18" s="9">
        <v>46113</v>
      </c>
      <c r="F18" s="9">
        <v>46120</v>
      </c>
      <c r="G18" s="10">
        <f t="shared" si="3"/>
        <v>8</v>
      </c>
      <c r="H18" s="11">
        <v>0</v>
      </c>
      <c r="I18" s="10">
        <f t="shared" si="4"/>
        <v>0</v>
      </c>
      <c r="J18" s="10">
        <f t="shared" si="5"/>
        <v>8</v>
      </c>
      <c r="K18" s="7" t="s">
        <v>64</v>
      </c>
      <c r="L18" s="7" t="s">
        <v>42</v>
      </c>
      <c r="M18" s="12" t="str">
        <f t="shared" ca="1" si="6"/>
        <v>Nicht gestartet</v>
      </c>
      <c r="N18" s="13" t="s">
        <v>70</v>
      </c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</row>
    <row r="19" spans="1:99" ht="21" customHeight="1" x14ac:dyDescent="0.25">
      <c r="A19" s="6" t="s">
        <v>71</v>
      </c>
      <c r="B19" s="7" t="s">
        <v>57</v>
      </c>
      <c r="C19" s="8" t="s">
        <v>72</v>
      </c>
      <c r="D19" s="7" t="s">
        <v>53</v>
      </c>
      <c r="E19" s="9">
        <v>46120</v>
      </c>
      <c r="F19" s="9">
        <v>46120</v>
      </c>
      <c r="G19" s="10">
        <f t="shared" si="3"/>
        <v>1</v>
      </c>
      <c r="H19" s="11">
        <v>0</v>
      </c>
      <c r="I19" s="10">
        <f t="shared" si="4"/>
        <v>0</v>
      </c>
      <c r="J19" s="10">
        <f t="shared" si="5"/>
        <v>1</v>
      </c>
      <c r="K19" s="7" t="s">
        <v>67</v>
      </c>
      <c r="L19" s="7" t="s">
        <v>42</v>
      </c>
      <c r="M19" s="12" t="str">
        <f t="shared" ca="1" si="6"/>
        <v>Nicht gestartet</v>
      </c>
      <c r="N19" s="13" t="s">
        <v>73</v>
      </c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</row>
    <row r="20" spans="1:99" ht="21" customHeight="1" x14ac:dyDescent="0.25">
      <c r="A20" s="6" t="s">
        <v>74</v>
      </c>
      <c r="B20" s="7" t="s">
        <v>38</v>
      </c>
      <c r="C20" s="8" t="s">
        <v>75</v>
      </c>
      <c r="D20" s="7" t="s">
        <v>76</v>
      </c>
      <c r="E20" s="9">
        <v>46121</v>
      </c>
      <c r="F20" s="9">
        <v>46142</v>
      </c>
      <c r="G20" s="10">
        <f t="shared" si="3"/>
        <v>22</v>
      </c>
      <c r="H20" s="11">
        <v>0</v>
      </c>
      <c r="I20" s="10">
        <f t="shared" si="4"/>
        <v>0</v>
      </c>
      <c r="J20" s="10">
        <f t="shared" si="5"/>
        <v>22</v>
      </c>
      <c r="K20" s="7" t="s">
        <v>71</v>
      </c>
      <c r="L20" s="7" t="s">
        <v>42</v>
      </c>
      <c r="M20" s="12" t="str">
        <f t="shared" ca="1" si="6"/>
        <v>Nicht gestartet</v>
      </c>
      <c r="N20" s="13" t="s">
        <v>77</v>
      </c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</row>
    <row r="21" spans="1:99" ht="21" customHeight="1" x14ac:dyDescent="0.25">
      <c r="A21" s="6" t="s">
        <v>78</v>
      </c>
      <c r="B21" s="7" t="s">
        <v>30</v>
      </c>
      <c r="C21" s="8" t="s">
        <v>79</v>
      </c>
      <c r="D21" s="7" t="s">
        <v>76</v>
      </c>
      <c r="E21" s="9">
        <v>46121</v>
      </c>
      <c r="F21" s="9">
        <v>46133</v>
      </c>
      <c r="G21" s="10">
        <f t="shared" si="3"/>
        <v>13</v>
      </c>
      <c r="H21" s="11">
        <v>0</v>
      </c>
      <c r="I21" s="10">
        <f t="shared" si="4"/>
        <v>0</v>
      </c>
      <c r="J21" s="10">
        <f t="shared" si="5"/>
        <v>13</v>
      </c>
      <c r="K21" s="7" t="s">
        <v>71</v>
      </c>
      <c r="L21" s="7" t="s">
        <v>42</v>
      </c>
      <c r="M21" s="12" t="str">
        <f t="shared" ca="1" si="6"/>
        <v>Nicht gestartet</v>
      </c>
      <c r="N21" s="13" t="s">
        <v>80</v>
      </c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</row>
    <row r="22" spans="1:99" ht="21" customHeight="1" x14ac:dyDescent="0.25">
      <c r="A22" s="6" t="s">
        <v>81</v>
      </c>
      <c r="B22" s="7" t="s">
        <v>30</v>
      </c>
      <c r="C22" s="8" t="s">
        <v>82</v>
      </c>
      <c r="D22" s="7" t="s">
        <v>83</v>
      </c>
      <c r="E22" s="9">
        <v>46134</v>
      </c>
      <c r="F22" s="9">
        <v>46142</v>
      </c>
      <c r="G22" s="10">
        <f t="shared" si="3"/>
        <v>9</v>
      </c>
      <c r="H22" s="11">
        <v>0</v>
      </c>
      <c r="I22" s="10">
        <f t="shared" si="4"/>
        <v>0</v>
      </c>
      <c r="J22" s="10">
        <f t="shared" si="5"/>
        <v>9</v>
      </c>
      <c r="K22" s="7" t="s">
        <v>78</v>
      </c>
      <c r="L22" s="7" t="s">
        <v>54</v>
      </c>
      <c r="M22" s="12" t="str">
        <f t="shared" ca="1" si="6"/>
        <v>Nicht gestartet</v>
      </c>
      <c r="N22" s="13" t="s">
        <v>84</v>
      </c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</row>
    <row r="23" spans="1:99" ht="21" customHeight="1" x14ac:dyDescent="0.25">
      <c r="A23" s="6" t="s">
        <v>85</v>
      </c>
      <c r="B23" s="7" t="s">
        <v>30</v>
      </c>
      <c r="C23" s="8" t="s">
        <v>86</v>
      </c>
      <c r="D23" s="7" t="s">
        <v>49</v>
      </c>
      <c r="E23" s="9">
        <v>46139</v>
      </c>
      <c r="F23" s="9">
        <v>46148</v>
      </c>
      <c r="G23" s="10">
        <f t="shared" si="3"/>
        <v>10</v>
      </c>
      <c r="H23" s="11">
        <v>0</v>
      </c>
      <c r="I23" s="10">
        <f t="shared" si="4"/>
        <v>0</v>
      </c>
      <c r="J23" s="10">
        <f t="shared" si="5"/>
        <v>10</v>
      </c>
      <c r="K23" s="7" t="s">
        <v>81</v>
      </c>
      <c r="L23" s="7" t="s">
        <v>54</v>
      </c>
      <c r="M23" s="12" t="str">
        <f t="shared" ca="1" si="6"/>
        <v>Nicht gestartet</v>
      </c>
      <c r="N23" s="13" t="s">
        <v>87</v>
      </c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</row>
    <row r="24" spans="1:99" ht="21" customHeight="1" x14ac:dyDescent="0.25">
      <c r="A24" s="6" t="s">
        <v>88</v>
      </c>
      <c r="B24" s="7" t="s">
        <v>38</v>
      </c>
      <c r="C24" s="8" t="s">
        <v>89</v>
      </c>
      <c r="D24" s="7" t="s">
        <v>40</v>
      </c>
      <c r="E24" s="9">
        <v>46149</v>
      </c>
      <c r="F24" s="9">
        <v>46157</v>
      </c>
      <c r="G24" s="10">
        <f t="shared" si="3"/>
        <v>9</v>
      </c>
      <c r="H24" s="11">
        <v>0</v>
      </c>
      <c r="I24" s="10">
        <f t="shared" si="4"/>
        <v>0</v>
      </c>
      <c r="J24" s="10">
        <f t="shared" si="5"/>
        <v>9</v>
      </c>
      <c r="K24" s="7" t="s">
        <v>85</v>
      </c>
      <c r="L24" s="7" t="s">
        <v>42</v>
      </c>
      <c r="M24" s="12" t="str">
        <f t="shared" ca="1" si="6"/>
        <v>Nicht gestartet</v>
      </c>
      <c r="N24" s="13" t="s">
        <v>90</v>
      </c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</row>
    <row r="25" spans="1:99" ht="21" customHeight="1" x14ac:dyDescent="0.25">
      <c r="A25" s="6" t="s">
        <v>91</v>
      </c>
      <c r="B25" s="7" t="s">
        <v>57</v>
      </c>
      <c r="C25" s="8" t="s">
        <v>89</v>
      </c>
      <c r="D25" s="7" t="s">
        <v>40</v>
      </c>
      <c r="E25" s="9">
        <v>46157</v>
      </c>
      <c r="F25" s="9">
        <v>46157</v>
      </c>
      <c r="G25" s="10">
        <f t="shared" si="3"/>
        <v>1</v>
      </c>
      <c r="H25" s="11">
        <v>0</v>
      </c>
      <c r="I25" s="10">
        <f t="shared" si="4"/>
        <v>0</v>
      </c>
      <c r="J25" s="10">
        <f t="shared" si="5"/>
        <v>1</v>
      </c>
      <c r="K25" s="7" t="s">
        <v>88</v>
      </c>
      <c r="L25" s="7" t="s">
        <v>42</v>
      </c>
      <c r="M25" s="12" t="str">
        <f t="shared" ca="1" si="6"/>
        <v>Nicht gestartet</v>
      </c>
      <c r="N25" s="13" t="s">
        <v>92</v>
      </c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</row>
    <row r="26" spans="1:99" ht="21" customHeight="1" x14ac:dyDescent="0.25">
      <c r="A26" s="6"/>
      <c r="B26" s="7"/>
      <c r="C26" s="8"/>
      <c r="D26" s="7"/>
      <c r="E26" s="9"/>
      <c r="F26" s="9"/>
      <c r="G26" s="10" t="str">
        <f t="shared" si="3"/>
        <v/>
      </c>
      <c r="H26" s="11"/>
      <c r="I26" s="10" t="str">
        <f t="shared" si="4"/>
        <v/>
      </c>
      <c r="J26" s="10" t="str">
        <f t="shared" si="5"/>
        <v/>
      </c>
      <c r="K26" s="7"/>
      <c r="L26" s="7"/>
      <c r="M26" s="12" t="str">
        <f t="shared" ca="1" si="6"/>
        <v/>
      </c>
      <c r="N26" s="13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</row>
    <row r="27" spans="1:99" ht="21" customHeight="1" x14ac:dyDescent="0.25">
      <c r="A27" s="6"/>
      <c r="B27" s="7"/>
      <c r="C27" s="8"/>
      <c r="D27" s="7"/>
      <c r="E27" s="9"/>
      <c r="F27" s="9"/>
      <c r="G27" s="10" t="str">
        <f t="shared" si="3"/>
        <v/>
      </c>
      <c r="H27" s="11"/>
      <c r="I27" s="10" t="str">
        <f t="shared" si="4"/>
        <v/>
      </c>
      <c r="J27" s="10" t="str">
        <f t="shared" si="5"/>
        <v/>
      </c>
      <c r="K27" s="7"/>
      <c r="L27" s="7"/>
      <c r="M27" s="12" t="str">
        <f t="shared" ca="1" si="6"/>
        <v/>
      </c>
      <c r="N27" s="13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</row>
    <row r="28" spans="1:99" ht="21" customHeight="1" x14ac:dyDescent="0.25">
      <c r="A28" s="6"/>
      <c r="B28" s="7"/>
      <c r="C28" s="8"/>
      <c r="D28" s="7"/>
      <c r="E28" s="9"/>
      <c r="F28" s="9"/>
      <c r="G28" s="10" t="str">
        <f t="shared" si="3"/>
        <v/>
      </c>
      <c r="H28" s="11"/>
      <c r="I28" s="10" t="str">
        <f t="shared" si="4"/>
        <v/>
      </c>
      <c r="J28" s="10" t="str">
        <f t="shared" si="5"/>
        <v/>
      </c>
      <c r="K28" s="7"/>
      <c r="L28" s="7"/>
      <c r="M28" s="12" t="str">
        <f t="shared" ca="1" si="6"/>
        <v/>
      </c>
      <c r="N28" s="13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</row>
    <row r="29" spans="1:99" ht="21" customHeight="1" x14ac:dyDescent="0.25">
      <c r="A29" s="6"/>
      <c r="B29" s="7"/>
      <c r="C29" s="8"/>
      <c r="D29" s="7"/>
      <c r="E29" s="9"/>
      <c r="F29" s="9"/>
      <c r="G29" s="10" t="str">
        <f t="shared" si="3"/>
        <v/>
      </c>
      <c r="H29" s="11"/>
      <c r="I29" s="10" t="str">
        <f t="shared" si="4"/>
        <v/>
      </c>
      <c r="J29" s="10" t="str">
        <f t="shared" si="5"/>
        <v/>
      </c>
      <c r="K29" s="7"/>
      <c r="L29" s="7"/>
      <c r="M29" s="12" t="str">
        <f t="shared" ca="1" si="6"/>
        <v/>
      </c>
      <c r="N29" s="13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</row>
    <row r="30" spans="1:99" ht="21" customHeight="1" x14ac:dyDescent="0.25">
      <c r="A30" s="6"/>
      <c r="B30" s="7"/>
      <c r="C30" s="8"/>
      <c r="D30" s="7"/>
      <c r="E30" s="9"/>
      <c r="F30" s="9"/>
      <c r="G30" s="10" t="str">
        <f t="shared" si="3"/>
        <v/>
      </c>
      <c r="H30" s="11"/>
      <c r="I30" s="10" t="str">
        <f t="shared" si="4"/>
        <v/>
      </c>
      <c r="J30" s="10" t="str">
        <f t="shared" si="5"/>
        <v/>
      </c>
      <c r="K30" s="7"/>
      <c r="L30" s="7"/>
      <c r="M30" s="12" t="str">
        <f t="shared" ca="1" si="6"/>
        <v/>
      </c>
      <c r="N30" s="13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</row>
    <row r="31" spans="1:99" ht="21" customHeight="1" x14ac:dyDescent="0.25">
      <c r="A31" s="6"/>
      <c r="B31" s="7"/>
      <c r="C31" s="8"/>
      <c r="D31" s="7"/>
      <c r="E31" s="9"/>
      <c r="F31" s="9"/>
      <c r="G31" s="10" t="str">
        <f t="shared" si="3"/>
        <v/>
      </c>
      <c r="H31" s="11"/>
      <c r="I31" s="10" t="str">
        <f t="shared" si="4"/>
        <v/>
      </c>
      <c r="J31" s="10" t="str">
        <f t="shared" si="5"/>
        <v/>
      </c>
      <c r="K31" s="7"/>
      <c r="L31" s="7"/>
      <c r="M31" s="12" t="str">
        <f t="shared" ca="1" si="6"/>
        <v/>
      </c>
      <c r="N31" s="13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</row>
    <row r="32" spans="1:99" ht="21" customHeight="1" x14ac:dyDescent="0.25">
      <c r="A32" s="6"/>
      <c r="B32" s="7"/>
      <c r="C32" s="8"/>
      <c r="D32" s="7"/>
      <c r="E32" s="9"/>
      <c r="F32" s="9"/>
      <c r="G32" s="10" t="str">
        <f t="shared" si="3"/>
        <v/>
      </c>
      <c r="H32" s="11"/>
      <c r="I32" s="10" t="str">
        <f t="shared" si="4"/>
        <v/>
      </c>
      <c r="J32" s="10" t="str">
        <f t="shared" si="5"/>
        <v/>
      </c>
      <c r="K32" s="7"/>
      <c r="L32" s="7"/>
      <c r="M32" s="12" t="str">
        <f t="shared" ca="1" si="6"/>
        <v/>
      </c>
      <c r="N32" s="13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</row>
    <row r="33" spans="1:99" ht="21" customHeight="1" x14ac:dyDescent="0.25">
      <c r="A33" s="6"/>
      <c r="B33" s="7"/>
      <c r="C33" s="8"/>
      <c r="D33" s="7"/>
      <c r="E33" s="9"/>
      <c r="F33" s="9"/>
      <c r="G33" s="10" t="str">
        <f t="shared" si="3"/>
        <v/>
      </c>
      <c r="H33" s="11"/>
      <c r="I33" s="10" t="str">
        <f t="shared" si="4"/>
        <v/>
      </c>
      <c r="J33" s="10" t="str">
        <f t="shared" si="5"/>
        <v/>
      </c>
      <c r="K33" s="7"/>
      <c r="L33" s="7"/>
      <c r="M33" s="12" t="str">
        <f t="shared" ca="1" si="6"/>
        <v/>
      </c>
      <c r="N33" s="13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</row>
    <row r="34" spans="1:99" ht="21" customHeight="1" x14ac:dyDescent="0.25">
      <c r="A34" s="6"/>
      <c r="B34" s="7"/>
      <c r="C34" s="8"/>
      <c r="D34" s="7"/>
      <c r="E34" s="9"/>
      <c r="F34" s="9"/>
      <c r="G34" s="10" t="str">
        <f t="shared" si="3"/>
        <v/>
      </c>
      <c r="H34" s="11"/>
      <c r="I34" s="10" t="str">
        <f t="shared" si="4"/>
        <v/>
      </c>
      <c r="J34" s="10" t="str">
        <f t="shared" si="5"/>
        <v/>
      </c>
      <c r="K34" s="7"/>
      <c r="L34" s="7"/>
      <c r="M34" s="12" t="str">
        <f t="shared" ca="1" si="6"/>
        <v/>
      </c>
      <c r="N34" s="13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</row>
    <row r="35" spans="1:99" ht="21" customHeight="1" x14ac:dyDescent="0.25">
      <c r="A35" s="6"/>
      <c r="B35" s="7"/>
      <c r="C35" s="8"/>
      <c r="D35" s="7"/>
      <c r="E35" s="9"/>
      <c r="F35" s="9"/>
      <c r="G35" s="10" t="str">
        <f t="shared" si="3"/>
        <v/>
      </c>
      <c r="H35" s="11"/>
      <c r="I35" s="10" t="str">
        <f t="shared" si="4"/>
        <v/>
      </c>
      <c r="J35" s="10" t="str">
        <f t="shared" si="5"/>
        <v/>
      </c>
      <c r="K35" s="7"/>
      <c r="L35" s="7"/>
      <c r="M35" s="12" t="str">
        <f t="shared" ca="1" si="6"/>
        <v/>
      </c>
      <c r="N35" s="13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</row>
    <row r="36" spans="1:99" ht="21" customHeight="1" x14ac:dyDescent="0.25">
      <c r="A36" s="6"/>
      <c r="B36" s="7"/>
      <c r="C36" s="8"/>
      <c r="D36" s="7"/>
      <c r="E36" s="9"/>
      <c r="F36" s="9"/>
      <c r="G36" s="10" t="str">
        <f t="shared" si="3"/>
        <v/>
      </c>
      <c r="H36" s="11"/>
      <c r="I36" s="10" t="str">
        <f t="shared" si="4"/>
        <v/>
      </c>
      <c r="J36" s="10" t="str">
        <f t="shared" si="5"/>
        <v/>
      </c>
      <c r="K36" s="7"/>
      <c r="L36" s="7"/>
      <c r="M36" s="12" t="str">
        <f t="shared" ca="1" si="6"/>
        <v/>
      </c>
      <c r="N36" s="13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</row>
    <row r="37" spans="1:99" ht="21" customHeight="1" x14ac:dyDescent="0.25">
      <c r="A37" s="6"/>
      <c r="B37" s="7"/>
      <c r="C37" s="8"/>
      <c r="D37" s="7"/>
      <c r="E37" s="9"/>
      <c r="F37" s="9"/>
      <c r="G37" s="10" t="str">
        <f t="shared" si="3"/>
        <v/>
      </c>
      <c r="H37" s="11"/>
      <c r="I37" s="10" t="str">
        <f t="shared" si="4"/>
        <v/>
      </c>
      <c r="J37" s="10" t="str">
        <f t="shared" si="5"/>
        <v/>
      </c>
      <c r="K37" s="7"/>
      <c r="L37" s="7"/>
      <c r="M37" s="12" t="str">
        <f t="shared" ca="1" si="6"/>
        <v/>
      </c>
      <c r="N37" s="13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</row>
    <row r="38" spans="1:99" ht="21" customHeight="1" x14ac:dyDescent="0.25">
      <c r="A38" s="6"/>
      <c r="B38" s="7"/>
      <c r="C38" s="8"/>
      <c r="D38" s="7"/>
      <c r="E38" s="9"/>
      <c r="F38" s="9"/>
      <c r="G38" s="10" t="str">
        <f t="shared" si="3"/>
        <v/>
      </c>
      <c r="H38" s="11"/>
      <c r="I38" s="10" t="str">
        <f t="shared" si="4"/>
        <v/>
      </c>
      <c r="J38" s="10" t="str">
        <f t="shared" si="5"/>
        <v/>
      </c>
      <c r="K38" s="7"/>
      <c r="L38" s="7"/>
      <c r="M38" s="12" t="str">
        <f t="shared" ca="1" si="6"/>
        <v/>
      </c>
      <c r="N38" s="13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</row>
    <row r="39" spans="1:99" ht="21" customHeight="1" x14ac:dyDescent="0.25">
      <c r="A39" s="6"/>
      <c r="B39" s="7"/>
      <c r="C39" s="8"/>
      <c r="D39" s="7"/>
      <c r="E39" s="9"/>
      <c r="F39" s="9"/>
      <c r="G39" s="10" t="str">
        <f t="shared" si="3"/>
        <v/>
      </c>
      <c r="H39" s="11"/>
      <c r="I39" s="10" t="str">
        <f t="shared" si="4"/>
        <v/>
      </c>
      <c r="J39" s="10" t="str">
        <f t="shared" si="5"/>
        <v/>
      </c>
      <c r="K39" s="7"/>
      <c r="L39" s="7"/>
      <c r="M39" s="12" t="str">
        <f t="shared" ca="1" si="6"/>
        <v/>
      </c>
      <c r="N39" s="13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</row>
    <row r="40" spans="1:99" ht="21" customHeight="1" x14ac:dyDescent="0.25">
      <c r="A40" s="6"/>
      <c r="B40" s="7"/>
      <c r="C40" s="8"/>
      <c r="D40" s="7"/>
      <c r="E40" s="9"/>
      <c r="F40" s="9"/>
      <c r="G40" s="10" t="str">
        <f t="shared" si="3"/>
        <v/>
      </c>
      <c r="H40" s="11"/>
      <c r="I40" s="10" t="str">
        <f t="shared" si="4"/>
        <v/>
      </c>
      <c r="J40" s="10" t="str">
        <f t="shared" si="5"/>
        <v/>
      </c>
      <c r="K40" s="7"/>
      <c r="L40" s="7"/>
      <c r="M40" s="12" t="str">
        <f t="shared" ca="1" si="6"/>
        <v/>
      </c>
      <c r="N40" s="13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</row>
    <row r="41" spans="1:99" ht="21" customHeight="1" x14ac:dyDescent="0.25">
      <c r="A41" s="6"/>
      <c r="B41" s="7"/>
      <c r="C41" s="8"/>
      <c r="D41" s="7"/>
      <c r="E41" s="9"/>
      <c r="F41" s="9"/>
      <c r="G41" s="10" t="str">
        <f t="shared" si="3"/>
        <v/>
      </c>
      <c r="H41" s="11"/>
      <c r="I41" s="10" t="str">
        <f t="shared" si="4"/>
        <v/>
      </c>
      <c r="J41" s="10" t="str">
        <f t="shared" si="5"/>
        <v/>
      </c>
      <c r="K41" s="7"/>
      <c r="L41" s="7"/>
      <c r="M41" s="12" t="str">
        <f t="shared" ca="1" si="6"/>
        <v/>
      </c>
      <c r="N41" s="13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</row>
    <row r="42" spans="1:99" ht="21" customHeight="1" x14ac:dyDescent="0.25">
      <c r="A42" s="6"/>
      <c r="B42" s="7"/>
      <c r="C42" s="8"/>
      <c r="D42" s="7"/>
      <c r="E42" s="9"/>
      <c r="F42" s="9"/>
      <c r="G42" s="10" t="str">
        <f t="shared" si="3"/>
        <v/>
      </c>
      <c r="H42" s="11"/>
      <c r="I42" s="10" t="str">
        <f t="shared" si="4"/>
        <v/>
      </c>
      <c r="J42" s="10" t="str">
        <f t="shared" si="5"/>
        <v/>
      </c>
      <c r="K42" s="7"/>
      <c r="L42" s="7"/>
      <c r="M42" s="12" t="str">
        <f t="shared" ca="1" si="6"/>
        <v/>
      </c>
      <c r="N42" s="13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</row>
    <row r="43" spans="1:99" ht="21" customHeight="1" x14ac:dyDescent="0.25">
      <c r="A43" s="6"/>
      <c r="B43" s="7"/>
      <c r="C43" s="8"/>
      <c r="D43" s="7"/>
      <c r="E43" s="9"/>
      <c r="F43" s="9"/>
      <c r="G43" s="10" t="str">
        <f t="shared" ref="G43:G74" si="7">IF($C43="","",IF($B43="Meilenstein",1,IF(OR($E43="",$F43=""),"",$F43-$E43+1)))</f>
        <v/>
      </c>
      <c r="H43" s="11"/>
      <c r="I43" s="10" t="str">
        <f t="shared" ref="I43:I74" si="8">IF($C43="","",ROUND($G43*$H43,0))</f>
        <v/>
      </c>
      <c r="J43" s="10" t="str">
        <f t="shared" ref="J43:J74" si="9">IF($C43="","",MAX($G43-$I43,0))</f>
        <v/>
      </c>
      <c r="K43" s="7"/>
      <c r="L43" s="7"/>
      <c r="M43" s="12" t="str">
        <f t="shared" ref="M43:M74" ca="1" si="10">IF($C43="","",IF($H43=1,"Abgeschlossen",IF(AND($H43=0,$E43&gt;TODAY()),"Nicht gestartet",IF(AND($H43&lt;1,$F43&lt;TODAY()),"Überfällig","In Arbeit"))))</f>
        <v/>
      </c>
      <c r="N43" s="13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</row>
    <row r="44" spans="1:99" ht="21" customHeight="1" x14ac:dyDescent="0.25">
      <c r="A44" s="6"/>
      <c r="B44" s="7"/>
      <c r="C44" s="8"/>
      <c r="D44" s="7"/>
      <c r="E44" s="9"/>
      <c r="F44" s="9"/>
      <c r="G44" s="10" t="str">
        <f t="shared" si="7"/>
        <v/>
      </c>
      <c r="H44" s="11"/>
      <c r="I44" s="10" t="str">
        <f t="shared" si="8"/>
        <v/>
      </c>
      <c r="J44" s="10" t="str">
        <f t="shared" si="9"/>
        <v/>
      </c>
      <c r="K44" s="7"/>
      <c r="L44" s="7"/>
      <c r="M44" s="12" t="str">
        <f t="shared" ca="1" si="10"/>
        <v/>
      </c>
      <c r="N44" s="13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</row>
    <row r="45" spans="1:99" ht="21" customHeight="1" x14ac:dyDescent="0.25">
      <c r="A45" s="6"/>
      <c r="B45" s="7"/>
      <c r="C45" s="8"/>
      <c r="D45" s="7"/>
      <c r="E45" s="9"/>
      <c r="F45" s="9"/>
      <c r="G45" s="10" t="str">
        <f t="shared" si="7"/>
        <v/>
      </c>
      <c r="H45" s="11"/>
      <c r="I45" s="10" t="str">
        <f t="shared" si="8"/>
        <v/>
      </c>
      <c r="J45" s="10" t="str">
        <f t="shared" si="9"/>
        <v/>
      </c>
      <c r="K45" s="7"/>
      <c r="L45" s="7"/>
      <c r="M45" s="12" t="str">
        <f t="shared" ca="1" si="10"/>
        <v/>
      </c>
      <c r="N45" s="13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</row>
    <row r="46" spans="1:99" ht="21" customHeight="1" x14ac:dyDescent="0.25">
      <c r="A46" s="6"/>
      <c r="B46" s="7"/>
      <c r="C46" s="8"/>
      <c r="D46" s="7"/>
      <c r="E46" s="9"/>
      <c r="F46" s="9"/>
      <c r="G46" s="10" t="str">
        <f t="shared" si="7"/>
        <v/>
      </c>
      <c r="H46" s="11"/>
      <c r="I46" s="10" t="str">
        <f t="shared" si="8"/>
        <v/>
      </c>
      <c r="J46" s="10" t="str">
        <f t="shared" si="9"/>
        <v/>
      </c>
      <c r="K46" s="7"/>
      <c r="L46" s="7"/>
      <c r="M46" s="12" t="str">
        <f t="shared" ca="1" si="10"/>
        <v/>
      </c>
      <c r="N46" s="13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</row>
    <row r="47" spans="1:99" ht="21" customHeight="1" x14ac:dyDescent="0.25">
      <c r="A47" s="6"/>
      <c r="B47" s="7"/>
      <c r="C47" s="8"/>
      <c r="D47" s="7"/>
      <c r="E47" s="9"/>
      <c r="F47" s="9"/>
      <c r="G47" s="10" t="str">
        <f t="shared" si="7"/>
        <v/>
      </c>
      <c r="H47" s="11"/>
      <c r="I47" s="10" t="str">
        <f t="shared" si="8"/>
        <v/>
      </c>
      <c r="J47" s="10" t="str">
        <f t="shared" si="9"/>
        <v/>
      </c>
      <c r="K47" s="7"/>
      <c r="L47" s="7"/>
      <c r="M47" s="12" t="str">
        <f t="shared" ca="1" si="10"/>
        <v/>
      </c>
      <c r="N47" s="13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</row>
    <row r="48" spans="1:99" ht="21" customHeight="1" x14ac:dyDescent="0.25">
      <c r="A48" s="6"/>
      <c r="B48" s="7"/>
      <c r="C48" s="8"/>
      <c r="D48" s="7"/>
      <c r="E48" s="9"/>
      <c r="F48" s="9"/>
      <c r="G48" s="10" t="str">
        <f t="shared" si="7"/>
        <v/>
      </c>
      <c r="H48" s="11"/>
      <c r="I48" s="10" t="str">
        <f t="shared" si="8"/>
        <v/>
      </c>
      <c r="J48" s="10" t="str">
        <f t="shared" si="9"/>
        <v/>
      </c>
      <c r="K48" s="7"/>
      <c r="L48" s="7"/>
      <c r="M48" s="12" t="str">
        <f t="shared" ca="1" si="10"/>
        <v/>
      </c>
      <c r="N48" s="13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</row>
    <row r="49" spans="1:99" ht="21" customHeight="1" x14ac:dyDescent="0.25">
      <c r="A49" s="6"/>
      <c r="B49" s="7"/>
      <c r="C49" s="8"/>
      <c r="D49" s="7"/>
      <c r="E49" s="9"/>
      <c r="F49" s="9"/>
      <c r="G49" s="10" t="str">
        <f t="shared" si="7"/>
        <v/>
      </c>
      <c r="H49" s="11"/>
      <c r="I49" s="10" t="str">
        <f t="shared" si="8"/>
        <v/>
      </c>
      <c r="J49" s="10" t="str">
        <f t="shared" si="9"/>
        <v/>
      </c>
      <c r="K49" s="7"/>
      <c r="L49" s="7"/>
      <c r="M49" s="12" t="str">
        <f t="shared" ca="1" si="10"/>
        <v/>
      </c>
      <c r="N49" s="13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</row>
    <row r="50" spans="1:99" ht="21" customHeight="1" x14ac:dyDescent="0.25">
      <c r="A50" s="6"/>
      <c r="B50" s="7"/>
      <c r="C50" s="8"/>
      <c r="D50" s="7"/>
      <c r="E50" s="9"/>
      <c r="F50" s="9"/>
      <c r="G50" s="10" t="str">
        <f t="shared" si="7"/>
        <v/>
      </c>
      <c r="H50" s="11"/>
      <c r="I50" s="10" t="str">
        <f t="shared" si="8"/>
        <v/>
      </c>
      <c r="J50" s="10" t="str">
        <f t="shared" si="9"/>
        <v/>
      </c>
      <c r="K50" s="7"/>
      <c r="L50" s="7"/>
      <c r="M50" s="12" t="str">
        <f t="shared" ca="1" si="10"/>
        <v/>
      </c>
      <c r="N50" s="13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</row>
    <row r="51" spans="1:99" ht="21" customHeight="1" x14ac:dyDescent="0.25">
      <c r="A51" s="6"/>
      <c r="B51" s="7"/>
      <c r="C51" s="8"/>
      <c r="D51" s="7"/>
      <c r="E51" s="9"/>
      <c r="F51" s="9"/>
      <c r="G51" s="10" t="str">
        <f t="shared" si="7"/>
        <v/>
      </c>
      <c r="H51" s="11"/>
      <c r="I51" s="10" t="str">
        <f t="shared" si="8"/>
        <v/>
      </c>
      <c r="J51" s="10" t="str">
        <f t="shared" si="9"/>
        <v/>
      </c>
      <c r="K51" s="7"/>
      <c r="L51" s="7"/>
      <c r="M51" s="12" t="str">
        <f t="shared" ca="1" si="10"/>
        <v/>
      </c>
      <c r="N51" s="13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</row>
    <row r="52" spans="1:99" ht="21" customHeight="1" x14ac:dyDescent="0.25">
      <c r="A52" s="6"/>
      <c r="B52" s="7"/>
      <c r="C52" s="8"/>
      <c r="D52" s="7"/>
      <c r="E52" s="9"/>
      <c r="F52" s="9"/>
      <c r="G52" s="10" t="str">
        <f t="shared" si="7"/>
        <v/>
      </c>
      <c r="H52" s="11"/>
      <c r="I52" s="10" t="str">
        <f t="shared" si="8"/>
        <v/>
      </c>
      <c r="J52" s="10" t="str">
        <f t="shared" si="9"/>
        <v/>
      </c>
      <c r="K52" s="7"/>
      <c r="L52" s="7"/>
      <c r="M52" s="12" t="str">
        <f t="shared" ca="1" si="10"/>
        <v/>
      </c>
      <c r="N52" s="13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</row>
    <row r="53" spans="1:99" ht="21" customHeight="1" x14ac:dyDescent="0.25">
      <c r="A53" s="6"/>
      <c r="B53" s="7"/>
      <c r="C53" s="8"/>
      <c r="D53" s="7"/>
      <c r="E53" s="9"/>
      <c r="F53" s="9"/>
      <c r="G53" s="10" t="str">
        <f t="shared" si="7"/>
        <v/>
      </c>
      <c r="H53" s="11"/>
      <c r="I53" s="10" t="str">
        <f t="shared" si="8"/>
        <v/>
      </c>
      <c r="J53" s="10" t="str">
        <f t="shared" si="9"/>
        <v/>
      </c>
      <c r="K53" s="7"/>
      <c r="L53" s="7"/>
      <c r="M53" s="12" t="str">
        <f t="shared" ca="1" si="10"/>
        <v/>
      </c>
      <c r="N53" s="13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</row>
    <row r="54" spans="1:99" ht="21" customHeight="1" x14ac:dyDescent="0.25">
      <c r="A54" s="6"/>
      <c r="B54" s="7"/>
      <c r="C54" s="8"/>
      <c r="D54" s="7"/>
      <c r="E54" s="9"/>
      <c r="F54" s="9"/>
      <c r="G54" s="10" t="str">
        <f t="shared" si="7"/>
        <v/>
      </c>
      <c r="H54" s="11"/>
      <c r="I54" s="10" t="str">
        <f t="shared" si="8"/>
        <v/>
      </c>
      <c r="J54" s="10" t="str">
        <f t="shared" si="9"/>
        <v/>
      </c>
      <c r="K54" s="7"/>
      <c r="L54" s="7"/>
      <c r="M54" s="12" t="str">
        <f t="shared" ca="1" si="10"/>
        <v/>
      </c>
      <c r="N54" s="13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</row>
    <row r="55" spans="1:99" ht="21" customHeight="1" x14ac:dyDescent="0.25">
      <c r="A55" s="6"/>
      <c r="B55" s="7"/>
      <c r="C55" s="8"/>
      <c r="D55" s="7"/>
      <c r="E55" s="9"/>
      <c r="F55" s="9"/>
      <c r="G55" s="10" t="str">
        <f t="shared" si="7"/>
        <v/>
      </c>
      <c r="H55" s="11"/>
      <c r="I55" s="10" t="str">
        <f t="shared" si="8"/>
        <v/>
      </c>
      <c r="J55" s="10" t="str">
        <f t="shared" si="9"/>
        <v/>
      </c>
      <c r="K55" s="7"/>
      <c r="L55" s="7"/>
      <c r="M55" s="12" t="str">
        <f t="shared" ca="1" si="10"/>
        <v/>
      </c>
      <c r="N55" s="13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</row>
    <row r="56" spans="1:99" ht="21" customHeight="1" x14ac:dyDescent="0.25">
      <c r="A56" s="6"/>
      <c r="B56" s="7"/>
      <c r="C56" s="8"/>
      <c r="D56" s="7"/>
      <c r="E56" s="9"/>
      <c r="F56" s="9"/>
      <c r="G56" s="10" t="str">
        <f t="shared" si="7"/>
        <v/>
      </c>
      <c r="H56" s="11"/>
      <c r="I56" s="10" t="str">
        <f t="shared" si="8"/>
        <v/>
      </c>
      <c r="J56" s="10" t="str">
        <f t="shared" si="9"/>
        <v/>
      </c>
      <c r="K56" s="7"/>
      <c r="L56" s="7"/>
      <c r="M56" s="12" t="str">
        <f t="shared" ca="1" si="10"/>
        <v/>
      </c>
      <c r="N56" s="13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</row>
    <row r="57" spans="1:99" ht="21" customHeight="1" x14ac:dyDescent="0.25">
      <c r="A57" s="6"/>
      <c r="B57" s="7"/>
      <c r="C57" s="8"/>
      <c r="D57" s="7"/>
      <c r="E57" s="9"/>
      <c r="F57" s="9"/>
      <c r="G57" s="10" t="str">
        <f t="shared" si="7"/>
        <v/>
      </c>
      <c r="H57" s="11"/>
      <c r="I57" s="10" t="str">
        <f t="shared" si="8"/>
        <v/>
      </c>
      <c r="J57" s="10" t="str">
        <f t="shared" si="9"/>
        <v/>
      </c>
      <c r="K57" s="7"/>
      <c r="L57" s="7"/>
      <c r="M57" s="12" t="str">
        <f t="shared" ca="1" si="10"/>
        <v/>
      </c>
      <c r="N57" s="13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</row>
    <row r="58" spans="1:99" ht="21" customHeight="1" x14ac:dyDescent="0.25">
      <c r="A58" s="6"/>
      <c r="B58" s="7"/>
      <c r="C58" s="8"/>
      <c r="D58" s="7"/>
      <c r="E58" s="9"/>
      <c r="F58" s="9"/>
      <c r="G58" s="10" t="str">
        <f t="shared" si="7"/>
        <v/>
      </c>
      <c r="H58" s="11"/>
      <c r="I58" s="10" t="str">
        <f t="shared" si="8"/>
        <v/>
      </c>
      <c r="J58" s="10" t="str">
        <f t="shared" si="9"/>
        <v/>
      </c>
      <c r="K58" s="7"/>
      <c r="L58" s="7"/>
      <c r="M58" s="12" t="str">
        <f t="shared" ca="1" si="10"/>
        <v/>
      </c>
      <c r="N58" s="13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</row>
    <row r="59" spans="1:99" ht="21" customHeight="1" x14ac:dyDescent="0.25">
      <c r="A59" s="6"/>
      <c r="B59" s="7"/>
      <c r="C59" s="8"/>
      <c r="D59" s="7"/>
      <c r="E59" s="9"/>
      <c r="F59" s="9"/>
      <c r="G59" s="10" t="str">
        <f t="shared" si="7"/>
        <v/>
      </c>
      <c r="H59" s="11"/>
      <c r="I59" s="10" t="str">
        <f t="shared" si="8"/>
        <v/>
      </c>
      <c r="J59" s="10" t="str">
        <f t="shared" si="9"/>
        <v/>
      </c>
      <c r="K59" s="7"/>
      <c r="L59" s="7"/>
      <c r="M59" s="12" t="str">
        <f t="shared" ca="1" si="10"/>
        <v/>
      </c>
      <c r="N59" s="13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</row>
    <row r="60" spans="1:99" ht="21" customHeight="1" x14ac:dyDescent="0.25">
      <c r="A60" s="6"/>
      <c r="B60" s="7"/>
      <c r="C60" s="8"/>
      <c r="D60" s="7"/>
      <c r="E60" s="9"/>
      <c r="F60" s="9"/>
      <c r="G60" s="10" t="str">
        <f t="shared" si="7"/>
        <v/>
      </c>
      <c r="H60" s="11"/>
      <c r="I60" s="10" t="str">
        <f t="shared" si="8"/>
        <v/>
      </c>
      <c r="J60" s="10" t="str">
        <f t="shared" si="9"/>
        <v/>
      </c>
      <c r="K60" s="7"/>
      <c r="L60" s="7"/>
      <c r="M60" s="12" t="str">
        <f t="shared" ca="1" si="10"/>
        <v/>
      </c>
      <c r="N60" s="13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</row>
    <row r="61" spans="1:99" ht="21" customHeight="1" x14ac:dyDescent="0.25">
      <c r="A61" s="6"/>
      <c r="B61" s="7"/>
      <c r="C61" s="8"/>
      <c r="D61" s="7"/>
      <c r="E61" s="9"/>
      <c r="F61" s="9"/>
      <c r="G61" s="10" t="str">
        <f t="shared" si="7"/>
        <v/>
      </c>
      <c r="H61" s="11"/>
      <c r="I61" s="10" t="str">
        <f t="shared" si="8"/>
        <v/>
      </c>
      <c r="J61" s="10" t="str">
        <f t="shared" si="9"/>
        <v/>
      </c>
      <c r="K61" s="7"/>
      <c r="L61" s="7"/>
      <c r="M61" s="12" t="str">
        <f t="shared" ca="1" si="10"/>
        <v/>
      </c>
      <c r="N61" s="13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</row>
    <row r="62" spans="1:99" ht="21" customHeight="1" x14ac:dyDescent="0.25">
      <c r="A62" s="6"/>
      <c r="B62" s="7"/>
      <c r="C62" s="8"/>
      <c r="D62" s="7"/>
      <c r="E62" s="9"/>
      <c r="F62" s="9"/>
      <c r="G62" s="10" t="str">
        <f t="shared" si="7"/>
        <v/>
      </c>
      <c r="H62" s="11"/>
      <c r="I62" s="10" t="str">
        <f t="shared" si="8"/>
        <v/>
      </c>
      <c r="J62" s="10" t="str">
        <f t="shared" si="9"/>
        <v/>
      </c>
      <c r="K62" s="7"/>
      <c r="L62" s="7"/>
      <c r="M62" s="12" t="str">
        <f t="shared" ca="1" si="10"/>
        <v/>
      </c>
      <c r="N62" s="13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</row>
    <row r="63" spans="1:99" ht="21" customHeight="1" x14ac:dyDescent="0.25">
      <c r="A63" s="6"/>
      <c r="B63" s="7"/>
      <c r="C63" s="8"/>
      <c r="D63" s="7"/>
      <c r="E63" s="9"/>
      <c r="F63" s="9"/>
      <c r="G63" s="10" t="str">
        <f t="shared" si="7"/>
        <v/>
      </c>
      <c r="H63" s="11"/>
      <c r="I63" s="10" t="str">
        <f t="shared" si="8"/>
        <v/>
      </c>
      <c r="J63" s="10" t="str">
        <f t="shared" si="9"/>
        <v/>
      </c>
      <c r="K63" s="7"/>
      <c r="L63" s="7"/>
      <c r="M63" s="12" t="str">
        <f t="shared" ca="1" si="10"/>
        <v/>
      </c>
      <c r="N63" s="13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</row>
    <row r="64" spans="1:99" ht="21" customHeight="1" x14ac:dyDescent="0.25">
      <c r="A64" s="6"/>
      <c r="B64" s="7"/>
      <c r="C64" s="8"/>
      <c r="D64" s="7"/>
      <c r="E64" s="9"/>
      <c r="F64" s="9"/>
      <c r="G64" s="10" t="str">
        <f t="shared" si="7"/>
        <v/>
      </c>
      <c r="H64" s="11"/>
      <c r="I64" s="10" t="str">
        <f t="shared" si="8"/>
        <v/>
      </c>
      <c r="J64" s="10" t="str">
        <f t="shared" si="9"/>
        <v/>
      </c>
      <c r="K64" s="7"/>
      <c r="L64" s="7"/>
      <c r="M64" s="12" t="str">
        <f t="shared" ca="1" si="10"/>
        <v/>
      </c>
      <c r="N64" s="13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</row>
    <row r="65" spans="1:99" ht="21" customHeight="1" x14ac:dyDescent="0.25">
      <c r="A65" s="6"/>
      <c r="B65" s="7"/>
      <c r="C65" s="8"/>
      <c r="D65" s="7"/>
      <c r="E65" s="9"/>
      <c r="F65" s="9"/>
      <c r="G65" s="10" t="str">
        <f t="shared" si="7"/>
        <v/>
      </c>
      <c r="H65" s="11"/>
      <c r="I65" s="10" t="str">
        <f t="shared" si="8"/>
        <v/>
      </c>
      <c r="J65" s="10" t="str">
        <f t="shared" si="9"/>
        <v/>
      </c>
      <c r="K65" s="7"/>
      <c r="L65" s="7"/>
      <c r="M65" s="12" t="str">
        <f t="shared" ca="1" si="10"/>
        <v/>
      </c>
      <c r="N65" s="13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</row>
    <row r="66" spans="1:99" ht="21" customHeight="1" x14ac:dyDescent="0.25">
      <c r="A66" s="6"/>
      <c r="B66" s="7"/>
      <c r="C66" s="8"/>
      <c r="D66" s="7"/>
      <c r="E66" s="9"/>
      <c r="F66" s="9"/>
      <c r="G66" s="10" t="str">
        <f t="shared" si="7"/>
        <v/>
      </c>
      <c r="H66" s="11"/>
      <c r="I66" s="10" t="str">
        <f t="shared" si="8"/>
        <v/>
      </c>
      <c r="J66" s="10" t="str">
        <f t="shared" si="9"/>
        <v/>
      </c>
      <c r="K66" s="7"/>
      <c r="L66" s="7"/>
      <c r="M66" s="12" t="str">
        <f t="shared" ca="1" si="10"/>
        <v/>
      </c>
      <c r="N66" s="13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</row>
    <row r="67" spans="1:99" ht="21" customHeight="1" x14ac:dyDescent="0.25">
      <c r="A67" s="6"/>
      <c r="B67" s="7"/>
      <c r="C67" s="8"/>
      <c r="D67" s="7"/>
      <c r="E67" s="9"/>
      <c r="F67" s="9"/>
      <c r="G67" s="10" t="str">
        <f t="shared" si="7"/>
        <v/>
      </c>
      <c r="H67" s="11"/>
      <c r="I67" s="10" t="str">
        <f t="shared" si="8"/>
        <v/>
      </c>
      <c r="J67" s="10" t="str">
        <f t="shared" si="9"/>
        <v/>
      </c>
      <c r="K67" s="7"/>
      <c r="L67" s="7"/>
      <c r="M67" s="12" t="str">
        <f t="shared" ca="1" si="10"/>
        <v/>
      </c>
      <c r="N67" s="13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</row>
    <row r="68" spans="1:99" ht="21" customHeight="1" x14ac:dyDescent="0.25">
      <c r="A68" s="6"/>
      <c r="B68" s="7"/>
      <c r="C68" s="8"/>
      <c r="D68" s="7"/>
      <c r="E68" s="9"/>
      <c r="F68" s="9"/>
      <c r="G68" s="10" t="str">
        <f t="shared" si="7"/>
        <v/>
      </c>
      <c r="H68" s="11"/>
      <c r="I68" s="10" t="str">
        <f t="shared" si="8"/>
        <v/>
      </c>
      <c r="J68" s="10" t="str">
        <f t="shared" si="9"/>
        <v/>
      </c>
      <c r="K68" s="7"/>
      <c r="L68" s="7"/>
      <c r="M68" s="12" t="str">
        <f t="shared" ca="1" si="10"/>
        <v/>
      </c>
      <c r="N68" s="13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</row>
    <row r="69" spans="1:99" ht="21" customHeight="1" x14ac:dyDescent="0.25">
      <c r="A69" s="6"/>
      <c r="B69" s="7"/>
      <c r="C69" s="8"/>
      <c r="D69" s="7"/>
      <c r="E69" s="9"/>
      <c r="F69" s="9"/>
      <c r="G69" s="10" t="str">
        <f t="shared" si="7"/>
        <v/>
      </c>
      <c r="H69" s="11"/>
      <c r="I69" s="10" t="str">
        <f t="shared" si="8"/>
        <v/>
      </c>
      <c r="J69" s="10" t="str">
        <f t="shared" si="9"/>
        <v/>
      </c>
      <c r="K69" s="7"/>
      <c r="L69" s="7"/>
      <c r="M69" s="12" t="str">
        <f t="shared" ca="1" si="10"/>
        <v/>
      </c>
      <c r="N69" s="13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</row>
    <row r="70" spans="1:99" ht="21" customHeight="1" x14ac:dyDescent="0.25">
      <c r="A70" s="6"/>
      <c r="B70" s="7"/>
      <c r="C70" s="8"/>
      <c r="D70" s="7"/>
      <c r="E70" s="9"/>
      <c r="F70" s="9"/>
      <c r="G70" s="10" t="str">
        <f t="shared" si="7"/>
        <v/>
      </c>
      <c r="H70" s="11"/>
      <c r="I70" s="10" t="str">
        <f t="shared" si="8"/>
        <v/>
      </c>
      <c r="J70" s="10" t="str">
        <f t="shared" si="9"/>
        <v/>
      </c>
      <c r="K70" s="7"/>
      <c r="L70" s="7"/>
      <c r="M70" s="12" t="str">
        <f t="shared" ca="1" si="10"/>
        <v/>
      </c>
      <c r="N70" s="13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</row>
    <row r="71" spans="1:99" ht="21" customHeight="1" x14ac:dyDescent="0.25">
      <c r="A71" s="6"/>
      <c r="B71" s="7"/>
      <c r="C71" s="8"/>
      <c r="D71" s="7"/>
      <c r="E71" s="9"/>
      <c r="F71" s="9"/>
      <c r="G71" s="10" t="str">
        <f t="shared" si="7"/>
        <v/>
      </c>
      <c r="H71" s="11"/>
      <c r="I71" s="10" t="str">
        <f t="shared" si="8"/>
        <v/>
      </c>
      <c r="J71" s="10" t="str">
        <f t="shared" si="9"/>
        <v/>
      </c>
      <c r="K71" s="7"/>
      <c r="L71" s="7"/>
      <c r="M71" s="12" t="str">
        <f t="shared" ca="1" si="10"/>
        <v/>
      </c>
      <c r="N71" s="13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</row>
    <row r="72" spans="1:99" ht="21" customHeight="1" x14ac:dyDescent="0.25">
      <c r="A72" s="6"/>
      <c r="B72" s="7"/>
      <c r="C72" s="8"/>
      <c r="D72" s="7"/>
      <c r="E72" s="9"/>
      <c r="F72" s="9"/>
      <c r="G72" s="10" t="str">
        <f t="shared" si="7"/>
        <v/>
      </c>
      <c r="H72" s="11"/>
      <c r="I72" s="10" t="str">
        <f t="shared" si="8"/>
        <v/>
      </c>
      <c r="J72" s="10" t="str">
        <f t="shared" si="9"/>
        <v/>
      </c>
      <c r="K72" s="7"/>
      <c r="L72" s="7"/>
      <c r="M72" s="12" t="str">
        <f t="shared" ca="1" si="10"/>
        <v/>
      </c>
      <c r="N72" s="13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</row>
    <row r="73" spans="1:99" ht="21" customHeight="1" x14ac:dyDescent="0.25">
      <c r="A73" s="6"/>
      <c r="B73" s="7"/>
      <c r="C73" s="8"/>
      <c r="D73" s="7"/>
      <c r="E73" s="9"/>
      <c r="F73" s="9"/>
      <c r="G73" s="10" t="str">
        <f t="shared" si="7"/>
        <v/>
      </c>
      <c r="H73" s="11"/>
      <c r="I73" s="10" t="str">
        <f t="shared" si="8"/>
        <v/>
      </c>
      <c r="J73" s="10" t="str">
        <f t="shared" si="9"/>
        <v/>
      </c>
      <c r="K73" s="7"/>
      <c r="L73" s="7"/>
      <c r="M73" s="12" t="str">
        <f t="shared" ca="1" si="10"/>
        <v/>
      </c>
      <c r="N73" s="13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</row>
    <row r="74" spans="1:99" ht="21" customHeight="1" x14ac:dyDescent="0.25">
      <c r="A74" s="6"/>
      <c r="B74" s="7"/>
      <c r="C74" s="8"/>
      <c r="D74" s="7"/>
      <c r="E74" s="9"/>
      <c r="F74" s="9"/>
      <c r="G74" s="10" t="str">
        <f t="shared" si="7"/>
        <v/>
      </c>
      <c r="H74" s="11"/>
      <c r="I74" s="10" t="str">
        <f t="shared" si="8"/>
        <v/>
      </c>
      <c r="J74" s="10" t="str">
        <f t="shared" si="9"/>
        <v/>
      </c>
      <c r="K74" s="7"/>
      <c r="L74" s="7"/>
      <c r="M74" s="12" t="str">
        <f t="shared" ca="1" si="10"/>
        <v/>
      </c>
      <c r="N74" s="13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</row>
    <row r="75" spans="1:99" ht="21" customHeight="1" x14ac:dyDescent="0.25">
      <c r="A75" s="6"/>
      <c r="B75" s="7"/>
      <c r="C75" s="8"/>
      <c r="D75" s="7"/>
      <c r="E75" s="9"/>
      <c r="F75" s="9"/>
      <c r="G75" s="10" t="str">
        <f t="shared" ref="G75:G110" si="11">IF($C75="","",IF($B75="Meilenstein",1,IF(OR($E75="",$F75=""),"",$F75-$E75+1)))</f>
        <v/>
      </c>
      <c r="H75" s="11"/>
      <c r="I75" s="10" t="str">
        <f t="shared" ref="I75:I110" si="12">IF($C75="","",ROUND($G75*$H75,0))</f>
        <v/>
      </c>
      <c r="J75" s="10" t="str">
        <f t="shared" ref="J75:J110" si="13">IF($C75="","",MAX($G75-$I75,0))</f>
        <v/>
      </c>
      <c r="K75" s="7"/>
      <c r="L75" s="7"/>
      <c r="M75" s="12" t="str">
        <f t="shared" ref="M75:M110" ca="1" si="14">IF($C75="","",IF($H75=1,"Abgeschlossen",IF(AND($H75=0,$E75&gt;TODAY()),"Nicht gestartet",IF(AND($H75&lt;1,$F75&lt;TODAY()),"Überfällig","In Arbeit"))))</f>
        <v/>
      </c>
      <c r="N75" s="13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</row>
    <row r="76" spans="1:99" ht="21" customHeight="1" x14ac:dyDescent="0.25">
      <c r="A76" s="6"/>
      <c r="B76" s="7"/>
      <c r="C76" s="8"/>
      <c r="D76" s="7"/>
      <c r="E76" s="9"/>
      <c r="F76" s="9"/>
      <c r="G76" s="10" t="str">
        <f t="shared" si="11"/>
        <v/>
      </c>
      <c r="H76" s="11"/>
      <c r="I76" s="10" t="str">
        <f t="shared" si="12"/>
        <v/>
      </c>
      <c r="J76" s="10" t="str">
        <f t="shared" si="13"/>
        <v/>
      </c>
      <c r="K76" s="7"/>
      <c r="L76" s="7"/>
      <c r="M76" s="12" t="str">
        <f t="shared" ca="1" si="14"/>
        <v/>
      </c>
      <c r="N76" s="13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</row>
    <row r="77" spans="1:99" ht="21" customHeight="1" x14ac:dyDescent="0.25">
      <c r="A77" s="6"/>
      <c r="B77" s="7"/>
      <c r="C77" s="8"/>
      <c r="D77" s="7"/>
      <c r="E77" s="9"/>
      <c r="F77" s="9"/>
      <c r="G77" s="10" t="str">
        <f t="shared" si="11"/>
        <v/>
      </c>
      <c r="H77" s="11"/>
      <c r="I77" s="10" t="str">
        <f t="shared" si="12"/>
        <v/>
      </c>
      <c r="J77" s="10" t="str">
        <f t="shared" si="13"/>
        <v/>
      </c>
      <c r="K77" s="7"/>
      <c r="L77" s="7"/>
      <c r="M77" s="12" t="str">
        <f t="shared" ca="1" si="14"/>
        <v/>
      </c>
      <c r="N77" s="13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4"/>
      <c r="CR77" s="14"/>
      <c r="CS77" s="14"/>
      <c r="CT77" s="14"/>
      <c r="CU77" s="14"/>
    </row>
    <row r="78" spans="1:99" ht="21" customHeight="1" x14ac:dyDescent="0.25">
      <c r="A78" s="6"/>
      <c r="B78" s="7"/>
      <c r="C78" s="8"/>
      <c r="D78" s="7"/>
      <c r="E78" s="9"/>
      <c r="F78" s="9"/>
      <c r="G78" s="10" t="str">
        <f t="shared" si="11"/>
        <v/>
      </c>
      <c r="H78" s="11"/>
      <c r="I78" s="10" t="str">
        <f t="shared" si="12"/>
        <v/>
      </c>
      <c r="J78" s="10" t="str">
        <f t="shared" si="13"/>
        <v/>
      </c>
      <c r="K78" s="7"/>
      <c r="L78" s="7"/>
      <c r="M78" s="12" t="str">
        <f t="shared" ca="1" si="14"/>
        <v/>
      </c>
      <c r="N78" s="13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</row>
    <row r="79" spans="1:99" ht="21" customHeight="1" x14ac:dyDescent="0.25">
      <c r="A79" s="6"/>
      <c r="B79" s="7"/>
      <c r="C79" s="8"/>
      <c r="D79" s="7"/>
      <c r="E79" s="9"/>
      <c r="F79" s="9"/>
      <c r="G79" s="10" t="str">
        <f t="shared" si="11"/>
        <v/>
      </c>
      <c r="H79" s="11"/>
      <c r="I79" s="10" t="str">
        <f t="shared" si="12"/>
        <v/>
      </c>
      <c r="J79" s="10" t="str">
        <f t="shared" si="13"/>
        <v/>
      </c>
      <c r="K79" s="7"/>
      <c r="L79" s="7"/>
      <c r="M79" s="12" t="str">
        <f t="shared" ca="1" si="14"/>
        <v/>
      </c>
      <c r="N79" s="13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</row>
    <row r="80" spans="1:99" ht="21" customHeight="1" x14ac:dyDescent="0.25">
      <c r="A80" s="6"/>
      <c r="B80" s="7"/>
      <c r="C80" s="8"/>
      <c r="D80" s="7"/>
      <c r="E80" s="9"/>
      <c r="F80" s="9"/>
      <c r="G80" s="10" t="str">
        <f t="shared" si="11"/>
        <v/>
      </c>
      <c r="H80" s="11"/>
      <c r="I80" s="10" t="str">
        <f t="shared" si="12"/>
        <v/>
      </c>
      <c r="J80" s="10" t="str">
        <f t="shared" si="13"/>
        <v/>
      </c>
      <c r="K80" s="7"/>
      <c r="L80" s="7"/>
      <c r="M80" s="12" t="str">
        <f t="shared" ca="1" si="14"/>
        <v/>
      </c>
      <c r="N80" s="13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</row>
    <row r="81" spans="1:99" ht="21" customHeight="1" x14ac:dyDescent="0.25">
      <c r="A81" s="6"/>
      <c r="B81" s="7"/>
      <c r="C81" s="8"/>
      <c r="D81" s="7"/>
      <c r="E81" s="9"/>
      <c r="F81" s="9"/>
      <c r="G81" s="10" t="str">
        <f t="shared" si="11"/>
        <v/>
      </c>
      <c r="H81" s="11"/>
      <c r="I81" s="10" t="str">
        <f t="shared" si="12"/>
        <v/>
      </c>
      <c r="J81" s="10" t="str">
        <f t="shared" si="13"/>
        <v/>
      </c>
      <c r="K81" s="7"/>
      <c r="L81" s="7"/>
      <c r="M81" s="12" t="str">
        <f t="shared" ca="1" si="14"/>
        <v/>
      </c>
      <c r="N81" s="13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4"/>
      <c r="CK81" s="14"/>
      <c r="CL81" s="14"/>
      <c r="CM81" s="14"/>
      <c r="CN81" s="14"/>
      <c r="CO81" s="14"/>
      <c r="CP81" s="14"/>
      <c r="CQ81" s="14"/>
      <c r="CR81" s="14"/>
      <c r="CS81" s="14"/>
      <c r="CT81" s="14"/>
      <c r="CU81" s="14"/>
    </row>
    <row r="82" spans="1:99" ht="21" customHeight="1" x14ac:dyDescent="0.25">
      <c r="A82" s="6"/>
      <c r="B82" s="7"/>
      <c r="C82" s="8"/>
      <c r="D82" s="7"/>
      <c r="E82" s="9"/>
      <c r="F82" s="9"/>
      <c r="G82" s="10" t="str">
        <f t="shared" si="11"/>
        <v/>
      </c>
      <c r="H82" s="11"/>
      <c r="I82" s="10" t="str">
        <f t="shared" si="12"/>
        <v/>
      </c>
      <c r="J82" s="10" t="str">
        <f t="shared" si="13"/>
        <v/>
      </c>
      <c r="K82" s="7"/>
      <c r="L82" s="7"/>
      <c r="M82" s="12" t="str">
        <f t="shared" ca="1" si="14"/>
        <v/>
      </c>
      <c r="N82" s="13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4"/>
      <c r="CK82" s="14"/>
      <c r="CL82" s="14"/>
      <c r="CM82" s="14"/>
      <c r="CN82" s="14"/>
      <c r="CO82" s="14"/>
      <c r="CP82" s="14"/>
      <c r="CQ82" s="14"/>
      <c r="CR82" s="14"/>
      <c r="CS82" s="14"/>
      <c r="CT82" s="14"/>
      <c r="CU82" s="14"/>
    </row>
    <row r="83" spans="1:99" ht="21" customHeight="1" x14ac:dyDescent="0.25">
      <c r="A83" s="6"/>
      <c r="B83" s="7"/>
      <c r="C83" s="8"/>
      <c r="D83" s="7"/>
      <c r="E83" s="9"/>
      <c r="F83" s="9"/>
      <c r="G83" s="10" t="str">
        <f t="shared" si="11"/>
        <v/>
      </c>
      <c r="H83" s="11"/>
      <c r="I83" s="10" t="str">
        <f t="shared" si="12"/>
        <v/>
      </c>
      <c r="J83" s="10" t="str">
        <f t="shared" si="13"/>
        <v/>
      </c>
      <c r="K83" s="7"/>
      <c r="L83" s="7"/>
      <c r="M83" s="12" t="str">
        <f t="shared" ca="1" si="14"/>
        <v/>
      </c>
      <c r="N83" s="13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</row>
    <row r="84" spans="1:99" ht="21" customHeight="1" x14ac:dyDescent="0.25">
      <c r="A84" s="6"/>
      <c r="B84" s="7"/>
      <c r="C84" s="8"/>
      <c r="D84" s="7"/>
      <c r="E84" s="9"/>
      <c r="F84" s="9"/>
      <c r="G84" s="10" t="str">
        <f t="shared" si="11"/>
        <v/>
      </c>
      <c r="H84" s="11"/>
      <c r="I84" s="10" t="str">
        <f t="shared" si="12"/>
        <v/>
      </c>
      <c r="J84" s="10" t="str">
        <f t="shared" si="13"/>
        <v/>
      </c>
      <c r="K84" s="7"/>
      <c r="L84" s="7"/>
      <c r="M84" s="12" t="str">
        <f t="shared" ca="1" si="14"/>
        <v/>
      </c>
      <c r="N84" s="13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</row>
    <row r="85" spans="1:99" ht="21" customHeight="1" x14ac:dyDescent="0.25">
      <c r="A85" s="6"/>
      <c r="B85" s="7"/>
      <c r="C85" s="8"/>
      <c r="D85" s="7"/>
      <c r="E85" s="9"/>
      <c r="F85" s="9"/>
      <c r="G85" s="10" t="str">
        <f t="shared" si="11"/>
        <v/>
      </c>
      <c r="H85" s="11"/>
      <c r="I85" s="10" t="str">
        <f t="shared" si="12"/>
        <v/>
      </c>
      <c r="J85" s="10" t="str">
        <f t="shared" si="13"/>
        <v/>
      </c>
      <c r="K85" s="7"/>
      <c r="L85" s="7"/>
      <c r="M85" s="12" t="str">
        <f t="shared" ca="1" si="14"/>
        <v/>
      </c>
      <c r="N85" s="13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</row>
    <row r="86" spans="1:99" ht="21" customHeight="1" x14ac:dyDescent="0.25">
      <c r="A86" s="6"/>
      <c r="B86" s="7"/>
      <c r="C86" s="8"/>
      <c r="D86" s="7"/>
      <c r="E86" s="9"/>
      <c r="F86" s="9"/>
      <c r="G86" s="10" t="str">
        <f t="shared" si="11"/>
        <v/>
      </c>
      <c r="H86" s="11"/>
      <c r="I86" s="10" t="str">
        <f t="shared" si="12"/>
        <v/>
      </c>
      <c r="J86" s="10" t="str">
        <f t="shared" si="13"/>
        <v/>
      </c>
      <c r="K86" s="7"/>
      <c r="L86" s="7"/>
      <c r="M86" s="12" t="str">
        <f t="shared" ca="1" si="14"/>
        <v/>
      </c>
      <c r="N86" s="13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</row>
    <row r="87" spans="1:99" ht="21" customHeight="1" x14ac:dyDescent="0.25">
      <c r="A87" s="6"/>
      <c r="B87" s="7"/>
      <c r="C87" s="8"/>
      <c r="D87" s="7"/>
      <c r="E87" s="9"/>
      <c r="F87" s="9"/>
      <c r="G87" s="10" t="str">
        <f t="shared" si="11"/>
        <v/>
      </c>
      <c r="H87" s="11"/>
      <c r="I87" s="10" t="str">
        <f t="shared" si="12"/>
        <v/>
      </c>
      <c r="J87" s="10" t="str">
        <f t="shared" si="13"/>
        <v/>
      </c>
      <c r="K87" s="7"/>
      <c r="L87" s="7"/>
      <c r="M87" s="12" t="str">
        <f t="shared" ca="1" si="14"/>
        <v/>
      </c>
      <c r="N87" s="13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</row>
    <row r="88" spans="1:99" ht="21" customHeight="1" x14ac:dyDescent="0.25">
      <c r="A88" s="6"/>
      <c r="B88" s="7"/>
      <c r="C88" s="8"/>
      <c r="D88" s="7"/>
      <c r="E88" s="9"/>
      <c r="F88" s="9"/>
      <c r="G88" s="10" t="str">
        <f t="shared" si="11"/>
        <v/>
      </c>
      <c r="H88" s="11"/>
      <c r="I88" s="10" t="str">
        <f t="shared" si="12"/>
        <v/>
      </c>
      <c r="J88" s="10" t="str">
        <f t="shared" si="13"/>
        <v/>
      </c>
      <c r="K88" s="7"/>
      <c r="L88" s="7"/>
      <c r="M88" s="12" t="str">
        <f t="shared" ca="1" si="14"/>
        <v/>
      </c>
      <c r="N88" s="13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</row>
    <row r="89" spans="1:99" ht="21" customHeight="1" x14ac:dyDescent="0.25">
      <c r="A89" s="6"/>
      <c r="B89" s="7"/>
      <c r="C89" s="8"/>
      <c r="D89" s="7"/>
      <c r="E89" s="9"/>
      <c r="F89" s="9"/>
      <c r="G89" s="10" t="str">
        <f t="shared" si="11"/>
        <v/>
      </c>
      <c r="H89" s="11"/>
      <c r="I89" s="10" t="str">
        <f t="shared" si="12"/>
        <v/>
      </c>
      <c r="J89" s="10" t="str">
        <f t="shared" si="13"/>
        <v/>
      </c>
      <c r="K89" s="7"/>
      <c r="L89" s="7"/>
      <c r="M89" s="12" t="str">
        <f t="shared" ca="1" si="14"/>
        <v/>
      </c>
      <c r="N89" s="13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</row>
    <row r="90" spans="1:99" ht="21" customHeight="1" x14ac:dyDescent="0.25">
      <c r="A90" s="6"/>
      <c r="B90" s="7"/>
      <c r="C90" s="8"/>
      <c r="D90" s="7"/>
      <c r="E90" s="9"/>
      <c r="F90" s="9"/>
      <c r="G90" s="10" t="str">
        <f t="shared" si="11"/>
        <v/>
      </c>
      <c r="H90" s="11"/>
      <c r="I90" s="10" t="str">
        <f t="shared" si="12"/>
        <v/>
      </c>
      <c r="J90" s="10" t="str">
        <f t="shared" si="13"/>
        <v/>
      </c>
      <c r="K90" s="7"/>
      <c r="L90" s="7"/>
      <c r="M90" s="12" t="str">
        <f t="shared" ca="1" si="14"/>
        <v/>
      </c>
      <c r="N90" s="13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</row>
    <row r="91" spans="1:99" ht="21" customHeight="1" x14ac:dyDescent="0.25">
      <c r="A91" s="6"/>
      <c r="B91" s="7"/>
      <c r="C91" s="8"/>
      <c r="D91" s="7"/>
      <c r="E91" s="9"/>
      <c r="F91" s="9"/>
      <c r="G91" s="10" t="str">
        <f t="shared" si="11"/>
        <v/>
      </c>
      <c r="H91" s="11"/>
      <c r="I91" s="10" t="str">
        <f t="shared" si="12"/>
        <v/>
      </c>
      <c r="J91" s="10" t="str">
        <f t="shared" si="13"/>
        <v/>
      </c>
      <c r="K91" s="7"/>
      <c r="L91" s="7"/>
      <c r="M91" s="12" t="str">
        <f t="shared" ca="1" si="14"/>
        <v/>
      </c>
      <c r="N91" s="13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4"/>
      <c r="CR91" s="14"/>
      <c r="CS91" s="14"/>
      <c r="CT91" s="14"/>
      <c r="CU91" s="14"/>
    </row>
    <row r="92" spans="1:99" ht="21" customHeight="1" x14ac:dyDescent="0.25">
      <c r="A92" s="6"/>
      <c r="B92" s="7"/>
      <c r="C92" s="8"/>
      <c r="D92" s="7"/>
      <c r="E92" s="9"/>
      <c r="F92" s="9"/>
      <c r="G92" s="10" t="str">
        <f t="shared" si="11"/>
        <v/>
      </c>
      <c r="H92" s="11"/>
      <c r="I92" s="10" t="str">
        <f t="shared" si="12"/>
        <v/>
      </c>
      <c r="J92" s="10" t="str">
        <f t="shared" si="13"/>
        <v/>
      </c>
      <c r="K92" s="7"/>
      <c r="L92" s="7"/>
      <c r="M92" s="12" t="str">
        <f t="shared" ca="1" si="14"/>
        <v/>
      </c>
      <c r="N92" s="13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</row>
    <row r="93" spans="1:99" ht="21" customHeight="1" x14ac:dyDescent="0.25">
      <c r="A93" s="6"/>
      <c r="B93" s="7"/>
      <c r="C93" s="8"/>
      <c r="D93" s="7"/>
      <c r="E93" s="9"/>
      <c r="F93" s="9"/>
      <c r="G93" s="10" t="str">
        <f t="shared" si="11"/>
        <v/>
      </c>
      <c r="H93" s="11"/>
      <c r="I93" s="10" t="str">
        <f t="shared" si="12"/>
        <v/>
      </c>
      <c r="J93" s="10" t="str">
        <f t="shared" si="13"/>
        <v/>
      </c>
      <c r="K93" s="7"/>
      <c r="L93" s="7"/>
      <c r="M93" s="12" t="str">
        <f t="shared" ca="1" si="14"/>
        <v/>
      </c>
      <c r="N93" s="13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4"/>
      <c r="CR93" s="14"/>
      <c r="CS93" s="14"/>
      <c r="CT93" s="14"/>
      <c r="CU93" s="14"/>
    </row>
    <row r="94" spans="1:99" ht="21" customHeight="1" x14ac:dyDescent="0.25">
      <c r="A94" s="6"/>
      <c r="B94" s="7"/>
      <c r="C94" s="8"/>
      <c r="D94" s="7"/>
      <c r="E94" s="9"/>
      <c r="F94" s="9"/>
      <c r="G94" s="10" t="str">
        <f t="shared" si="11"/>
        <v/>
      </c>
      <c r="H94" s="11"/>
      <c r="I94" s="10" t="str">
        <f t="shared" si="12"/>
        <v/>
      </c>
      <c r="J94" s="10" t="str">
        <f t="shared" si="13"/>
        <v/>
      </c>
      <c r="K94" s="7"/>
      <c r="L94" s="7"/>
      <c r="M94" s="12" t="str">
        <f t="shared" ca="1" si="14"/>
        <v/>
      </c>
      <c r="N94" s="13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</row>
    <row r="95" spans="1:99" ht="21" customHeight="1" x14ac:dyDescent="0.25">
      <c r="A95" s="6"/>
      <c r="B95" s="7"/>
      <c r="C95" s="8"/>
      <c r="D95" s="7"/>
      <c r="E95" s="9"/>
      <c r="F95" s="9"/>
      <c r="G95" s="10" t="str">
        <f t="shared" si="11"/>
        <v/>
      </c>
      <c r="H95" s="11"/>
      <c r="I95" s="10" t="str">
        <f t="shared" si="12"/>
        <v/>
      </c>
      <c r="J95" s="10" t="str">
        <f t="shared" si="13"/>
        <v/>
      </c>
      <c r="K95" s="7"/>
      <c r="L95" s="7"/>
      <c r="M95" s="12" t="str">
        <f t="shared" ca="1" si="14"/>
        <v/>
      </c>
      <c r="N95" s="13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4"/>
      <c r="CR95" s="14"/>
      <c r="CS95" s="14"/>
      <c r="CT95" s="14"/>
      <c r="CU95" s="14"/>
    </row>
    <row r="96" spans="1:99" ht="21" customHeight="1" x14ac:dyDescent="0.25">
      <c r="A96" s="6"/>
      <c r="B96" s="7"/>
      <c r="C96" s="8"/>
      <c r="D96" s="7"/>
      <c r="E96" s="9"/>
      <c r="F96" s="9"/>
      <c r="G96" s="10" t="str">
        <f t="shared" si="11"/>
        <v/>
      </c>
      <c r="H96" s="11"/>
      <c r="I96" s="10" t="str">
        <f t="shared" si="12"/>
        <v/>
      </c>
      <c r="J96" s="10" t="str">
        <f t="shared" si="13"/>
        <v/>
      </c>
      <c r="K96" s="7"/>
      <c r="L96" s="7"/>
      <c r="M96" s="12" t="str">
        <f t="shared" ca="1" si="14"/>
        <v/>
      </c>
      <c r="N96" s="13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4"/>
      <c r="CK96" s="14"/>
      <c r="CL96" s="14"/>
      <c r="CM96" s="14"/>
      <c r="CN96" s="14"/>
      <c r="CO96" s="14"/>
      <c r="CP96" s="14"/>
      <c r="CQ96" s="14"/>
      <c r="CR96" s="14"/>
      <c r="CS96" s="14"/>
      <c r="CT96" s="14"/>
      <c r="CU96" s="14"/>
    </row>
    <row r="97" spans="1:99" ht="21" customHeight="1" x14ac:dyDescent="0.25">
      <c r="A97" s="6"/>
      <c r="B97" s="7"/>
      <c r="C97" s="8"/>
      <c r="D97" s="7"/>
      <c r="E97" s="9"/>
      <c r="F97" s="9"/>
      <c r="G97" s="10" t="str">
        <f t="shared" si="11"/>
        <v/>
      </c>
      <c r="H97" s="11"/>
      <c r="I97" s="10" t="str">
        <f t="shared" si="12"/>
        <v/>
      </c>
      <c r="J97" s="10" t="str">
        <f t="shared" si="13"/>
        <v/>
      </c>
      <c r="K97" s="7"/>
      <c r="L97" s="7"/>
      <c r="M97" s="12" t="str">
        <f t="shared" ca="1" si="14"/>
        <v/>
      </c>
      <c r="N97" s="13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</row>
    <row r="98" spans="1:99" ht="21" customHeight="1" x14ac:dyDescent="0.25">
      <c r="A98" s="6"/>
      <c r="B98" s="7"/>
      <c r="C98" s="8"/>
      <c r="D98" s="7"/>
      <c r="E98" s="9"/>
      <c r="F98" s="9"/>
      <c r="G98" s="10" t="str">
        <f t="shared" si="11"/>
        <v/>
      </c>
      <c r="H98" s="11"/>
      <c r="I98" s="10" t="str">
        <f t="shared" si="12"/>
        <v/>
      </c>
      <c r="J98" s="10" t="str">
        <f t="shared" si="13"/>
        <v/>
      </c>
      <c r="K98" s="7"/>
      <c r="L98" s="7"/>
      <c r="M98" s="12" t="str">
        <f t="shared" ca="1" si="14"/>
        <v/>
      </c>
      <c r="N98" s="13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</row>
    <row r="99" spans="1:99" ht="21" customHeight="1" x14ac:dyDescent="0.25">
      <c r="A99" s="6"/>
      <c r="B99" s="7"/>
      <c r="C99" s="8"/>
      <c r="D99" s="7"/>
      <c r="E99" s="9"/>
      <c r="F99" s="9"/>
      <c r="G99" s="10" t="str">
        <f t="shared" si="11"/>
        <v/>
      </c>
      <c r="H99" s="11"/>
      <c r="I99" s="10" t="str">
        <f t="shared" si="12"/>
        <v/>
      </c>
      <c r="J99" s="10" t="str">
        <f t="shared" si="13"/>
        <v/>
      </c>
      <c r="K99" s="7"/>
      <c r="L99" s="7"/>
      <c r="M99" s="12" t="str">
        <f t="shared" ca="1" si="14"/>
        <v/>
      </c>
      <c r="N99" s="13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</row>
    <row r="100" spans="1:99" ht="21" customHeight="1" x14ac:dyDescent="0.25">
      <c r="A100" s="6"/>
      <c r="B100" s="7"/>
      <c r="C100" s="8"/>
      <c r="D100" s="7"/>
      <c r="E100" s="9"/>
      <c r="F100" s="9"/>
      <c r="G100" s="10" t="str">
        <f t="shared" si="11"/>
        <v/>
      </c>
      <c r="H100" s="11"/>
      <c r="I100" s="10" t="str">
        <f t="shared" si="12"/>
        <v/>
      </c>
      <c r="J100" s="10" t="str">
        <f t="shared" si="13"/>
        <v/>
      </c>
      <c r="K100" s="7"/>
      <c r="L100" s="7"/>
      <c r="M100" s="12" t="str">
        <f t="shared" ca="1" si="14"/>
        <v/>
      </c>
      <c r="N100" s="13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</row>
    <row r="101" spans="1:99" ht="21" customHeight="1" x14ac:dyDescent="0.25">
      <c r="A101" s="6"/>
      <c r="B101" s="7"/>
      <c r="C101" s="8"/>
      <c r="D101" s="7"/>
      <c r="E101" s="9"/>
      <c r="F101" s="9"/>
      <c r="G101" s="10" t="str">
        <f t="shared" si="11"/>
        <v/>
      </c>
      <c r="H101" s="11"/>
      <c r="I101" s="10" t="str">
        <f t="shared" si="12"/>
        <v/>
      </c>
      <c r="J101" s="10" t="str">
        <f t="shared" si="13"/>
        <v/>
      </c>
      <c r="K101" s="7"/>
      <c r="L101" s="7"/>
      <c r="M101" s="12" t="str">
        <f t="shared" ca="1" si="14"/>
        <v/>
      </c>
      <c r="N101" s="13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14"/>
      <c r="CO101" s="14"/>
      <c r="CP101" s="14"/>
      <c r="CQ101" s="14"/>
      <c r="CR101" s="14"/>
      <c r="CS101" s="14"/>
      <c r="CT101" s="14"/>
      <c r="CU101" s="14"/>
    </row>
    <row r="102" spans="1:99" ht="21" customHeight="1" x14ac:dyDescent="0.25">
      <c r="A102" s="6"/>
      <c r="B102" s="7"/>
      <c r="C102" s="8"/>
      <c r="D102" s="7"/>
      <c r="E102" s="9"/>
      <c r="F102" s="9"/>
      <c r="G102" s="10" t="str">
        <f t="shared" si="11"/>
        <v/>
      </c>
      <c r="H102" s="11"/>
      <c r="I102" s="10" t="str">
        <f t="shared" si="12"/>
        <v/>
      </c>
      <c r="J102" s="10" t="str">
        <f t="shared" si="13"/>
        <v/>
      </c>
      <c r="K102" s="7"/>
      <c r="L102" s="7"/>
      <c r="M102" s="12" t="str">
        <f t="shared" ca="1" si="14"/>
        <v/>
      </c>
      <c r="N102" s="13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</row>
    <row r="103" spans="1:99" ht="21" customHeight="1" x14ac:dyDescent="0.25">
      <c r="A103" s="6"/>
      <c r="B103" s="7"/>
      <c r="C103" s="8"/>
      <c r="D103" s="7"/>
      <c r="E103" s="9"/>
      <c r="F103" s="9"/>
      <c r="G103" s="10" t="str">
        <f t="shared" si="11"/>
        <v/>
      </c>
      <c r="H103" s="11"/>
      <c r="I103" s="10" t="str">
        <f t="shared" si="12"/>
        <v/>
      </c>
      <c r="J103" s="10" t="str">
        <f t="shared" si="13"/>
        <v/>
      </c>
      <c r="K103" s="7"/>
      <c r="L103" s="7"/>
      <c r="M103" s="12" t="str">
        <f t="shared" ca="1" si="14"/>
        <v/>
      </c>
      <c r="N103" s="13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</row>
    <row r="104" spans="1:99" ht="21" customHeight="1" x14ac:dyDescent="0.25">
      <c r="A104" s="6"/>
      <c r="B104" s="7"/>
      <c r="C104" s="8"/>
      <c r="D104" s="7"/>
      <c r="E104" s="9"/>
      <c r="F104" s="9"/>
      <c r="G104" s="10" t="str">
        <f t="shared" si="11"/>
        <v/>
      </c>
      <c r="H104" s="11"/>
      <c r="I104" s="10" t="str">
        <f t="shared" si="12"/>
        <v/>
      </c>
      <c r="J104" s="10" t="str">
        <f t="shared" si="13"/>
        <v/>
      </c>
      <c r="K104" s="7"/>
      <c r="L104" s="7"/>
      <c r="M104" s="12" t="str">
        <f t="shared" ca="1" si="14"/>
        <v/>
      </c>
      <c r="N104" s="13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</row>
    <row r="105" spans="1:99" ht="21" customHeight="1" x14ac:dyDescent="0.25">
      <c r="A105" s="6"/>
      <c r="B105" s="7"/>
      <c r="C105" s="8"/>
      <c r="D105" s="7"/>
      <c r="E105" s="9"/>
      <c r="F105" s="9"/>
      <c r="G105" s="10" t="str">
        <f t="shared" si="11"/>
        <v/>
      </c>
      <c r="H105" s="11"/>
      <c r="I105" s="10" t="str">
        <f t="shared" si="12"/>
        <v/>
      </c>
      <c r="J105" s="10" t="str">
        <f t="shared" si="13"/>
        <v/>
      </c>
      <c r="K105" s="7"/>
      <c r="L105" s="7"/>
      <c r="M105" s="12" t="str">
        <f t="shared" ca="1" si="14"/>
        <v/>
      </c>
      <c r="N105" s="13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</row>
    <row r="106" spans="1:99" ht="21" customHeight="1" x14ac:dyDescent="0.25">
      <c r="A106" s="6"/>
      <c r="B106" s="7"/>
      <c r="C106" s="8"/>
      <c r="D106" s="7"/>
      <c r="E106" s="9"/>
      <c r="F106" s="9"/>
      <c r="G106" s="10" t="str">
        <f t="shared" si="11"/>
        <v/>
      </c>
      <c r="H106" s="11"/>
      <c r="I106" s="10" t="str">
        <f t="shared" si="12"/>
        <v/>
      </c>
      <c r="J106" s="10" t="str">
        <f t="shared" si="13"/>
        <v/>
      </c>
      <c r="K106" s="7"/>
      <c r="L106" s="7"/>
      <c r="M106" s="12" t="str">
        <f t="shared" ca="1" si="14"/>
        <v/>
      </c>
      <c r="N106" s="13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</row>
    <row r="107" spans="1:99" ht="21" customHeight="1" x14ac:dyDescent="0.25">
      <c r="A107" s="6"/>
      <c r="B107" s="7"/>
      <c r="C107" s="8"/>
      <c r="D107" s="7"/>
      <c r="E107" s="9"/>
      <c r="F107" s="9"/>
      <c r="G107" s="10" t="str">
        <f t="shared" si="11"/>
        <v/>
      </c>
      <c r="H107" s="11"/>
      <c r="I107" s="10" t="str">
        <f t="shared" si="12"/>
        <v/>
      </c>
      <c r="J107" s="10" t="str">
        <f t="shared" si="13"/>
        <v/>
      </c>
      <c r="K107" s="7"/>
      <c r="L107" s="7"/>
      <c r="M107" s="12" t="str">
        <f t="shared" ca="1" si="14"/>
        <v/>
      </c>
      <c r="N107" s="13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</row>
    <row r="108" spans="1:99" ht="21" customHeight="1" x14ac:dyDescent="0.25">
      <c r="A108" s="6"/>
      <c r="B108" s="7"/>
      <c r="C108" s="8"/>
      <c r="D108" s="7"/>
      <c r="E108" s="9"/>
      <c r="F108" s="9"/>
      <c r="G108" s="10" t="str">
        <f t="shared" si="11"/>
        <v/>
      </c>
      <c r="H108" s="11"/>
      <c r="I108" s="10" t="str">
        <f t="shared" si="12"/>
        <v/>
      </c>
      <c r="J108" s="10" t="str">
        <f t="shared" si="13"/>
        <v/>
      </c>
      <c r="K108" s="7"/>
      <c r="L108" s="7"/>
      <c r="M108" s="12" t="str">
        <f t="shared" ca="1" si="14"/>
        <v/>
      </c>
      <c r="N108" s="13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</row>
    <row r="109" spans="1:99" ht="21" customHeight="1" x14ac:dyDescent="0.25">
      <c r="A109" s="6"/>
      <c r="B109" s="7"/>
      <c r="C109" s="8"/>
      <c r="D109" s="7"/>
      <c r="E109" s="9"/>
      <c r="F109" s="9"/>
      <c r="G109" s="10" t="str">
        <f t="shared" si="11"/>
        <v/>
      </c>
      <c r="H109" s="11"/>
      <c r="I109" s="10" t="str">
        <f t="shared" si="12"/>
        <v/>
      </c>
      <c r="J109" s="10" t="str">
        <f t="shared" si="13"/>
        <v/>
      </c>
      <c r="K109" s="7"/>
      <c r="L109" s="7"/>
      <c r="M109" s="12" t="str">
        <f t="shared" ca="1" si="14"/>
        <v/>
      </c>
      <c r="N109" s="13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4"/>
      <c r="CK109" s="14"/>
      <c r="CL109" s="14"/>
      <c r="CM109" s="14"/>
      <c r="CN109" s="14"/>
      <c r="CO109" s="14"/>
      <c r="CP109" s="14"/>
      <c r="CQ109" s="14"/>
      <c r="CR109" s="14"/>
      <c r="CS109" s="14"/>
      <c r="CT109" s="14"/>
      <c r="CU109" s="14"/>
    </row>
    <row r="110" spans="1:99" ht="21" customHeight="1" x14ac:dyDescent="0.25">
      <c r="A110" s="6"/>
      <c r="B110" s="7"/>
      <c r="C110" s="8"/>
      <c r="D110" s="7"/>
      <c r="E110" s="9"/>
      <c r="F110" s="9"/>
      <c r="G110" s="10" t="str">
        <f t="shared" si="11"/>
        <v/>
      </c>
      <c r="H110" s="11"/>
      <c r="I110" s="10" t="str">
        <f t="shared" si="12"/>
        <v/>
      </c>
      <c r="J110" s="10" t="str">
        <f t="shared" si="13"/>
        <v/>
      </c>
      <c r="K110" s="7"/>
      <c r="L110" s="7"/>
      <c r="M110" s="12" t="str">
        <f t="shared" ca="1" si="14"/>
        <v/>
      </c>
      <c r="N110" s="13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4"/>
      <c r="CO110" s="14"/>
      <c r="CP110" s="14"/>
      <c r="CQ110" s="14"/>
      <c r="CR110" s="14"/>
      <c r="CS110" s="14"/>
      <c r="CT110" s="14"/>
      <c r="CU110" s="14"/>
    </row>
  </sheetData>
  <mergeCells count="30">
    <mergeCell ref="F2:I2"/>
    <mergeCell ref="BM9:BS9"/>
    <mergeCell ref="K2:N2"/>
    <mergeCell ref="A2:D2"/>
    <mergeCell ref="F3:H3"/>
    <mergeCell ref="A3:B3"/>
    <mergeCell ref="A4:B4"/>
    <mergeCell ref="A5:B5"/>
    <mergeCell ref="C3:D3"/>
    <mergeCell ref="C4:D4"/>
    <mergeCell ref="C5:D5"/>
    <mergeCell ref="BT9:BZ9"/>
    <mergeCell ref="A1:CU1"/>
    <mergeCell ref="A7:N7"/>
    <mergeCell ref="AD9:AJ9"/>
    <mergeCell ref="CH9:CN9"/>
    <mergeCell ref="P8:CU8"/>
    <mergeCell ref="K4:M4"/>
    <mergeCell ref="AK9:AQ9"/>
    <mergeCell ref="AR9:AX9"/>
    <mergeCell ref="P9:V9"/>
    <mergeCell ref="CA9:CG9"/>
    <mergeCell ref="F4:H4"/>
    <mergeCell ref="CO9:CU9"/>
    <mergeCell ref="K3:M3"/>
    <mergeCell ref="K5:M5"/>
    <mergeCell ref="F5:H5"/>
    <mergeCell ref="W9:AC9"/>
    <mergeCell ref="BF9:BL9"/>
    <mergeCell ref="AY9:BE9"/>
  </mergeCells>
  <conditionalFormatting sqref="A11:N110">
    <cfRule type="expression" dxfId="11" priority="5">
      <formula>$B11="Phase"</formula>
    </cfRule>
  </conditionalFormatting>
  <conditionalFormatting sqref="M11:M110">
    <cfRule type="expression" dxfId="10" priority="1">
      <formula>$M11="Abgeschlossen"</formula>
    </cfRule>
    <cfRule type="expression" dxfId="9" priority="2">
      <formula>$M11="In Arbeit"</formula>
    </cfRule>
    <cfRule type="expression" dxfId="8" priority="3">
      <formula>$M11="Nicht gestartet"</formula>
    </cfRule>
    <cfRule type="expression" dxfId="7" priority="4">
      <formula>$M11="Überfällig"</formula>
    </cfRule>
  </conditionalFormatting>
  <conditionalFormatting sqref="P9:CU110">
    <cfRule type="expression" dxfId="6" priority="7">
      <formula>P$10=TODAY()</formula>
    </cfRule>
  </conditionalFormatting>
  <conditionalFormatting sqref="P10:CU10">
    <cfRule type="expression" dxfId="5" priority="8">
      <formula>WEEKDAY(P10,2)&gt;5</formula>
    </cfRule>
  </conditionalFormatting>
  <conditionalFormatting sqref="P11:CU110">
    <cfRule type="expression" dxfId="4" priority="6">
      <formula>WEEKDAY(P$10,2)&gt;5</formula>
    </cfRule>
    <cfRule type="expression" dxfId="3" priority="9">
      <formula>AND($B11="Phase",P$10&gt;=$E11,P$10&lt;=$F11)</formula>
    </cfRule>
    <cfRule type="expression" dxfId="2" priority="10">
      <formula>AND($B11="Meilenstein",P$10=$E11)</formula>
    </cfRule>
    <cfRule type="expression" dxfId="1" priority="11">
      <formula>AND($B11="Aufgabe",P$10&gt;=$E11,P$10&lt;=$E11+MAX(ROUND($I11,0)-1,0),$I11&gt;0)</formula>
    </cfRule>
    <cfRule type="expression" dxfId="0" priority="12">
      <formula>AND($B11="Aufgabe",P$10&gt;$E11+MAX(ROUND($I11,0)-1,0),P$10&lt;=$F11)</formula>
    </cfRule>
  </conditionalFormatting>
  <dataValidations count="4">
    <dataValidation type="list" allowBlank="1" sqref="B11:B110" xr:uid="{00000000-0002-0000-0000-000000000000}">
      <formula1>"Phase,Aufgabe,Meilenstein"</formula1>
    </dataValidation>
    <dataValidation type="list" allowBlank="1" sqref="L11:L110" xr:uid="{00000000-0002-0000-0000-000001000000}">
      <formula1>"Hoch,Mittel,Niedrig"</formula1>
    </dataValidation>
    <dataValidation type="decimal" allowBlank="1" sqref="H11:H110" xr:uid="{00000000-0002-0000-0000-000002000000}">
      <formula1>0</formula1>
      <formula2>1</formula2>
    </dataValidation>
    <dataValidation type="date" allowBlank="1" sqref="E11:F110" xr:uid="{00000000-0002-0000-0000-000003000000}">
      <formula1>DATE(2025,1,1)</formula1>
      <formula2>DATE(2030,12,31)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Gantt</vt:lpstr>
      <vt:lpstr>Gantt!Área_de_impresión</vt:lpstr>
      <vt:lpstr>Gantt!Títulos_a_imprimir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2026-03-20T07:35:09Z</dcterms:modified>
</cp:coreProperties>
</file>