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aesteliste\"/>
    </mc:Choice>
  </mc:AlternateContent>
  <xr:revisionPtr revIDLastSave="0" documentId="13_ncr:1_{4B953A69-DC6D-4B3F-A1F0-19D0526F38CE}" xr6:coauthVersionLast="47" xr6:coauthVersionMax="47" xr10:uidLastSave="{00000000-0000-0000-0000-000000000000}"/>
  <bookViews>
    <workbookView xWindow="1170" yWindow="1170" windowWidth="24555" windowHeight="11895" xr2:uid="{00000000-000D-0000-FFFF-FFFF00000000}"/>
  </bookViews>
  <sheets>
    <sheet name="Gästelis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2" i="1" l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E5" i="1"/>
  <c r="C5" i="1"/>
  <c r="E4" i="1"/>
  <c r="C4" i="1"/>
  <c r="E3" i="1"/>
  <c r="C3" i="1"/>
</calcChain>
</file>

<file path=xl/sharedStrings.xml><?xml version="1.0" encoding="utf-8"?>
<sst xmlns="http://schemas.openxmlformats.org/spreadsheetml/2006/main" count="160" uniqueCount="101">
  <si>
    <t>Einladungen</t>
  </si>
  <si>
    <t>Offen</t>
  </si>
  <si>
    <t>Bestätigt (Ja)</t>
  </si>
  <si>
    <t>Vielleicht</t>
  </si>
  <si>
    <t>Abgesagt (Nein)</t>
  </si>
  <si>
    <t>Erwartete Gäste</t>
  </si>
  <si>
    <t>Nr</t>
  </si>
  <si>
    <t>Name</t>
  </si>
  <si>
    <t>Gruppe</t>
  </si>
  <si>
    <t>E-Mail</t>
  </si>
  <si>
    <t>Telefon</t>
  </si>
  <si>
    <t>Begleitpersonen</t>
  </si>
  <si>
    <t>Zusage</t>
  </si>
  <si>
    <t>Antwortdatum</t>
  </si>
  <si>
    <t>Essen</t>
  </si>
  <si>
    <t>Allergien / Hinweise</t>
  </si>
  <si>
    <t>Unterkunft?</t>
  </si>
  <si>
    <t>Anreise</t>
  </si>
  <si>
    <t>Tisch</t>
  </si>
  <si>
    <t>Notizen</t>
  </si>
  <si>
    <t>Gast 1</t>
  </si>
  <si>
    <t>Freunde</t>
  </si>
  <si>
    <t>gast1@example.com</t>
  </si>
  <si>
    <t>+49 151 23456701</t>
  </si>
  <si>
    <t>Ja</t>
  </si>
  <si>
    <t>Fleisch</t>
  </si>
  <si>
    <t>—</t>
  </si>
  <si>
    <t>Nein</t>
  </si>
  <si>
    <t>Auto</t>
  </si>
  <si>
    <t>Kommt pünktlich.</t>
  </si>
  <si>
    <t>Gast 2</t>
  </si>
  <si>
    <t>Arbeit</t>
  </si>
  <si>
    <t>gast2@example.com</t>
  </si>
  <si>
    <t>+49 151 23456702</t>
  </si>
  <si>
    <t>Keine Angabe</t>
  </si>
  <si>
    <t>Unklar</t>
  </si>
  <si>
    <t>Bahn</t>
  </si>
  <si>
    <t>Kann leider nicht.</t>
  </si>
  <si>
    <t>Gast 3</t>
  </si>
  <si>
    <t>Familie</t>
  </si>
  <si>
    <t>gast3@example.com</t>
  </si>
  <si>
    <t>+49 151 23456703</t>
  </si>
  <si>
    <t>Vegetarisch</t>
  </si>
  <si>
    <t>Laktose</t>
  </si>
  <si>
    <t>Bringt Kinder mit.</t>
  </si>
  <si>
    <t>Anna Müller</t>
  </si>
  <si>
    <t>anna.mueller@example.com</t>
  </si>
  <si>
    <t>+49 151 23456704</t>
  </si>
  <si>
    <t>Antwort steht noch aus.</t>
  </si>
  <si>
    <t>Lukas Schneider</t>
  </si>
  <si>
    <t>lukas.schneider@example.com</t>
  </si>
  <si>
    <t>+49 151 23456705</t>
  </si>
  <si>
    <t>Kommt nur, wenn Dienstplan passt.</t>
  </si>
  <si>
    <t>Miriam Weber</t>
  </si>
  <si>
    <t>miriam.weber@example.com</t>
  </si>
  <si>
    <t>+49 151 23456706</t>
  </si>
  <si>
    <t>Vegan</t>
  </si>
  <si>
    <t>Nüsse</t>
  </si>
  <si>
    <t>Flug</t>
  </si>
  <si>
    <t>Bitte vegane Option.</t>
  </si>
  <si>
    <t>Jonas Fischer</t>
  </si>
  <si>
    <t>jonas.fischer@example.com</t>
  </si>
  <si>
    <t>+49 151 23456707</t>
  </si>
  <si>
    <t>Sofia Becker</t>
  </si>
  <si>
    <t>VIP</t>
  </si>
  <si>
    <t>sofia.becker@example.com</t>
  </si>
  <si>
    <t>+49 151 23456708</t>
  </si>
  <si>
    <t>Gluten</t>
  </si>
  <si>
    <t>Glutenfrei beachten.</t>
  </si>
  <si>
    <t>Paul Wagner</t>
  </si>
  <si>
    <t>Sonstige</t>
  </si>
  <si>
    <t>paul.wagner@example.com</t>
  </si>
  <si>
    <t>+49 151 23456709</t>
  </si>
  <si>
    <t>Andere</t>
  </si>
  <si>
    <t>Freund von Freunden.</t>
  </si>
  <si>
    <t>Lea Hoffmann</t>
  </si>
  <si>
    <t>lea.hoffmann@example.com</t>
  </si>
  <si>
    <t>+49 151 23456710</t>
  </si>
  <si>
    <t>Entscheidet kurzfristig.</t>
  </si>
  <si>
    <t>Tim Krüger</t>
  </si>
  <si>
    <t>tim.krueger@example.com</t>
  </si>
  <si>
    <t>+49 151 23456711</t>
  </si>
  <si>
    <t>Urlaub geplant.</t>
  </si>
  <si>
    <t>Nina Bauer</t>
  </si>
  <si>
    <t>nina.bauer@example.com</t>
  </si>
  <si>
    <t>+49 151 23456712</t>
  </si>
  <si>
    <t>Allergie</t>
  </si>
  <si>
    <t>Meeresfrüchte</t>
  </si>
  <si>
    <t>Kein Fisch/Meeresfrüchte.</t>
  </si>
  <si>
    <t>Felix Neumann</t>
  </si>
  <si>
    <t>felix.neumann@example.com</t>
  </si>
  <si>
    <t>+49 151 23456713</t>
  </si>
  <si>
    <t>Laura Schwarz</t>
  </si>
  <si>
    <t>laura.schwarz@example.com</t>
  </si>
  <si>
    <t>+49 151 23456714</t>
  </si>
  <si>
    <t>Wartet auf Begleitung.</t>
  </si>
  <si>
    <t>Omar Ali</t>
  </si>
  <si>
    <t>omar.ali@example.com</t>
  </si>
  <si>
    <t>+49 151 23456715</t>
  </si>
  <si>
    <t>Kein Alkohol.</t>
  </si>
  <si>
    <t xml:space="preserve">                     GÄSTELISTE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</si>
</sst>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6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sz val="11"/>
      <color rgb="FF000000"/>
      <name val="Calibri"/>
    </font>
    <font>
      <sz val="11"/>
      <color theme="1" tint="4.9989318521683403E-2"/>
      <name val="Calibri"/>
      <family val="2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  <diagonal/>
    </border>
    <border>
      <left style="thin">
        <color rgb="FF9E9E9E"/>
      </left>
      <right/>
      <top/>
      <bottom/>
      <diagonal/>
    </border>
    <border>
      <left/>
      <right style="thin">
        <color rgb="FF9E9E9E"/>
      </right>
      <top/>
      <bottom/>
      <diagonal/>
    </border>
    <border>
      <left style="thin">
        <color rgb="FF9E9E9E"/>
      </left>
      <right/>
      <top style="thin">
        <color rgb="FF9E9E9E"/>
      </top>
      <bottom style="thin">
        <color rgb="FF9E9E9E"/>
      </bottom>
      <diagonal/>
    </border>
    <border>
      <left/>
      <right style="thin">
        <color rgb="FF9E9E9E"/>
      </right>
      <top style="thin">
        <color rgb="FF9E9E9E"/>
      </top>
      <bottom style="thin">
        <color rgb="FF9E9E9E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4">
    <dxf>
      <fill>
        <patternFill patternType="solid">
          <fgColor rgb="FFFCE4D6"/>
        </patternFill>
      </fill>
    </dxf>
    <dxf>
      <fill>
        <patternFill patternType="solid">
          <fgColor rgb="FFFFEB9C"/>
        </patternFill>
      </fill>
    </dxf>
    <dxf>
      <fill>
        <patternFill patternType="solid">
          <fgColor rgb="FFE7E6E6"/>
        </patternFill>
      </fill>
    </dxf>
    <dxf>
      <fill>
        <patternFill patternType="solid">
          <f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Gaeste" displayName="tblGaeste" ref="A7:N22">
  <autoFilter ref="A7:N22" xr:uid="{00000000-0009-0000-0100-000001000000}"/>
  <tableColumns count="14">
    <tableColumn id="1" xr3:uid="{00000000-0010-0000-0000-000001000000}" name="Nr"/>
    <tableColumn id="2" xr3:uid="{00000000-0010-0000-0000-000002000000}" name="Name"/>
    <tableColumn id="3" xr3:uid="{00000000-0010-0000-0000-000003000000}" name="Gruppe"/>
    <tableColumn id="4" xr3:uid="{00000000-0010-0000-0000-000004000000}" name="E-Mail"/>
    <tableColumn id="5" xr3:uid="{00000000-0010-0000-0000-000005000000}" name="Telefon"/>
    <tableColumn id="6" xr3:uid="{00000000-0010-0000-0000-000006000000}" name="Begleitpersonen"/>
    <tableColumn id="7" xr3:uid="{00000000-0010-0000-0000-000007000000}" name="Zusage"/>
    <tableColumn id="8" xr3:uid="{00000000-0010-0000-0000-000008000000}" name="Antwortdatum"/>
    <tableColumn id="9" xr3:uid="{00000000-0010-0000-0000-000009000000}" name="Essen"/>
    <tableColumn id="10" xr3:uid="{00000000-0010-0000-0000-00000A000000}" name="Allergien / Hinweise"/>
    <tableColumn id="11" xr3:uid="{00000000-0010-0000-0000-00000B000000}" name="Unterkunft?"/>
    <tableColumn id="12" xr3:uid="{00000000-0010-0000-0000-00000C000000}" name="Anreise"/>
    <tableColumn id="13" xr3:uid="{00000000-0010-0000-0000-00000D000000}" name="Tisch"/>
    <tableColumn id="14" xr3:uid="{00000000-0010-0000-0000-00000E000000}" name="Notizen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workbookViewId="0">
      <pane ySplit="7" topLeftCell="A8" activePane="bottomLeft" state="frozen"/>
      <selection pane="bottomLeft" activeCell="N26" sqref="N26"/>
    </sheetView>
  </sheetViews>
  <sheetFormatPr baseColWidth="10" defaultColWidth="9.140625" defaultRowHeight="15" x14ac:dyDescent="0.25"/>
  <cols>
    <col min="1" max="1" width="15.28515625" bestFit="1" customWidth="1"/>
    <col min="2" max="2" width="15.140625" bestFit="1" customWidth="1"/>
    <col min="3" max="3" width="12.28515625" bestFit="1" customWidth="1"/>
    <col min="4" max="4" width="26" customWidth="1"/>
    <col min="5" max="5" width="15.85546875" bestFit="1" customWidth="1"/>
    <col min="6" max="6" width="20.28515625" bestFit="1" customWidth="1"/>
    <col min="7" max="7" width="11.7109375" bestFit="1" customWidth="1"/>
    <col min="8" max="8" width="18.5703125" bestFit="1" customWidth="1"/>
    <col min="9" max="9" width="13.28515625" bestFit="1" customWidth="1"/>
    <col min="10" max="10" width="23.85546875" bestFit="1" customWidth="1"/>
    <col min="11" max="11" width="16.42578125" bestFit="1" customWidth="1"/>
    <col min="12" max="12" width="13.28515625" bestFit="1" customWidth="1"/>
    <col min="13" max="13" width="10" customWidth="1"/>
    <col min="14" max="14" width="27.28515625" bestFit="1" customWidth="1"/>
  </cols>
  <sheetData>
    <row r="1" spans="1:14" ht="27.95" customHeight="1" x14ac:dyDescent="0.4">
      <c r="A1" s="13" t="s">
        <v>100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6.75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18" customHeight="1" x14ac:dyDescent="0.25">
      <c r="A3" s="10" t="s">
        <v>0</v>
      </c>
      <c r="B3" s="11"/>
      <c r="C3" s="12">
        <f>COUNTIF(tblGaeste[Name],"&lt;&gt;" )</f>
        <v>15</v>
      </c>
      <c r="D3" s="1" t="s">
        <v>1</v>
      </c>
      <c r="E3" s="12">
        <f>COUNTIF(tblGaeste[Zusage],"Offen")</f>
        <v>3</v>
      </c>
    </row>
    <row r="4" spans="1:14" ht="18" customHeight="1" x14ac:dyDescent="0.25">
      <c r="A4" s="7" t="s">
        <v>2</v>
      </c>
      <c r="B4" s="8"/>
      <c r="C4" s="12">
        <f>COUNTIF(tblGaeste[Zusage],"Ja")</f>
        <v>8</v>
      </c>
      <c r="D4" s="1" t="s">
        <v>3</v>
      </c>
      <c r="E4" s="12">
        <f>COUNTIF(tblGaeste[Zusage],"Vielleicht")</f>
        <v>2</v>
      </c>
    </row>
    <row r="5" spans="1:14" ht="18" customHeight="1" x14ac:dyDescent="0.25">
      <c r="A5" s="10" t="s">
        <v>4</v>
      </c>
      <c r="B5" s="11"/>
      <c r="C5" s="12">
        <f>COUNTIF(tblGaeste[Zusage],"Nein")</f>
        <v>2</v>
      </c>
      <c r="D5" s="1" t="s">
        <v>5</v>
      </c>
      <c r="E5" s="12">
        <f>COUNTIF(tblGaeste[Zusage],"Ja")+SUMIF(tblGaeste[Zusage],"Ja",tblGaeste[Begleitpersonen])</f>
        <v>13</v>
      </c>
    </row>
    <row r="6" spans="1:14" ht="6" customHeight="1" x14ac:dyDescent="0.25"/>
    <row r="7" spans="1:14" ht="24" customHeight="1" x14ac:dyDescent="0.25">
      <c r="A7" s="2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14</v>
      </c>
      <c r="J7" s="2" t="s">
        <v>15</v>
      </c>
      <c r="K7" s="2" t="s">
        <v>16</v>
      </c>
      <c r="L7" s="2" t="s">
        <v>17</v>
      </c>
      <c r="M7" s="2" t="s">
        <v>18</v>
      </c>
      <c r="N7" s="2" t="s">
        <v>19</v>
      </c>
    </row>
    <row r="8" spans="1:14" x14ac:dyDescent="0.25">
      <c r="A8" s="3">
        <f t="shared" ref="A8:A22" si="0">ROW()-6</f>
        <v>2</v>
      </c>
      <c r="B8" s="4" t="s">
        <v>20</v>
      </c>
      <c r="C8" s="4" t="s">
        <v>21</v>
      </c>
      <c r="D8" s="4" t="s">
        <v>22</v>
      </c>
      <c r="E8" s="4" t="s">
        <v>23</v>
      </c>
      <c r="F8" s="5">
        <v>0</v>
      </c>
      <c r="G8" s="4" t="s">
        <v>24</v>
      </c>
      <c r="H8" s="6">
        <v>46027</v>
      </c>
      <c r="I8" s="4" t="s">
        <v>25</v>
      </c>
      <c r="J8" s="4" t="s">
        <v>26</v>
      </c>
      <c r="K8" s="4" t="s">
        <v>27</v>
      </c>
      <c r="L8" s="4" t="s">
        <v>28</v>
      </c>
      <c r="M8" s="5">
        <v>1</v>
      </c>
      <c r="N8" s="4" t="s">
        <v>29</v>
      </c>
    </row>
    <row r="9" spans="1:14" x14ac:dyDescent="0.25">
      <c r="A9" s="3">
        <f t="shared" si="0"/>
        <v>3</v>
      </c>
      <c r="B9" s="4" t="s">
        <v>30</v>
      </c>
      <c r="C9" s="4" t="s">
        <v>31</v>
      </c>
      <c r="D9" s="4" t="s">
        <v>32</v>
      </c>
      <c r="E9" s="4" t="s">
        <v>33</v>
      </c>
      <c r="F9" s="5">
        <v>1</v>
      </c>
      <c r="G9" s="4" t="s">
        <v>27</v>
      </c>
      <c r="H9" s="6">
        <v>46029</v>
      </c>
      <c r="I9" s="4" t="s">
        <v>34</v>
      </c>
      <c r="J9" s="4" t="s">
        <v>26</v>
      </c>
      <c r="K9" s="4" t="s">
        <v>35</v>
      </c>
      <c r="L9" s="4" t="s">
        <v>36</v>
      </c>
      <c r="M9" s="5"/>
      <c r="N9" s="4" t="s">
        <v>37</v>
      </c>
    </row>
    <row r="10" spans="1:14" x14ac:dyDescent="0.25">
      <c r="A10" s="3">
        <f t="shared" si="0"/>
        <v>4</v>
      </c>
      <c r="B10" s="4" t="s">
        <v>38</v>
      </c>
      <c r="C10" s="4" t="s">
        <v>39</v>
      </c>
      <c r="D10" s="4" t="s">
        <v>40</v>
      </c>
      <c r="E10" s="4" t="s">
        <v>41</v>
      </c>
      <c r="F10" s="5">
        <v>2</v>
      </c>
      <c r="G10" s="4" t="s">
        <v>24</v>
      </c>
      <c r="H10" s="6">
        <v>46028</v>
      </c>
      <c r="I10" s="4" t="s">
        <v>42</v>
      </c>
      <c r="J10" s="4" t="s">
        <v>43</v>
      </c>
      <c r="K10" s="4" t="s">
        <v>24</v>
      </c>
      <c r="L10" s="4" t="s">
        <v>28</v>
      </c>
      <c r="M10" s="5">
        <v>2</v>
      </c>
      <c r="N10" s="4" t="s">
        <v>44</v>
      </c>
    </row>
    <row r="11" spans="1:14" ht="30" x14ac:dyDescent="0.25">
      <c r="A11" s="3">
        <f t="shared" si="0"/>
        <v>5</v>
      </c>
      <c r="B11" s="4" t="s">
        <v>45</v>
      </c>
      <c r="C11" s="4" t="s">
        <v>21</v>
      </c>
      <c r="D11" s="4" t="s">
        <v>46</v>
      </c>
      <c r="E11" s="4" t="s">
        <v>47</v>
      </c>
      <c r="F11" s="5">
        <v>0</v>
      </c>
      <c r="G11" s="4" t="s">
        <v>1</v>
      </c>
      <c r="H11" s="6"/>
      <c r="I11" s="4" t="s">
        <v>34</v>
      </c>
      <c r="J11" s="4"/>
      <c r="K11" s="4" t="s">
        <v>35</v>
      </c>
      <c r="L11" s="4" t="s">
        <v>34</v>
      </c>
      <c r="M11" s="5"/>
      <c r="N11" s="4" t="s">
        <v>48</v>
      </c>
    </row>
    <row r="12" spans="1:14" ht="30" x14ac:dyDescent="0.25">
      <c r="A12" s="3">
        <f t="shared" si="0"/>
        <v>6</v>
      </c>
      <c r="B12" s="4" t="s">
        <v>49</v>
      </c>
      <c r="C12" s="4" t="s">
        <v>31</v>
      </c>
      <c r="D12" s="4" t="s">
        <v>50</v>
      </c>
      <c r="E12" s="4" t="s">
        <v>51</v>
      </c>
      <c r="F12" s="5">
        <v>0</v>
      </c>
      <c r="G12" s="4" t="s">
        <v>3</v>
      </c>
      <c r="H12" s="6">
        <v>46031</v>
      </c>
      <c r="I12" s="4" t="s">
        <v>25</v>
      </c>
      <c r="J12" s="4"/>
      <c r="K12" s="4" t="s">
        <v>27</v>
      </c>
      <c r="L12" s="4" t="s">
        <v>36</v>
      </c>
      <c r="M12" s="5">
        <v>3</v>
      </c>
      <c r="N12" s="4" t="s">
        <v>52</v>
      </c>
    </row>
    <row r="13" spans="1:14" ht="30" x14ac:dyDescent="0.25">
      <c r="A13" s="3">
        <f t="shared" si="0"/>
        <v>7</v>
      </c>
      <c r="B13" s="4" t="s">
        <v>53</v>
      </c>
      <c r="C13" s="4" t="s">
        <v>39</v>
      </c>
      <c r="D13" s="4" t="s">
        <v>54</v>
      </c>
      <c r="E13" s="4" t="s">
        <v>55</v>
      </c>
      <c r="F13" s="5">
        <v>1</v>
      </c>
      <c r="G13" s="4" t="s">
        <v>24</v>
      </c>
      <c r="H13" s="6">
        <v>46030</v>
      </c>
      <c r="I13" s="4" t="s">
        <v>56</v>
      </c>
      <c r="J13" s="4" t="s">
        <v>57</v>
      </c>
      <c r="K13" s="4" t="s">
        <v>24</v>
      </c>
      <c r="L13" s="4" t="s">
        <v>58</v>
      </c>
      <c r="M13" s="5">
        <v>4</v>
      </c>
      <c r="N13" s="4" t="s">
        <v>59</v>
      </c>
    </row>
    <row r="14" spans="1:14" ht="30" x14ac:dyDescent="0.25">
      <c r="A14" s="3">
        <f t="shared" si="0"/>
        <v>8</v>
      </c>
      <c r="B14" s="4" t="s">
        <v>60</v>
      </c>
      <c r="C14" s="4" t="s">
        <v>21</v>
      </c>
      <c r="D14" s="4" t="s">
        <v>61</v>
      </c>
      <c r="E14" s="4" t="s">
        <v>62</v>
      </c>
      <c r="F14" s="5">
        <v>0</v>
      </c>
      <c r="G14" s="4" t="s">
        <v>24</v>
      </c>
      <c r="H14" s="6">
        <v>46032</v>
      </c>
      <c r="I14" s="4" t="s">
        <v>25</v>
      </c>
      <c r="J14" s="4"/>
      <c r="K14" s="4" t="s">
        <v>27</v>
      </c>
      <c r="L14" s="4" t="s">
        <v>28</v>
      </c>
      <c r="M14" s="5">
        <v>5</v>
      </c>
      <c r="N14" s="4"/>
    </row>
    <row r="15" spans="1:14" x14ac:dyDescent="0.25">
      <c r="A15" s="3">
        <f t="shared" si="0"/>
        <v>9</v>
      </c>
      <c r="B15" s="4" t="s">
        <v>63</v>
      </c>
      <c r="C15" s="4" t="s">
        <v>64</v>
      </c>
      <c r="D15" s="4" t="s">
        <v>65</v>
      </c>
      <c r="E15" s="4" t="s">
        <v>66</v>
      </c>
      <c r="F15" s="5">
        <v>0</v>
      </c>
      <c r="G15" s="4" t="s">
        <v>24</v>
      </c>
      <c r="H15" s="6">
        <v>46032</v>
      </c>
      <c r="I15" s="4" t="s">
        <v>42</v>
      </c>
      <c r="J15" s="4" t="s">
        <v>67</v>
      </c>
      <c r="K15" s="4" t="s">
        <v>27</v>
      </c>
      <c r="L15" s="4" t="s">
        <v>36</v>
      </c>
      <c r="M15" s="5">
        <v>6</v>
      </c>
      <c r="N15" s="4" t="s">
        <v>68</v>
      </c>
    </row>
    <row r="16" spans="1:14" ht="30" x14ac:dyDescent="0.25">
      <c r="A16" s="3">
        <f t="shared" si="0"/>
        <v>10</v>
      </c>
      <c r="B16" s="4" t="s">
        <v>69</v>
      </c>
      <c r="C16" s="4" t="s">
        <v>70</v>
      </c>
      <c r="D16" s="4" t="s">
        <v>71</v>
      </c>
      <c r="E16" s="4" t="s">
        <v>72</v>
      </c>
      <c r="F16" s="5">
        <v>0</v>
      </c>
      <c r="G16" s="4" t="s">
        <v>1</v>
      </c>
      <c r="H16" s="6"/>
      <c r="I16" s="4" t="s">
        <v>34</v>
      </c>
      <c r="J16" s="4"/>
      <c r="K16" s="4" t="s">
        <v>35</v>
      </c>
      <c r="L16" s="4" t="s">
        <v>73</v>
      </c>
      <c r="M16" s="5"/>
      <c r="N16" s="4" t="s">
        <v>74</v>
      </c>
    </row>
    <row r="17" spans="1:14" ht="30" x14ac:dyDescent="0.25">
      <c r="A17" s="3">
        <f t="shared" si="0"/>
        <v>11</v>
      </c>
      <c r="B17" s="4" t="s">
        <v>75</v>
      </c>
      <c r="C17" s="4" t="s">
        <v>21</v>
      </c>
      <c r="D17" s="4" t="s">
        <v>76</v>
      </c>
      <c r="E17" s="4" t="s">
        <v>77</v>
      </c>
      <c r="F17" s="5">
        <v>1</v>
      </c>
      <c r="G17" s="4" t="s">
        <v>3</v>
      </c>
      <c r="H17" s="6">
        <v>46033</v>
      </c>
      <c r="I17" s="4" t="s">
        <v>25</v>
      </c>
      <c r="J17" s="4"/>
      <c r="K17" s="4" t="s">
        <v>27</v>
      </c>
      <c r="L17" s="4" t="s">
        <v>28</v>
      </c>
      <c r="M17" s="5">
        <v>7</v>
      </c>
      <c r="N17" s="4" t="s">
        <v>78</v>
      </c>
    </row>
    <row r="18" spans="1:14" x14ac:dyDescent="0.25">
      <c r="A18" s="3">
        <f t="shared" si="0"/>
        <v>12</v>
      </c>
      <c r="B18" s="4" t="s">
        <v>79</v>
      </c>
      <c r="C18" s="4" t="s">
        <v>31</v>
      </c>
      <c r="D18" s="4" t="s">
        <v>80</v>
      </c>
      <c r="E18" s="4" t="s">
        <v>81</v>
      </c>
      <c r="F18" s="5">
        <v>0</v>
      </c>
      <c r="G18" s="4" t="s">
        <v>27</v>
      </c>
      <c r="H18" s="6">
        <v>46034</v>
      </c>
      <c r="I18" s="4" t="s">
        <v>34</v>
      </c>
      <c r="J18" s="4"/>
      <c r="K18" s="4" t="s">
        <v>27</v>
      </c>
      <c r="L18" s="4" t="s">
        <v>36</v>
      </c>
      <c r="M18" s="5"/>
      <c r="N18" s="4" t="s">
        <v>82</v>
      </c>
    </row>
    <row r="19" spans="1:14" x14ac:dyDescent="0.25">
      <c r="A19" s="3">
        <f t="shared" si="0"/>
        <v>13</v>
      </c>
      <c r="B19" s="4" t="s">
        <v>83</v>
      </c>
      <c r="C19" s="4" t="s">
        <v>39</v>
      </c>
      <c r="D19" s="4" t="s">
        <v>84</v>
      </c>
      <c r="E19" s="4" t="s">
        <v>85</v>
      </c>
      <c r="F19" s="5">
        <v>2</v>
      </c>
      <c r="G19" s="4" t="s">
        <v>24</v>
      </c>
      <c r="H19" s="6">
        <v>46034</v>
      </c>
      <c r="I19" s="4" t="s">
        <v>86</v>
      </c>
      <c r="J19" s="4" t="s">
        <v>87</v>
      </c>
      <c r="K19" s="4" t="s">
        <v>24</v>
      </c>
      <c r="L19" s="4" t="s">
        <v>28</v>
      </c>
      <c r="M19" s="5">
        <v>8</v>
      </c>
      <c r="N19" s="4" t="s">
        <v>88</v>
      </c>
    </row>
    <row r="20" spans="1:14" ht="30" x14ac:dyDescent="0.25">
      <c r="A20" s="3">
        <f t="shared" si="0"/>
        <v>14</v>
      </c>
      <c r="B20" s="4" t="s">
        <v>89</v>
      </c>
      <c r="C20" s="4" t="s">
        <v>21</v>
      </c>
      <c r="D20" s="4" t="s">
        <v>90</v>
      </c>
      <c r="E20" s="4" t="s">
        <v>91</v>
      </c>
      <c r="F20" s="5">
        <v>0</v>
      </c>
      <c r="G20" s="4" t="s">
        <v>24</v>
      </c>
      <c r="H20" s="6">
        <v>46035</v>
      </c>
      <c r="I20" s="4" t="s">
        <v>25</v>
      </c>
      <c r="J20" s="4"/>
      <c r="K20" s="4" t="s">
        <v>27</v>
      </c>
      <c r="L20" s="4" t="s">
        <v>28</v>
      </c>
      <c r="M20" s="5">
        <v>9</v>
      </c>
      <c r="N20" s="4"/>
    </row>
    <row r="21" spans="1:14" ht="30" x14ac:dyDescent="0.25">
      <c r="A21" s="3">
        <f t="shared" si="0"/>
        <v>15</v>
      </c>
      <c r="B21" s="4" t="s">
        <v>92</v>
      </c>
      <c r="C21" s="4" t="s">
        <v>64</v>
      </c>
      <c r="D21" s="4" t="s">
        <v>93</v>
      </c>
      <c r="E21" s="4" t="s">
        <v>94</v>
      </c>
      <c r="F21" s="5">
        <v>0</v>
      </c>
      <c r="G21" s="4" t="s">
        <v>1</v>
      </c>
      <c r="H21" s="6"/>
      <c r="I21" s="4" t="s">
        <v>34</v>
      </c>
      <c r="J21" s="4"/>
      <c r="K21" s="4" t="s">
        <v>35</v>
      </c>
      <c r="L21" s="4" t="s">
        <v>34</v>
      </c>
      <c r="M21" s="5"/>
      <c r="N21" s="4" t="s">
        <v>95</v>
      </c>
    </row>
    <row r="22" spans="1:14" x14ac:dyDescent="0.25">
      <c r="A22" s="3">
        <f t="shared" si="0"/>
        <v>16</v>
      </c>
      <c r="B22" s="4" t="s">
        <v>96</v>
      </c>
      <c r="C22" s="4" t="s">
        <v>70</v>
      </c>
      <c r="D22" s="4" t="s">
        <v>97</v>
      </c>
      <c r="E22" s="4" t="s">
        <v>98</v>
      </c>
      <c r="F22" s="5">
        <v>0</v>
      </c>
      <c r="G22" s="4" t="s">
        <v>24</v>
      </c>
      <c r="H22" s="6">
        <v>46035</v>
      </c>
      <c r="I22" s="4" t="s">
        <v>56</v>
      </c>
      <c r="J22" s="4"/>
      <c r="K22" s="4" t="s">
        <v>27</v>
      </c>
      <c r="L22" s="4" t="s">
        <v>36</v>
      </c>
      <c r="M22" s="5">
        <v>10</v>
      </c>
      <c r="N22" s="4" t="s">
        <v>99</v>
      </c>
    </row>
  </sheetData>
  <mergeCells count="4">
    <mergeCell ref="A5:B5"/>
    <mergeCell ref="A1:N1"/>
    <mergeCell ref="A4:B4"/>
    <mergeCell ref="A3:B3"/>
  </mergeCells>
  <conditionalFormatting sqref="A8:N501">
    <cfRule type="expression" dxfId="3" priority="1">
      <formula>$G8="Ja"</formula>
    </cfRule>
    <cfRule type="expression" dxfId="2" priority="2">
      <formula>$G8="Nein"</formula>
    </cfRule>
    <cfRule type="expression" dxfId="1" priority="3">
      <formula>$G8="Vielleicht"</formula>
    </cfRule>
    <cfRule type="expression" dxfId="0" priority="4">
      <formula>$G8="Offen"</formula>
    </cfRule>
  </conditionalFormatting>
  <dataValidations disablePrompts="1" count="6">
    <dataValidation type="list" allowBlank="1" sqref="G8:G501" xr:uid="{00000000-0002-0000-0000-000000000000}">
      <formula1>"Offen,Ja,Nein,Vielleicht"</formula1>
    </dataValidation>
    <dataValidation type="list" allowBlank="1" sqref="C8:C501" xr:uid="{00000000-0002-0000-0000-000001000000}">
      <formula1>"Familie,Freunde,Arbeit,VIP,Sonstige"</formula1>
    </dataValidation>
    <dataValidation type="list" allowBlank="1" sqref="I8:I501" xr:uid="{00000000-0002-0000-0000-000002000000}">
      <formula1>"Keine Angabe,Fleisch,Vegetarisch,Vegan,Allergie"</formula1>
    </dataValidation>
    <dataValidation type="list" allowBlank="1" sqref="K8:K501" xr:uid="{00000000-0002-0000-0000-000003000000}">
      <formula1>"Nein,Ja,Unklar"</formula1>
    </dataValidation>
    <dataValidation type="list" allowBlank="1" sqref="L8:L501" xr:uid="{00000000-0002-0000-0000-000004000000}">
      <formula1>"Keine Angabe,Auto,Bahn,Flug,Andere"</formula1>
    </dataValidation>
    <dataValidation type="whole" operator="greaterThanOrEqual" allowBlank="1" sqref="F8:F501" xr:uid="{00000000-0002-0000-0000-000005000000}">
      <formula1>0</formula1>
    </dataValidation>
  </dataValidation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Gästeliste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2026-01-14T15:14:25Z</dcterms:created>
  <dcterms:modified xsi:type="dcterms:W3CDTF">2026-01-15T07:21:05Z</dcterms:modified>
</cp:coreProperties>
</file>