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km geld abrechnung vorlage excel kostenlos\"/>
    </mc:Choice>
  </mc:AlternateContent>
  <xr:revisionPtr revIDLastSave="0" documentId="13_ncr:1_{DA7849F4-BAAB-4B52-9FA0-D1B533D6E662}" xr6:coauthVersionLast="47" xr6:coauthVersionMax="47" xr10:uidLastSave="{00000000-0000-0000-0000-000000000000}"/>
  <bookViews>
    <workbookView xWindow="-24120" yWindow="1605" windowWidth="22785" windowHeight="12030" activeTab="2" xr2:uid="{00000000-000D-0000-FFFF-FFFF00000000}"/>
  </bookViews>
  <sheets>
    <sheet name="Einstellungen" sheetId="1" r:id="rId1"/>
    <sheet name="Reisekalender" sheetId="2" r:id="rId2"/>
    <sheet name="Fahrten" sheetId="3" r:id="rId3"/>
    <sheet name="Belege" sheetId="4" r:id="rId4"/>
    <sheet name="Verpflegung" sheetId="5" r:id="rId5"/>
    <sheet name="Abrechnung" sheetId="6" r:id="rId6"/>
    <sheet name="Übersicht" sheetId="7" r:id="rId7"/>
    <sheet name="_UX" sheetId="8" state="hidden" r:id="rId8"/>
  </sheets>
  <definedNames>
    <definedName name="_xlnm.Print_Area" localSheetId="5">Abrechnung!$A$1:$B$20</definedName>
    <definedName name="KM_SATZ">Einstellungen!$B$2</definedName>
    <definedName name="PAUSCHALE_24H">Einstellungen!$B$4</definedName>
    <definedName name="PAUSCHALE_AN_AB">Einstellungen!$B$3</definedName>
    <definedName name="REISEN_BIS_RANGE">Reisekalender!$H$2:$H$1048576</definedName>
    <definedName name="REISEN_ID_RANGE">Reisekalender!$A$2:$A$1048576</definedName>
    <definedName name="REISEN_VON_RANGE">Reisekalender!$G$2:$G$1048576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" l="1"/>
  <c r="B7" i="6"/>
  <c r="B6" i="6"/>
  <c r="B5" i="6"/>
  <c r="B4" i="6"/>
  <c r="B3" i="6"/>
  <c r="B2" i="6"/>
  <c r="D606" i="5"/>
  <c r="E606" i="5" s="1"/>
  <c r="F606" i="5" s="1"/>
  <c r="D605" i="5"/>
  <c r="E605" i="5" s="1"/>
  <c r="F605" i="5" s="1"/>
  <c r="D604" i="5"/>
  <c r="E604" i="5" s="1"/>
  <c r="F604" i="5" s="1"/>
  <c r="E603" i="5"/>
  <c r="F603" i="5" s="1"/>
  <c r="D603" i="5"/>
  <c r="D602" i="5"/>
  <c r="E602" i="5" s="1"/>
  <c r="F602" i="5" s="1"/>
  <c r="D601" i="5"/>
  <c r="E601" i="5" s="1"/>
  <c r="F601" i="5" s="1"/>
  <c r="E600" i="5"/>
  <c r="F600" i="5" s="1"/>
  <c r="D600" i="5"/>
  <c r="F599" i="5"/>
  <c r="E599" i="5"/>
  <c r="D599" i="5"/>
  <c r="D598" i="5"/>
  <c r="E598" i="5" s="1"/>
  <c r="F598" i="5" s="1"/>
  <c r="D597" i="5"/>
  <c r="E597" i="5" s="1"/>
  <c r="F597" i="5" s="1"/>
  <c r="D596" i="5"/>
  <c r="E596" i="5" s="1"/>
  <c r="F596" i="5" s="1"/>
  <c r="D595" i="5"/>
  <c r="E595" i="5" s="1"/>
  <c r="F595" i="5" s="1"/>
  <c r="D594" i="5"/>
  <c r="E594" i="5" s="1"/>
  <c r="F594" i="5" s="1"/>
  <c r="D593" i="5"/>
  <c r="E593" i="5" s="1"/>
  <c r="F593" i="5" s="1"/>
  <c r="E592" i="5"/>
  <c r="F592" i="5" s="1"/>
  <c r="D592" i="5"/>
  <c r="D591" i="5"/>
  <c r="E591" i="5" s="1"/>
  <c r="F591" i="5" s="1"/>
  <c r="D590" i="5"/>
  <c r="E590" i="5" s="1"/>
  <c r="F590" i="5" s="1"/>
  <c r="D589" i="5"/>
  <c r="E589" i="5" s="1"/>
  <c r="F589" i="5" s="1"/>
  <c r="D588" i="5"/>
  <c r="E588" i="5" s="1"/>
  <c r="F588" i="5" s="1"/>
  <c r="D587" i="5"/>
  <c r="E587" i="5" s="1"/>
  <c r="F587" i="5" s="1"/>
  <c r="D586" i="5"/>
  <c r="E586" i="5" s="1"/>
  <c r="F586" i="5" s="1"/>
  <c r="D585" i="5"/>
  <c r="E585" i="5" s="1"/>
  <c r="F585" i="5" s="1"/>
  <c r="D584" i="5"/>
  <c r="E584" i="5" s="1"/>
  <c r="F584" i="5" s="1"/>
  <c r="E583" i="5"/>
  <c r="F583" i="5" s="1"/>
  <c r="D583" i="5"/>
  <c r="D582" i="5"/>
  <c r="E582" i="5" s="1"/>
  <c r="F582" i="5" s="1"/>
  <c r="D581" i="5"/>
  <c r="E581" i="5" s="1"/>
  <c r="F581" i="5" s="1"/>
  <c r="F580" i="5"/>
  <c r="E580" i="5"/>
  <c r="D580" i="5"/>
  <c r="D579" i="5"/>
  <c r="E579" i="5" s="1"/>
  <c r="F579" i="5" s="1"/>
  <c r="D578" i="5"/>
  <c r="E578" i="5" s="1"/>
  <c r="F578" i="5" s="1"/>
  <c r="D577" i="5"/>
  <c r="E577" i="5" s="1"/>
  <c r="F577" i="5" s="1"/>
  <c r="D576" i="5"/>
  <c r="E576" i="5" s="1"/>
  <c r="F576" i="5" s="1"/>
  <c r="D575" i="5"/>
  <c r="E575" i="5" s="1"/>
  <c r="F575" i="5" s="1"/>
  <c r="D574" i="5"/>
  <c r="E574" i="5" s="1"/>
  <c r="F574" i="5" s="1"/>
  <c r="D573" i="5"/>
  <c r="E573" i="5" s="1"/>
  <c r="F573" i="5" s="1"/>
  <c r="E572" i="5"/>
  <c r="F572" i="5" s="1"/>
  <c r="D572" i="5"/>
  <c r="D571" i="5"/>
  <c r="E571" i="5" s="1"/>
  <c r="F571" i="5" s="1"/>
  <c r="D570" i="5"/>
  <c r="E570" i="5" s="1"/>
  <c r="F570" i="5" s="1"/>
  <c r="D569" i="5"/>
  <c r="E569" i="5" s="1"/>
  <c r="F569" i="5" s="1"/>
  <c r="D568" i="5"/>
  <c r="E568" i="5" s="1"/>
  <c r="F568" i="5" s="1"/>
  <c r="F567" i="5"/>
  <c r="E567" i="5"/>
  <c r="D567" i="5"/>
  <c r="D566" i="5"/>
  <c r="E566" i="5" s="1"/>
  <c r="F566" i="5" s="1"/>
  <c r="F565" i="5"/>
  <c r="D565" i="5"/>
  <c r="E565" i="5" s="1"/>
  <c r="D564" i="5"/>
  <c r="E564" i="5" s="1"/>
  <c r="F564" i="5" s="1"/>
  <c r="E563" i="5"/>
  <c r="F563" i="5" s="1"/>
  <c r="D563" i="5"/>
  <c r="D562" i="5"/>
  <c r="E562" i="5" s="1"/>
  <c r="F562" i="5" s="1"/>
  <c r="D561" i="5"/>
  <c r="E561" i="5" s="1"/>
  <c r="F561" i="5" s="1"/>
  <c r="E560" i="5"/>
  <c r="F560" i="5" s="1"/>
  <c r="D560" i="5"/>
  <c r="D559" i="5"/>
  <c r="E559" i="5" s="1"/>
  <c r="F559" i="5" s="1"/>
  <c r="D558" i="5"/>
  <c r="E558" i="5" s="1"/>
  <c r="F558" i="5" s="1"/>
  <c r="D557" i="5"/>
  <c r="E557" i="5" s="1"/>
  <c r="F557" i="5" s="1"/>
  <c r="F556" i="5"/>
  <c r="D556" i="5"/>
  <c r="E556" i="5" s="1"/>
  <c r="D555" i="5"/>
  <c r="E555" i="5" s="1"/>
  <c r="F555" i="5" s="1"/>
  <c r="D554" i="5"/>
  <c r="E554" i="5" s="1"/>
  <c r="F554" i="5" s="1"/>
  <c r="F553" i="5"/>
  <c r="D553" i="5"/>
  <c r="E553" i="5" s="1"/>
  <c r="E552" i="5"/>
  <c r="F552" i="5" s="1"/>
  <c r="D552" i="5"/>
  <c r="D551" i="5"/>
  <c r="E551" i="5" s="1"/>
  <c r="F551" i="5" s="1"/>
  <c r="D550" i="5"/>
  <c r="E550" i="5" s="1"/>
  <c r="F550" i="5" s="1"/>
  <c r="D549" i="5"/>
  <c r="E549" i="5" s="1"/>
  <c r="F549" i="5" s="1"/>
  <c r="D548" i="5"/>
  <c r="E548" i="5" s="1"/>
  <c r="F548" i="5" s="1"/>
  <c r="E547" i="5"/>
  <c r="F547" i="5" s="1"/>
  <c r="D547" i="5"/>
  <c r="E546" i="5"/>
  <c r="F546" i="5" s="1"/>
  <c r="D546" i="5"/>
  <c r="D545" i="5"/>
  <c r="E545" i="5" s="1"/>
  <c r="F545" i="5" s="1"/>
  <c r="D544" i="5"/>
  <c r="E544" i="5" s="1"/>
  <c r="F544" i="5" s="1"/>
  <c r="F543" i="5"/>
  <c r="E543" i="5"/>
  <c r="D543" i="5"/>
  <c r="D542" i="5"/>
  <c r="E542" i="5" s="1"/>
  <c r="F542" i="5" s="1"/>
  <c r="D541" i="5"/>
  <c r="E541" i="5" s="1"/>
  <c r="F541" i="5" s="1"/>
  <c r="E540" i="5"/>
  <c r="F540" i="5" s="1"/>
  <c r="D540" i="5"/>
  <c r="D539" i="5"/>
  <c r="E539" i="5" s="1"/>
  <c r="F539" i="5" s="1"/>
  <c r="D538" i="5"/>
  <c r="E538" i="5" s="1"/>
  <c r="F538" i="5" s="1"/>
  <c r="D537" i="5"/>
  <c r="E537" i="5" s="1"/>
  <c r="F537" i="5" s="1"/>
  <c r="D536" i="5"/>
  <c r="E536" i="5" s="1"/>
  <c r="F536" i="5" s="1"/>
  <c r="D535" i="5"/>
  <c r="E535" i="5" s="1"/>
  <c r="F535" i="5" s="1"/>
  <c r="D534" i="5"/>
  <c r="E534" i="5" s="1"/>
  <c r="F534" i="5" s="1"/>
  <c r="D533" i="5"/>
  <c r="E533" i="5" s="1"/>
  <c r="F533" i="5" s="1"/>
  <c r="E532" i="5"/>
  <c r="F532" i="5" s="1"/>
  <c r="D532" i="5"/>
  <c r="D531" i="5"/>
  <c r="E531" i="5" s="1"/>
  <c r="F531" i="5" s="1"/>
  <c r="D530" i="5"/>
  <c r="E530" i="5" s="1"/>
  <c r="F530" i="5" s="1"/>
  <c r="D529" i="5"/>
  <c r="E529" i="5" s="1"/>
  <c r="F529" i="5" s="1"/>
  <c r="D528" i="5"/>
  <c r="E528" i="5" s="1"/>
  <c r="F528" i="5" s="1"/>
  <c r="D527" i="5"/>
  <c r="E527" i="5" s="1"/>
  <c r="F527" i="5" s="1"/>
  <c r="E526" i="5"/>
  <c r="F526" i="5" s="1"/>
  <c r="D526" i="5"/>
  <c r="D525" i="5"/>
  <c r="E525" i="5" s="1"/>
  <c r="F525" i="5" s="1"/>
  <c r="D524" i="5"/>
  <c r="E524" i="5" s="1"/>
  <c r="F524" i="5" s="1"/>
  <c r="E523" i="5"/>
  <c r="F523" i="5" s="1"/>
  <c r="D523" i="5"/>
  <c r="D522" i="5"/>
  <c r="E522" i="5" s="1"/>
  <c r="F522" i="5" s="1"/>
  <c r="D521" i="5"/>
  <c r="E521" i="5" s="1"/>
  <c r="F521" i="5" s="1"/>
  <c r="E520" i="5"/>
  <c r="F520" i="5" s="1"/>
  <c r="D520" i="5"/>
  <c r="D519" i="5"/>
  <c r="E519" i="5" s="1"/>
  <c r="F519" i="5" s="1"/>
  <c r="D518" i="5"/>
  <c r="E518" i="5" s="1"/>
  <c r="F518" i="5" s="1"/>
  <c r="D517" i="5"/>
  <c r="E517" i="5" s="1"/>
  <c r="F517" i="5" s="1"/>
  <c r="F516" i="5"/>
  <c r="D516" i="5"/>
  <c r="E516" i="5" s="1"/>
  <c r="D515" i="5"/>
  <c r="E515" i="5" s="1"/>
  <c r="F515" i="5" s="1"/>
  <c r="E514" i="5"/>
  <c r="F514" i="5" s="1"/>
  <c r="D514" i="5"/>
  <c r="D513" i="5"/>
  <c r="E513" i="5" s="1"/>
  <c r="F513" i="5" s="1"/>
  <c r="E512" i="5"/>
  <c r="F512" i="5" s="1"/>
  <c r="D512" i="5"/>
  <c r="D511" i="5"/>
  <c r="E511" i="5" s="1"/>
  <c r="F511" i="5" s="1"/>
  <c r="D510" i="5"/>
  <c r="E510" i="5" s="1"/>
  <c r="F510" i="5" s="1"/>
  <c r="D509" i="5"/>
  <c r="E509" i="5" s="1"/>
  <c r="F509" i="5" s="1"/>
  <c r="D508" i="5"/>
  <c r="E508" i="5" s="1"/>
  <c r="F508" i="5" s="1"/>
  <c r="D507" i="5"/>
  <c r="E507" i="5" s="1"/>
  <c r="F507" i="5" s="1"/>
  <c r="D506" i="5"/>
  <c r="E506" i="5" s="1"/>
  <c r="F506" i="5" s="1"/>
  <c r="D505" i="5"/>
  <c r="E505" i="5" s="1"/>
  <c r="F505" i="5" s="1"/>
  <c r="D504" i="5"/>
  <c r="E504" i="5" s="1"/>
  <c r="F504" i="5" s="1"/>
  <c r="F503" i="5"/>
  <c r="E503" i="5"/>
  <c r="D503" i="5"/>
  <c r="D502" i="5"/>
  <c r="E502" i="5" s="1"/>
  <c r="F502" i="5" s="1"/>
  <c r="D501" i="5"/>
  <c r="E501" i="5" s="1"/>
  <c r="F501" i="5" s="1"/>
  <c r="F500" i="5"/>
  <c r="E500" i="5"/>
  <c r="D500" i="5"/>
  <c r="E499" i="5"/>
  <c r="F499" i="5" s="1"/>
  <c r="D499" i="5"/>
  <c r="D498" i="5"/>
  <c r="E498" i="5" s="1"/>
  <c r="F498" i="5" s="1"/>
  <c r="D497" i="5"/>
  <c r="E497" i="5" s="1"/>
  <c r="F497" i="5" s="1"/>
  <c r="D496" i="5"/>
  <c r="E496" i="5" s="1"/>
  <c r="F496" i="5" s="1"/>
  <c r="D495" i="5"/>
  <c r="E495" i="5" s="1"/>
  <c r="F495" i="5" s="1"/>
  <c r="E494" i="5"/>
  <c r="F494" i="5" s="1"/>
  <c r="D494" i="5"/>
  <c r="F493" i="5"/>
  <c r="D493" i="5"/>
  <c r="E493" i="5" s="1"/>
  <c r="E492" i="5"/>
  <c r="F492" i="5" s="1"/>
  <c r="D492" i="5"/>
  <c r="D491" i="5"/>
  <c r="E491" i="5" s="1"/>
  <c r="F491" i="5" s="1"/>
  <c r="E490" i="5"/>
  <c r="F490" i="5" s="1"/>
  <c r="D490" i="5"/>
  <c r="D489" i="5"/>
  <c r="E489" i="5" s="1"/>
  <c r="F489" i="5" s="1"/>
  <c r="D488" i="5"/>
  <c r="E488" i="5" s="1"/>
  <c r="F488" i="5" s="1"/>
  <c r="D487" i="5"/>
  <c r="E487" i="5" s="1"/>
  <c r="F487" i="5" s="1"/>
  <c r="D486" i="5"/>
  <c r="E486" i="5" s="1"/>
  <c r="F486" i="5" s="1"/>
  <c r="D485" i="5"/>
  <c r="E485" i="5" s="1"/>
  <c r="F485" i="5" s="1"/>
  <c r="D484" i="5"/>
  <c r="E484" i="5" s="1"/>
  <c r="F484" i="5" s="1"/>
  <c r="E483" i="5"/>
  <c r="F483" i="5" s="1"/>
  <c r="D483" i="5"/>
  <c r="E482" i="5"/>
  <c r="F482" i="5" s="1"/>
  <c r="D482" i="5"/>
  <c r="D481" i="5"/>
  <c r="E481" i="5" s="1"/>
  <c r="F481" i="5" s="1"/>
  <c r="F480" i="5"/>
  <c r="E480" i="5"/>
  <c r="D480" i="5"/>
  <c r="D479" i="5"/>
  <c r="E479" i="5" s="1"/>
  <c r="F479" i="5" s="1"/>
  <c r="D478" i="5"/>
  <c r="E478" i="5" s="1"/>
  <c r="F478" i="5" s="1"/>
  <c r="D477" i="5"/>
  <c r="E477" i="5" s="1"/>
  <c r="F477" i="5" s="1"/>
  <c r="D476" i="5"/>
  <c r="E476" i="5" s="1"/>
  <c r="F476" i="5" s="1"/>
  <c r="D475" i="5"/>
  <c r="E475" i="5" s="1"/>
  <c r="F475" i="5" s="1"/>
  <c r="D474" i="5"/>
  <c r="E474" i="5" s="1"/>
  <c r="F474" i="5" s="1"/>
  <c r="D473" i="5"/>
  <c r="E473" i="5" s="1"/>
  <c r="F473" i="5" s="1"/>
  <c r="F472" i="5"/>
  <c r="E472" i="5"/>
  <c r="D472" i="5"/>
  <c r="D471" i="5"/>
  <c r="E471" i="5" s="1"/>
  <c r="F471" i="5" s="1"/>
  <c r="D470" i="5"/>
  <c r="E470" i="5" s="1"/>
  <c r="F470" i="5" s="1"/>
  <c r="D469" i="5"/>
  <c r="E469" i="5" s="1"/>
  <c r="F469" i="5" s="1"/>
  <c r="D468" i="5"/>
  <c r="E468" i="5" s="1"/>
  <c r="F468" i="5" s="1"/>
  <c r="D467" i="5"/>
  <c r="E467" i="5" s="1"/>
  <c r="F467" i="5" s="1"/>
  <c r="D466" i="5"/>
  <c r="E466" i="5" s="1"/>
  <c r="F466" i="5" s="1"/>
  <c r="F465" i="5"/>
  <c r="D465" i="5"/>
  <c r="E465" i="5" s="1"/>
  <c r="D464" i="5"/>
  <c r="E464" i="5" s="1"/>
  <c r="F464" i="5" s="1"/>
  <c r="E463" i="5"/>
  <c r="F463" i="5" s="1"/>
  <c r="D463" i="5"/>
  <c r="D462" i="5"/>
  <c r="E462" i="5" s="1"/>
  <c r="F462" i="5" s="1"/>
  <c r="D461" i="5"/>
  <c r="E461" i="5" s="1"/>
  <c r="F461" i="5" s="1"/>
  <c r="E460" i="5"/>
  <c r="F460" i="5" s="1"/>
  <c r="D460" i="5"/>
  <c r="D459" i="5"/>
  <c r="E459" i="5" s="1"/>
  <c r="F459" i="5" s="1"/>
  <c r="D458" i="5"/>
  <c r="E458" i="5" s="1"/>
  <c r="F458" i="5" s="1"/>
  <c r="D457" i="5"/>
  <c r="E457" i="5" s="1"/>
  <c r="F457" i="5" s="1"/>
  <c r="D456" i="5"/>
  <c r="E456" i="5" s="1"/>
  <c r="F456" i="5" s="1"/>
  <c r="D455" i="5"/>
  <c r="E455" i="5" s="1"/>
  <c r="F455" i="5" s="1"/>
  <c r="D454" i="5"/>
  <c r="E454" i="5" s="1"/>
  <c r="F454" i="5" s="1"/>
  <c r="F453" i="5"/>
  <c r="D453" i="5"/>
  <c r="E453" i="5" s="1"/>
  <c r="E452" i="5"/>
  <c r="F452" i="5" s="1"/>
  <c r="D452" i="5"/>
  <c r="D451" i="5"/>
  <c r="E451" i="5" s="1"/>
  <c r="F451" i="5" s="1"/>
  <c r="D450" i="5"/>
  <c r="E450" i="5" s="1"/>
  <c r="F450" i="5" s="1"/>
  <c r="D449" i="5"/>
  <c r="E449" i="5" s="1"/>
  <c r="F449" i="5" s="1"/>
  <c r="D448" i="5"/>
  <c r="E448" i="5" s="1"/>
  <c r="F448" i="5" s="1"/>
  <c r="F447" i="5"/>
  <c r="E447" i="5"/>
  <c r="D447" i="5"/>
  <c r="D446" i="5"/>
  <c r="E446" i="5" s="1"/>
  <c r="F446" i="5" s="1"/>
  <c r="D445" i="5"/>
  <c r="E445" i="5" s="1"/>
  <c r="F445" i="5" s="1"/>
  <c r="D444" i="5"/>
  <c r="E444" i="5" s="1"/>
  <c r="F444" i="5" s="1"/>
  <c r="F443" i="5"/>
  <c r="E443" i="5"/>
  <c r="D443" i="5"/>
  <c r="D442" i="5"/>
  <c r="E442" i="5" s="1"/>
  <c r="F442" i="5" s="1"/>
  <c r="D441" i="5"/>
  <c r="E441" i="5" s="1"/>
  <c r="F441" i="5" s="1"/>
  <c r="E440" i="5"/>
  <c r="F440" i="5" s="1"/>
  <c r="D440" i="5"/>
  <c r="D439" i="5"/>
  <c r="E439" i="5" s="1"/>
  <c r="F439" i="5" s="1"/>
  <c r="D438" i="5"/>
  <c r="E438" i="5" s="1"/>
  <c r="F438" i="5" s="1"/>
  <c r="D437" i="5"/>
  <c r="E437" i="5" s="1"/>
  <c r="F437" i="5" s="1"/>
  <c r="D436" i="5"/>
  <c r="E436" i="5" s="1"/>
  <c r="F436" i="5" s="1"/>
  <c r="D435" i="5"/>
  <c r="E435" i="5" s="1"/>
  <c r="F435" i="5" s="1"/>
  <c r="D434" i="5"/>
  <c r="E434" i="5" s="1"/>
  <c r="F434" i="5" s="1"/>
  <c r="D433" i="5"/>
  <c r="E433" i="5" s="1"/>
  <c r="F433" i="5" s="1"/>
  <c r="E432" i="5"/>
  <c r="F432" i="5" s="1"/>
  <c r="D432" i="5"/>
  <c r="D431" i="5"/>
  <c r="E431" i="5" s="1"/>
  <c r="F431" i="5" s="1"/>
  <c r="E430" i="5"/>
  <c r="F430" i="5" s="1"/>
  <c r="D430" i="5"/>
  <c r="D429" i="5"/>
  <c r="E429" i="5" s="1"/>
  <c r="F429" i="5" s="1"/>
  <c r="D428" i="5"/>
  <c r="E428" i="5" s="1"/>
  <c r="F428" i="5" s="1"/>
  <c r="D427" i="5"/>
  <c r="E427" i="5" s="1"/>
  <c r="F427" i="5" s="1"/>
  <c r="D426" i="5"/>
  <c r="E426" i="5" s="1"/>
  <c r="F426" i="5" s="1"/>
  <c r="D425" i="5"/>
  <c r="E425" i="5" s="1"/>
  <c r="F425" i="5" s="1"/>
  <c r="D424" i="5"/>
  <c r="E424" i="5" s="1"/>
  <c r="F424" i="5" s="1"/>
  <c r="E423" i="5"/>
  <c r="F423" i="5" s="1"/>
  <c r="D423" i="5"/>
  <c r="D422" i="5"/>
  <c r="E422" i="5" s="1"/>
  <c r="F422" i="5" s="1"/>
  <c r="D421" i="5"/>
  <c r="E421" i="5" s="1"/>
  <c r="F421" i="5" s="1"/>
  <c r="E420" i="5"/>
  <c r="F420" i="5" s="1"/>
  <c r="D420" i="5"/>
  <c r="D419" i="5"/>
  <c r="E419" i="5" s="1"/>
  <c r="F419" i="5" s="1"/>
  <c r="D418" i="5"/>
  <c r="E418" i="5" s="1"/>
  <c r="F418" i="5" s="1"/>
  <c r="D417" i="5"/>
  <c r="E417" i="5" s="1"/>
  <c r="F417" i="5" s="1"/>
  <c r="D416" i="5"/>
  <c r="E416" i="5" s="1"/>
  <c r="F416" i="5" s="1"/>
  <c r="D415" i="5"/>
  <c r="E415" i="5" s="1"/>
  <c r="F415" i="5" s="1"/>
  <c r="D414" i="5"/>
  <c r="E414" i="5" s="1"/>
  <c r="F414" i="5" s="1"/>
  <c r="D413" i="5"/>
  <c r="E413" i="5" s="1"/>
  <c r="F413" i="5" s="1"/>
  <c r="F412" i="5"/>
  <c r="E412" i="5"/>
  <c r="D412" i="5"/>
  <c r="D411" i="5"/>
  <c r="E411" i="5" s="1"/>
  <c r="F411" i="5" s="1"/>
  <c r="D410" i="5"/>
  <c r="E410" i="5" s="1"/>
  <c r="F410" i="5" s="1"/>
  <c r="D409" i="5"/>
  <c r="E409" i="5" s="1"/>
  <c r="F409" i="5" s="1"/>
  <c r="F408" i="5"/>
  <c r="D408" i="5"/>
  <c r="E408" i="5" s="1"/>
  <c r="D407" i="5"/>
  <c r="E407" i="5" s="1"/>
  <c r="F407" i="5" s="1"/>
  <c r="D406" i="5"/>
  <c r="E406" i="5" s="1"/>
  <c r="F406" i="5" s="1"/>
  <c r="D405" i="5"/>
  <c r="E405" i="5" s="1"/>
  <c r="F405" i="5" s="1"/>
  <c r="D404" i="5"/>
  <c r="E404" i="5" s="1"/>
  <c r="F404" i="5" s="1"/>
  <c r="E403" i="5"/>
  <c r="F403" i="5" s="1"/>
  <c r="D403" i="5"/>
  <c r="D402" i="5"/>
  <c r="E402" i="5" s="1"/>
  <c r="F402" i="5" s="1"/>
  <c r="D401" i="5"/>
  <c r="E401" i="5" s="1"/>
  <c r="F401" i="5" s="1"/>
  <c r="D400" i="5"/>
  <c r="E400" i="5" s="1"/>
  <c r="F400" i="5" s="1"/>
  <c r="D399" i="5"/>
  <c r="E399" i="5" s="1"/>
  <c r="F399" i="5" s="1"/>
  <c r="D398" i="5"/>
  <c r="E398" i="5" s="1"/>
  <c r="F398" i="5" s="1"/>
  <c r="D397" i="5"/>
  <c r="E397" i="5" s="1"/>
  <c r="F397" i="5" s="1"/>
  <c r="D396" i="5"/>
  <c r="E396" i="5" s="1"/>
  <c r="F396" i="5" s="1"/>
  <c r="E395" i="5"/>
  <c r="F395" i="5" s="1"/>
  <c r="D395" i="5"/>
  <c r="D394" i="5"/>
  <c r="E394" i="5" s="1"/>
  <c r="F394" i="5" s="1"/>
  <c r="D393" i="5"/>
  <c r="E393" i="5" s="1"/>
  <c r="F393" i="5" s="1"/>
  <c r="E392" i="5"/>
  <c r="F392" i="5" s="1"/>
  <c r="D392" i="5"/>
  <c r="D391" i="5"/>
  <c r="E391" i="5" s="1"/>
  <c r="F391" i="5" s="1"/>
  <c r="D390" i="5"/>
  <c r="E390" i="5" s="1"/>
  <c r="F390" i="5" s="1"/>
  <c r="D389" i="5"/>
  <c r="E389" i="5" s="1"/>
  <c r="F389" i="5" s="1"/>
  <c r="F388" i="5"/>
  <c r="D388" i="5"/>
  <c r="E388" i="5" s="1"/>
  <c r="D387" i="5"/>
  <c r="E387" i="5" s="1"/>
  <c r="F387" i="5" s="1"/>
  <c r="E386" i="5"/>
  <c r="F386" i="5" s="1"/>
  <c r="D386" i="5"/>
  <c r="D385" i="5"/>
  <c r="E385" i="5" s="1"/>
  <c r="F385" i="5" s="1"/>
  <c r="D384" i="5"/>
  <c r="E384" i="5" s="1"/>
  <c r="F384" i="5" s="1"/>
  <c r="E383" i="5"/>
  <c r="F383" i="5" s="1"/>
  <c r="D383" i="5"/>
  <c r="D382" i="5"/>
  <c r="E382" i="5" s="1"/>
  <c r="F382" i="5" s="1"/>
  <c r="D381" i="5"/>
  <c r="E381" i="5" s="1"/>
  <c r="F381" i="5" s="1"/>
  <c r="D380" i="5"/>
  <c r="E380" i="5" s="1"/>
  <c r="F380" i="5" s="1"/>
  <c r="D379" i="5"/>
  <c r="E379" i="5" s="1"/>
  <c r="F379" i="5" s="1"/>
  <c r="E378" i="5"/>
  <c r="F378" i="5" s="1"/>
  <c r="D378" i="5"/>
  <c r="D377" i="5"/>
  <c r="E377" i="5" s="1"/>
  <c r="F377" i="5" s="1"/>
  <c r="D376" i="5"/>
  <c r="E376" i="5" s="1"/>
  <c r="F376" i="5" s="1"/>
  <c r="D375" i="5"/>
  <c r="E375" i="5" s="1"/>
  <c r="F375" i="5" s="1"/>
  <c r="D374" i="5"/>
  <c r="E374" i="5" s="1"/>
  <c r="F374" i="5" s="1"/>
  <c r="D373" i="5"/>
  <c r="E373" i="5" s="1"/>
  <c r="F373" i="5" s="1"/>
  <c r="E372" i="5"/>
  <c r="F372" i="5" s="1"/>
  <c r="D372" i="5"/>
  <c r="D371" i="5"/>
  <c r="E371" i="5" s="1"/>
  <c r="F371" i="5" s="1"/>
  <c r="D370" i="5"/>
  <c r="E370" i="5" s="1"/>
  <c r="F370" i="5" s="1"/>
  <c r="E369" i="5"/>
  <c r="F369" i="5" s="1"/>
  <c r="D369" i="5"/>
  <c r="E368" i="5"/>
  <c r="F368" i="5" s="1"/>
  <c r="D368" i="5"/>
  <c r="D367" i="5"/>
  <c r="E367" i="5" s="1"/>
  <c r="F367" i="5" s="1"/>
  <c r="F366" i="5"/>
  <c r="D366" i="5"/>
  <c r="E366" i="5" s="1"/>
  <c r="D365" i="5"/>
  <c r="E365" i="5" s="1"/>
  <c r="F365" i="5" s="1"/>
  <c r="D364" i="5"/>
  <c r="E364" i="5" s="1"/>
  <c r="F364" i="5" s="1"/>
  <c r="E363" i="5"/>
  <c r="F363" i="5" s="1"/>
  <c r="D363" i="5"/>
  <c r="D362" i="5"/>
  <c r="E362" i="5" s="1"/>
  <c r="F362" i="5" s="1"/>
  <c r="E361" i="5"/>
  <c r="F361" i="5" s="1"/>
  <c r="D361" i="5"/>
  <c r="D360" i="5"/>
  <c r="E360" i="5" s="1"/>
  <c r="F360" i="5" s="1"/>
  <c r="D359" i="5"/>
  <c r="E359" i="5" s="1"/>
  <c r="F359" i="5" s="1"/>
  <c r="E358" i="5"/>
  <c r="F358" i="5" s="1"/>
  <c r="D358" i="5"/>
  <c r="D357" i="5"/>
  <c r="E357" i="5" s="1"/>
  <c r="F357" i="5" s="1"/>
  <c r="D356" i="5"/>
  <c r="E356" i="5" s="1"/>
  <c r="F356" i="5" s="1"/>
  <c r="D355" i="5"/>
  <c r="E355" i="5" s="1"/>
  <c r="F355" i="5" s="1"/>
  <c r="D354" i="5"/>
  <c r="E354" i="5" s="1"/>
  <c r="F354" i="5" s="1"/>
  <c r="E353" i="5"/>
  <c r="F353" i="5" s="1"/>
  <c r="D353" i="5"/>
  <c r="E352" i="5"/>
  <c r="F352" i="5" s="1"/>
  <c r="D352" i="5"/>
  <c r="D351" i="5"/>
  <c r="E351" i="5" s="1"/>
  <c r="F351" i="5" s="1"/>
  <c r="D350" i="5"/>
  <c r="E350" i="5" s="1"/>
  <c r="F350" i="5" s="1"/>
  <c r="D349" i="5"/>
  <c r="E349" i="5" s="1"/>
  <c r="F349" i="5" s="1"/>
  <c r="D348" i="5"/>
  <c r="E348" i="5" s="1"/>
  <c r="F348" i="5" s="1"/>
  <c r="D347" i="5"/>
  <c r="E347" i="5" s="1"/>
  <c r="F347" i="5" s="1"/>
  <c r="D346" i="5"/>
  <c r="E346" i="5" s="1"/>
  <c r="F346" i="5" s="1"/>
  <c r="D345" i="5"/>
  <c r="E345" i="5" s="1"/>
  <c r="F345" i="5" s="1"/>
  <c r="D344" i="5"/>
  <c r="E344" i="5" s="1"/>
  <c r="F344" i="5" s="1"/>
  <c r="E343" i="5"/>
  <c r="F343" i="5" s="1"/>
  <c r="D343" i="5"/>
  <c r="E342" i="5"/>
  <c r="F342" i="5" s="1"/>
  <c r="D342" i="5"/>
  <c r="D341" i="5"/>
  <c r="E341" i="5" s="1"/>
  <c r="F341" i="5" s="1"/>
  <c r="D340" i="5"/>
  <c r="E340" i="5" s="1"/>
  <c r="F340" i="5" s="1"/>
  <c r="D339" i="5"/>
  <c r="E339" i="5" s="1"/>
  <c r="F339" i="5" s="1"/>
  <c r="E338" i="5"/>
  <c r="F338" i="5" s="1"/>
  <c r="D338" i="5"/>
  <c r="D337" i="5"/>
  <c r="E337" i="5" s="1"/>
  <c r="F337" i="5" s="1"/>
  <c r="F336" i="5"/>
  <c r="D336" i="5"/>
  <c r="E336" i="5" s="1"/>
  <c r="D335" i="5"/>
  <c r="E335" i="5" s="1"/>
  <c r="F335" i="5" s="1"/>
  <c r="D334" i="5"/>
  <c r="E334" i="5" s="1"/>
  <c r="F334" i="5" s="1"/>
  <c r="D333" i="5"/>
  <c r="E333" i="5" s="1"/>
  <c r="F333" i="5" s="1"/>
  <c r="E332" i="5"/>
  <c r="F332" i="5" s="1"/>
  <c r="D332" i="5"/>
  <c r="D331" i="5"/>
  <c r="E331" i="5" s="1"/>
  <c r="F331" i="5" s="1"/>
  <c r="E330" i="5"/>
  <c r="F330" i="5" s="1"/>
  <c r="D330" i="5"/>
  <c r="D329" i="5"/>
  <c r="E329" i="5" s="1"/>
  <c r="F329" i="5" s="1"/>
  <c r="E328" i="5"/>
  <c r="F328" i="5" s="1"/>
  <c r="D328" i="5"/>
  <c r="D327" i="5"/>
  <c r="E327" i="5" s="1"/>
  <c r="F327" i="5" s="1"/>
  <c r="D326" i="5"/>
  <c r="E326" i="5" s="1"/>
  <c r="F326" i="5" s="1"/>
  <c r="D325" i="5"/>
  <c r="E325" i="5" s="1"/>
  <c r="F325" i="5" s="1"/>
  <c r="D324" i="5"/>
  <c r="E324" i="5" s="1"/>
  <c r="F324" i="5" s="1"/>
  <c r="E323" i="5"/>
  <c r="F323" i="5" s="1"/>
  <c r="D323" i="5"/>
  <c r="E322" i="5"/>
  <c r="F322" i="5" s="1"/>
  <c r="D322" i="5"/>
  <c r="D321" i="5"/>
  <c r="E321" i="5" s="1"/>
  <c r="F321" i="5" s="1"/>
  <c r="D320" i="5"/>
  <c r="E320" i="5" s="1"/>
  <c r="F320" i="5" s="1"/>
  <c r="D319" i="5"/>
  <c r="E319" i="5" s="1"/>
  <c r="F319" i="5" s="1"/>
  <c r="E318" i="5"/>
  <c r="F318" i="5" s="1"/>
  <c r="D318" i="5"/>
  <c r="D317" i="5"/>
  <c r="E317" i="5" s="1"/>
  <c r="F317" i="5" s="1"/>
  <c r="D316" i="5"/>
  <c r="E316" i="5" s="1"/>
  <c r="F316" i="5" s="1"/>
  <c r="D315" i="5"/>
  <c r="E315" i="5" s="1"/>
  <c r="F315" i="5" s="1"/>
  <c r="D314" i="5"/>
  <c r="E314" i="5" s="1"/>
  <c r="F314" i="5" s="1"/>
  <c r="D313" i="5"/>
  <c r="E313" i="5" s="1"/>
  <c r="F313" i="5" s="1"/>
  <c r="F312" i="5"/>
  <c r="E312" i="5"/>
  <c r="D312" i="5"/>
  <c r="D311" i="5"/>
  <c r="E311" i="5" s="1"/>
  <c r="F311" i="5" s="1"/>
  <c r="D310" i="5"/>
  <c r="E310" i="5" s="1"/>
  <c r="F310" i="5" s="1"/>
  <c r="E309" i="5"/>
  <c r="F309" i="5" s="1"/>
  <c r="D309" i="5"/>
  <c r="D308" i="5"/>
  <c r="E308" i="5" s="1"/>
  <c r="F308" i="5" s="1"/>
  <c r="D307" i="5"/>
  <c r="E307" i="5" s="1"/>
  <c r="F307" i="5" s="1"/>
  <c r="D306" i="5"/>
  <c r="E306" i="5" s="1"/>
  <c r="F306" i="5" s="1"/>
  <c r="D305" i="5"/>
  <c r="E305" i="5" s="1"/>
  <c r="F305" i="5" s="1"/>
  <c r="D304" i="5"/>
  <c r="E304" i="5" s="1"/>
  <c r="F304" i="5" s="1"/>
  <c r="F303" i="5"/>
  <c r="E303" i="5"/>
  <c r="D303" i="5"/>
  <c r="D302" i="5"/>
  <c r="E302" i="5" s="1"/>
  <c r="F302" i="5" s="1"/>
  <c r="E301" i="5"/>
  <c r="F301" i="5" s="1"/>
  <c r="D301" i="5"/>
  <c r="D300" i="5"/>
  <c r="E300" i="5" s="1"/>
  <c r="F300" i="5" s="1"/>
  <c r="E299" i="5"/>
  <c r="F299" i="5" s="1"/>
  <c r="D299" i="5"/>
  <c r="E298" i="5"/>
  <c r="F298" i="5" s="1"/>
  <c r="D298" i="5"/>
  <c r="D297" i="5"/>
  <c r="E297" i="5" s="1"/>
  <c r="F297" i="5" s="1"/>
  <c r="D296" i="5"/>
  <c r="E296" i="5" s="1"/>
  <c r="F296" i="5" s="1"/>
  <c r="D295" i="5"/>
  <c r="E295" i="5" s="1"/>
  <c r="F295" i="5" s="1"/>
  <c r="D294" i="5"/>
  <c r="E294" i="5" s="1"/>
  <c r="F294" i="5" s="1"/>
  <c r="E293" i="5"/>
  <c r="F293" i="5" s="1"/>
  <c r="D293" i="5"/>
  <c r="E292" i="5"/>
  <c r="F292" i="5" s="1"/>
  <c r="D292" i="5"/>
  <c r="D291" i="5"/>
  <c r="E291" i="5" s="1"/>
  <c r="F291" i="5" s="1"/>
  <c r="D290" i="5"/>
  <c r="E290" i="5" s="1"/>
  <c r="F290" i="5" s="1"/>
  <c r="E289" i="5"/>
  <c r="F289" i="5" s="1"/>
  <c r="D289" i="5"/>
  <c r="D288" i="5"/>
  <c r="E288" i="5" s="1"/>
  <c r="F288" i="5" s="1"/>
  <c r="D287" i="5"/>
  <c r="E287" i="5" s="1"/>
  <c r="F287" i="5" s="1"/>
  <c r="D286" i="5"/>
  <c r="E286" i="5" s="1"/>
  <c r="F286" i="5" s="1"/>
  <c r="D285" i="5"/>
  <c r="E285" i="5" s="1"/>
  <c r="F285" i="5" s="1"/>
  <c r="D284" i="5"/>
  <c r="E284" i="5" s="1"/>
  <c r="F284" i="5" s="1"/>
  <c r="E283" i="5"/>
  <c r="F283" i="5" s="1"/>
  <c r="D283" i="5"/>
  <c r="E282" i="5"/>
  <c r="F282" i="5" s="1"/>
  <c r="D282" i="5"/>
  <c r="D281" i="5"/>
  <c r="E281" i="5" s="1"/>
  <c r="F281" i="5" s="1"/>
  <c r="D280" i="5"/>
  <c r="E280" i="5" s="1"/>
  <c r="F280" i="5" s="1"/>
  <c r="D279" i="5"/>
  <c r="E279" i="5" s="1"/>
  <c r="F279" i="5" s="1"/>
  <c r="E278" i="5"/>
  <c r="F278" i="5" s="1"/>
  <c r="D278" i="5"/>
  <c r="D277" i="5"/>
  <c r="E277" i="5" s="1"/>
  <c r="F277" i="5" s="1"/>
  <c r="F276" i="5"/>
  <c r="D276" i="5"/>
  <c r="E276" i="5" s="1"/>
  <c r="D275" i="5"/>
  <c r="E275" i="5" s="1"/>
  <c r="F275" i="5" s="1"/>
  <c r="D274" i="5"/>
  <c r="E274" i="5" s="1"/>
  <c r="F274" i="5" s="1"/>
  <c r="D273" i="5"/>
  <c r="E273" i="5" s="1"/>
  <c r="F273" i="5" s="1"/>
  <c r="E272" i="5"/>
  <c r="F272" i="5" s="1"/>
  <c r="D272" i="5"/>
  <c r="D271" i="5"/>
  <c r="E271" i="5" s="1"/>
  <c r="F271" i="5" s="1"/>
  <c r="E270" i="5"/>
  <c r="F270" i="5" s="1"/>
  <c r="D270" i="5"/>
  <c r="D269" i="5"/>
  <c r="E269" i="5" s="1"/>
  <c r="F269" i="5" s="1"/>
  <c r="E268" i="5"/>
  <c r="F268" i="5" s="1"/>
  <c r="D268" i="5"/>
  <c r="D267" i="5"/>
  <c r="E267" i="5" s="1"/>
  <c r="F267" i="5" s="1"/>
  <c r="D266" i="5"/>
  <c r="E266" i="5" s="1"/>
  <c r="F266" i="5" s="1"/>
  <c r="D265" i="5"/>
  <c r="E265" i="5" s="1"/>
  <c r="F265" i="5" s="1"/>
  <c r="D264" i="5"/>
  <c r="E264" i="5" s="1"/>
  <c r="F264" i="5" s="1"/>
  <c r="F263" i="5"/>
  <c r="E263" i="5"/>
  <c r="D263" i="5"/>
  <c r="D262" i="5"/>
  <c r="E262" i="5" s="1"/>
  <c r="F262" i="5" s="1"/>
  <c r="D261" i="5"/>
  <c r="E261" i="5" s="1"/>
  <c r="F261" i="5" s="1"/>
  <c r="D260" i="5"/>
  <c r="E260" i="5" s="1"/>
  <c r="F260" i="5" s="1"/>
  <c r="D259" i="5"/>
  <c r="E259" i="5" s="1"/>
  <c r="F259" i="5" s="1"/>
  <c r="D258" i="5"/>
  <c r="E258" i="5" s="1"/>
  <c r="F258" i="5" s="1"/>
  <c r="D257" i="5"/>
  <c r="E257" i="5" s="1"/>
  <c r="F257" i="5" s="1"/>
  <c r="D256" i="5"/>
  <c r="E256" i="5" s="1"/>
  <c r="F256" i="5" s="1"/>
  <c r="D255" i="5"/>
  <c r="E255" i="5" s="1"/>
  <c r="F255" i="5" s="1"/>
  <c r="D254" i="5"/>
  <c r="E254" i="5" s="1"/>
  <c r="F254" i="5" s="1"/>
  <c r="D253" i="5"/>
  <c r="E253" i="5" s="1"/>
  <c r="F253" i="5" s="1"/>
  <c r="E252" i="5"/>
  <c r="F252" i="5" s="1"/>
  <c r="D252" i="5"/>
  <c r="D251" i="5"/>
  <c r="E251" i="5" s="1"/>
  <c r="F251" i="5" s="1"/>
  <c r="D250" i="5"/>
  <c r="E250" i="5" s="1"/>
  <c r="F250" i="5" s="1"/>
  <c r="D249" i="5"/>
  <c r="E249" i="5" s="1"/>
  <c r="F249" i="5" s="1"/>
  <c r="D248" i="5"/>
  <c r="E248" i="5" s="1"/>
  <c r="F248" i="5" s="1"/>
  <c r="D247" i="5"/>
  <c r="E247" i="5" s="1"/>
  <c r="F247" i="5" s="1"/>
  <c r="D246" i="5"/>
  <c r="E246" i="5" s="1"/>
  <c r="F246" i="5" s="1"/>
  <c r="D245" i="5"/>
  <c r="E245" i="5" s="1"/>
  <c r="F245" i="5" s="1"/>
  <c r="D244" i="5"/>
  <c r="E244" i="5" s="1"/>
  <c r="F244" i="5" s="1"/>
  <c r="F243" i="5"/>
  <c r="E243" i="5"/>
  <c r="D243" i="5"/>
  <c r="D242" i="5"/>
  <c r="E242" i="5" s="1"/>
  <c r="F242" i="5" s="1"/>
  <c r="D241" i="5"/>
  <c r="E241" i="5" s="1"/>
  <c r="F241" i="5" s="1"/>
  <c r="E240" i="5"/>
  <c r="F240" i="5" s="1"/>
  <c r="D240" i="5"/>
  <c r="D239" i="5"/>
  <c r="E239" i="5" s="1"/>
  <c r="F239" i="5" s="1"/>
  <c r="D238" i="5"/>
  <c r="E238" i="5" s="1"/>
  <c r="F238" i="5" s="1"/>
  <c r="D237" i="5"/>
  <c r="E237" i="5" s="1"/>
  <c r="F237" i="5" s="1"/>
  <c r="D236" i="5"/>
  <c r="E236" i="5" s="1"/>
  <c r="F236" i="5" s="1"/>
  <c r="D235" i="5"/>
  <c r="E235" i="5" s="1"/>
  <c r="F235" i="5" s="1"/>
  <c r="D234" i="5"/>
  <c r="E234" i="5" s="1"/>
  <c r="F234" i="5" s="1"/>
  <c r="D233" i="5"/>
  <c r="E233" i="5" s="1"/>
  <c r="F233" i="5" s="1"/>
  <c r="E232" i="5"/>
  <c r="F232" i="5" s="1"/>
  <c r="D232" i="5"/>
  <c r="D231" i="5"/>
  <c r="E231" i="5" s="1"/>
  <c r="F231" i="5" s="1"/>
  <c r="D230" i="5"/>
  <c r="E230" i="5" s="1"/>
  <c r="F230" i="5" s="1"/>
  <c r="E229" i="5"/>
  <c r="F229" i="5" s="1"/>
  <c r="D229" i="5"/>
  <c r="D228" i="5"/>
  <c r="E228" i="5" s="1"/>
  <c r="F228" i="5" s="1"/>
  <c r="D227" i="5"/>
  <c r="E227" i="5" s="1"/>
  <c r="F227" i="5" s="1"/>
  <c r="D226" i="5"/>
  <c r="E226" i="5" s="1"/>
  <c r="F226" i="5" s="1"/>
  <c r="D225" i="5"/>
  <c r="E225" i="5" s="1"/>
  <c r="F225" i="5" s="1"/>
  <c r="D224" i="5"/>
  <c r="E224" i="5" s="1"/>
  <c r="F224" i="5" s="1"/>
  <c r="E223" i="5"/>
  <c r="F223" i="5" s="1"/>
  <c r="D223" i="5"/>
  <c r="E222" i="5"/>
  <c r="F222" i="5" s="1"/>
  <c r="D222" i="5"/>
  <c r="D221" i="5"/>
  <c r="E221" i="5" s="1"/>
  <c r="F221" i="5" s="1"/>
  <c r="E220" i="5"/>
  <c r="F220" i="5" s="1"/>
  <c r="D220" i="5"/>
  <c r="E219" i="5"/>
  <c r="F219" i="5" s="1"/>
  <c r="D219" i="5"/>
  <c r="D218" i="5"/>
  <c r="E218" i="5" s="1"/>
  <c r="F218" i="5" s="1"/>
  <c r="D217" i="5"/>
  <c r="E217" i="5" s="1"/>
  <c r="F217" i="5" s="1"/>
  <c r="D216" i="5"/>
  <c r="E216" i="5" s="1"/>
  <c r="F216" i="5" s="1"/>
  <c r="D215" i="5"/>
  <c r="E215" i="5" s="1"/>
  <c r="F215" i="5" s="1"/>
  <c r="D214" i="5"/>
  <c r="E214" i="5" s="1"/>
  <c r="F214" i="5" s="1"/>
  <c r="E213" i="5"/>
  <c r="F213" i="5" s="1"/>
  <c r="D213" i="5"/>
  <c r="E212" i="5"/>
  <c r="F212" i="5" s="1"/>
  <c r="D212" i="5"/>
  <c r="D211" i="5"/>
  <c r="E211" i="5" s="1"/>
  <c r="F211" i="5" s="1"/>
  <c r="D210" i="5"/>
  <c r="E210" i="5" s="1"/>
  <c r="F210" i="5" s="1"/>
  <c r="D209" i="5"/>
  <c r="E209" i="5" s="1"/>
  <c r="F209" i="5" s="1"/>
  <c r="D208" i="5"/>
  <c r="E208" i="5" s="1"/>
  <c r="F208" i="5" s="1"/>
  <c r="D207" i="5"/>
  <c r="E207" i="5" s="1"/>
  <c r="F207" i="5" s="1"/>
  <c r="D206" i="5"/>
  <c r="E206" i="5" s="1"/>
  <c r="F206" i="5" s="1"/>
  <c r="D205" i="5"/>
  <c r="E205" i="5" s="1"/>
  <c r="F205" i="5" s="1"/>
  <c r="D204" i="5"/>
  <c r="E204" i="5" s="1"/>
  <c r="F204" i="5" s="1"/>
  <c r="E203" i="5"/>
  <c r="F203" i="5" s="1"/>
  <c r="D203" i="5"/>
  <c r="D202" i="5"/>
  <c r="E202" i="5" s="1"/>
  <c r="F202" i="5" s="1"/>
  <c r="D201" i="5"/>
  <c r="E201" i="5" s="1"/>
  <c r="F201" i="5" s="1"/>
  <c r="D200" i="5"/>
  <c r="E200" i="5" s="1"/>
  <c r="F200" i="5" s="1"/>
  <c r="D199" i="5"/>
  <c r="E199" i="5" s="1"/>
  <c r="F199" i="5" s="1"/>
  <c r="D198" i="5"/>
  <c r="E198" i="5" s="1"/>
  <c r="F198" i="5" s="1"/>
  <c r="D197" i="5"/>
  <c r="E197" i="5" s="1"/>
  <c r="F197" i="5" s="1"/>
  <c r="D196" i="5"/>
  <c r="E196" i="5" s="1"/>
  <c r="F196" i="5" s="1"/>
  <c r="D195" i="5"/>
  <c r="E195" i="5" s="1"/>
  <c r="F195" i="5" s="1"/>
  <c r="D194" i="5"/>
  <c r="E194" i="5" s="1"/>
  <c r="F194" i="5" s="1"/>
  <c r="D193" i="5"/>
  <c r="E193" i="5" s="1"/>
  <c r="F193" i="5" s="1"/>
  <c r="E192" i="5"/>
  <c r="F192" i="5" s="1"/>
  <c r="D192" i="5"/>
  <c r="D191" i="5"/>
  <c r="E191" i="5" s="1"/>
  <c r="F191" i="5" s="1"/>
  <c r="D190" i="5"/>
  <c r="E190" i="5" s="1"/>
  <c r="F190" i="5" s="1"/>
  <c r="D189" i="5"/>
  <c r="E189" i="5" s="1"/>
  <c r="F189" i="5" s="1"/>
  <c r="D188" i="5"/>
  <c r="E188" i="5" s="1"/>
  <c r="F188" i="5" s="1"/>
  <c r="D187" i="5"/>
  <c r="E187" i="5" s="1"/>
  <c r="F187" i="5" s="1"/>
  <c r="D186" i="5"/>
  <c r="E186" i="5" s="1"/>
  <c r="F186" i="5" s="1"/>
  <c r="F185" i="5"/>
  <c r="D185" i="5"/>
  <c r="E185" i="5" s="1"/>
  <c r="D184" i="5"/>
  <c r="E184" i="5" s="1"/>
  <c r="F184" i="5" s="1"/>
  <c r="E183" i="5"/>
  <c r="F183" i="5" s="1"/>
  <c r="D183" i="5"/>
  <c r="D182" i="5"/>
  <c r="E182" i="5" s="1"/>
  <c r="F182" i="5" s="1"/>
  <c r="E181" i="5"/>
  <c r="F181" i="5" s="1"/>
  <c r="D181" i="5"/>
  <c r="E180" i="5"/>
  <c r="F180" i="5" s="1"/>
  <c r="D180" i="5"/>
  <c r="D179" i="5"/>
  <c r="E179" i="5" s="1"/>
  <c r="F179" i="5" s="1"/>
  <c r="E178" i="5"/>
  <c r="F178" i="5" s="1"/>
  <c r="D178" i="5"/>
  <c r="D177" i="5"/>
  <c r="E177" i="5" s="1"/>
  <c r="F177" i="5" s="1"/>
  <c r="D176" i="5"/>
  <c r="E176" i="5" s="1"/>
  <c r="F176" i="5" s="1"/>
  <c r="D175" i="5"/>
  <c r="E175" i="5" s="1"/>
  <c r="F175" i="5" s="1"/>
  <c r="D174" i="5"/>
  <c r="E174" i="5" s="1"/>
  <c r="F174" i="5" s="1"/>
  <c r="D173" i="5"/>
  <c r="E173" i="5" s="1"/>
  <c r="F173" i="5" s="1"/>
  <c r="E172" i="5"/>
  <c r="F172" i="5" s="1"/>
  <c r="D172" i="5"/>
  <c r="D171" i="5"/>
  <c r="E171" i="5" s="1"/>
  <c r="F171" i="5" s="1"/>
  <c r="D170" i="5"/>
  <c r="E170" i="5" s="1"/>
  <c r="F170" i="5" s="1"/>
  <c r="D169" i="5"/>
  <c r="E169" i="5" s="1"/>
  <c r="F169" i="5" s="1"/>
  <c r="D168" i="5"/>
  <c r="E168" i="5" s="1"/>
  <c r="F168" i="5" s="1"/>
  <c r="D167" i="5"/>
  <c r="E167" i="5" s="1"/>
  <c r="F167" i="5" s="1"/>
  <c r="D166" i="5"/>
  <c r="E166" i="5" s="1"/>
  <c r="F166" i="5" s="1"/>
  <c r="F165" i="5"/>
  <c r="D165" i="5"/>
  <c r="E165" i="5" s="1"/>
  <c r="D164" i="5"/>
  <c r="E164" i="5" s="1"/>
  <c r="F164" i="5" s="1"/>
  <c r="E163" i="5"/>
  <c r="F163" i="5" s="1"/>
  <c r="D163" i="5"/>
  <c r="E162" i="5"/>
  <c r="F162" i="5" s="1"/>
  <c r="D162" i="5"/>
  <c r="D161" i="5"/>
  <c r="E161" i="5" s="1"/>
  <c r="F161" i="5" s="1"/>
  <c r="D160" i="5"/>
  <c r="E160" i="5" s="1"/>
  <c r="F160" i="5" s="1"/>
  <c r="D159" i="5"/>
  <c r="E159" i="5" s="1"/>
  <c r="F159" i="5" s="1"/>
  <c r="D158" i="5"/>
  <c r="E158" i="5" s="1"/>
  <c r="F158" i="5" s="1"/>
  <c r="D157" i="5"/>
  <c r="E157" i="5" s="1"/>
  <c r="F157" i="5" s="1"/>
  <c r="D156" i="5"/>
  <c r="E156" i="5" s="1"/>
  <c r="F156" i="5" s="1"/>
  <c r="D155" i="5"/>
  <c r="E155" i="5" s="1"/>
  <c r="F155" i="5" s="1"/>
  <c r="D154" i="5"/>
  <c r="E154" i="5" s="1"/>
  <c r="F154" i="5" s="1"/>
  <c r="D153" i="5"/>
  <c r="E153" i="5" s="1"/>
  <c r="F153" i="5" s="1"/>
  <c r="F152" i="5"/>
  <c r="E152" i="5"/>
  <c r="D152" i="5"/>
  <c r="D151" i="5"/>
  <c r="E151" i="5" s="1"/>
  <c r="F151" i="5" s="1"/>
  <c r="D150" i="5"/>
  <c r="E150" i="5" s="1"/>
  <c r="F150" i="5" s="1"/>
  <c r="D149" i="5"/>
  <c r="E149" i="5" s="1"/>
  <c r="F149" i="5" s="1"/>
  <c r="D148" i="5"/>
  <c r="E148" i="5" s="1"/>
  <c r="F148" i="5" s="1"/>
  <c r="D147" i="5"/>
  <c r="E147" i="5" s="1"/>
  <c r="F147" i="5" s="1"/>
  <c r="D146" i="5"/>
  <c r="E146" i="5" s="1"/>
  <c r="F146" i="5" s="1"/>
  <c r="D145" i="5"/>
  <c r="E145" i="5" s="1"/>
  <c r="F145" i="5" s="1"/>
  <c r="D144" i="5"/>
  <c r="E144" i="5" s="1"/>
  <c r="F144" i="5" s="1"/>
  <c r="F143" i="5"/>
  <c r="E143" i="5"/>
  <c r="D143" i="5"/>
  <c r="D142" i="5"/>
  <c r="E142" i="5" s="1"/>
  <c r="F142" i="5" s="1"/>
  <c r="D141" i="5"/>
  <c r="E141" i="5" s="1"/>
  <c r="F141" i="5" s="1"/>
  <c r="D140" i="5"/>
  <c r="E140" i="5" s="1"/>
  <c r="F140" i="5" s="1"/>
  <c r="E139" i="5"/>
  <c r="F139" i="5" s="1"/>
  <c r="D139" i="5"/>
  <c r="E138" i="5"/>
  <c r="F138" i="5" s="1"/>
  <c r="D138" i="5"/>
  <c r="D137" i="5"/>
  <c r="E137" i="5" s="1"/>
  <c r="F137" i="5" s="1"/>
  <c r="F136" i="5"/>
  <c r="D136" i="5"/>
  <c r="E136" i="5" s="1"/>
  <c r="F135" i="5"/>
  <c r="D135" i="5"/>
  <c r="E135" i="5" s="1"/>
  <c r="D134" i="5"/>
  <c r="E134" i="5" s="1"/>
  <c r="F134" i="5" s="1"/>
  <c r="D133" i="5"/>
  <c r="E133" i="5" s="1"/>
  <c r="F133" i="5" s="1"/>
  <c r="E132" i="5"/>
  <c r="F132" i="5" s="1"/>
  <c r="D132" i="5"/>
  <c r="D131" i="5"/>
  <c r="E131" i="5" s="1"/>
  <c r="F131" i="5" s="1"/>
  <c r="E130" i="5"/>
  <c r="F130" i="5" s="1"/>
  <c r="D130" i="5"/>
  <c r="D129" i="5"/>
  <c r="E129" i="5" s="1"/>
  <c r="F129" i="5" s="1"/>
  <c r="D128" i="5"/>
  <c r="E128" i="5" s="1"/>
  <c r="F128" i="5" s="1"/>
  <c r="D127" i="5"/>
  <c r="E127" i="5" s="1"/>
  <c r="F127" i="5" s="1"/>
  <c r="D126" i="5"/>
  <c r="E126" i="5" s="1"/>
  <c r="F126" i="5" s="1"/>
  <c r="F125" i="5"/>
  <c r="D125" i="5"/>
  <c r="E125" i="5" s="1"/>
  <c r="D124" i="5"/>
  <c r="E124" i="5" s="1"/>
  <c r="F124" i="5" s="1"/>
  <c r="E123" i="5"/>
  <c r="F123" i="5" s="1"/>
  <c r="D123" i="5"/>
  <c r="E122" i="5"/>
  <c r="F122" i="5" s="1"/>
  <c r="D122" i="5"/>
  <c r="D121" i="5"/>
  <c r="E121" i="5" s="1"/>
  <c r="F121" i="5" s="1"/>
  <c r="D120" i="5"/>
  <c r="E120" i="5" s="1"/>
  <c r="F120" i="5" s="1"/>
  <c r="D119" i="5"/>
  <c r="E119" i="5" s="1"/>
  <c r="F119" i="5" s="1"/>
  <c r="D118" i="5"/>
  <c r="E118" i="5" s="1"/>
  <c r="F118" i="5" s="1"/>
  <c r="D117" i="5"/>
  <c r="E117" i="5" s="1"/>
  <c r="F117" i="5" s="1"/>
  <c r="F116" i="5"/>
  <c r="D116" i="5"/>
  <c r="E116" i="5" s="1"/>
  <c r="D115" i="5"/>
  <c r="E115" i="5" s="1"/>
  <c r="F115" i="5" s="1"/>
  <c r="D114" i="5"/>
  <c r="E114" i="5" s="1"/>
  <c r="F114" i="5" s="1"/>
  <c r="D113" i="5"/>
  <c r="E113" i="5" s="1"/>
  <c r="F113" i="5" s="1"/>
  <c r="E112" i="5"/>
  <c r="F112" i="5" s="1"/>
  <c r="D112" i="5"/>
  <c r="D111" i="5"/>
  <c r="E111" i="5" s="1"/>
  <c r="F111" i="5" s="1"/>
  <c r="D110" i="5"/>
  <c r="E110" i="5" s="1"/>
  <c r="F110" i="5" s="1"/>
  <c r="D109" i="5"/>
  <c r="E109" i="5" s="1"/>
  <c r="F109" i="5" s="1"/>
  <c r="D108" i="5"/>
  <c r="E108" i="5" s="1"/>
  <c r="F108" i="5" s="1"/>
  <c r="E107" i="5"/>
  <c r="F107" i="5" s="1"/>
  <c r="D107" i="5"/>
  <c r="D106" i="5"/>
  <c r="E106" i="5" s="1"/>
  <c r="F106" i="5" s="1"/>
  <c r="D105" i="5"/>
  <c r="E105" i="5" s="1"/>
  <c r="F105" i="5" s="1"/>
  <c r="D104" i="5"/>
  <c r="E104" i="5" s="1"/>
  <c r="F104" i="5" s="1"/>
  <c r="E103" i="5"/>
  <c r="F103" i="5" s="1"/>
  <c r="D103" i="5"/>
  <c r="D102" i="5"/>
  <c r="E102" i="5" s="1"/>
  <c r="F102" i="5" s="1"/>
  <c r="D101" i="5"/>
  <c r="E101" i="5" s="1"/>
  <c r="F101" i="5" s="1"/>
  <c r="D100" i="5"/>
  <c r="E100" i="5" s="1"/>
  <c r="F100" i="5" s="1"/>
  <c r="D99" i="5"/>
  <c r="E99" i="5" s="1"/>
  <c r="F99" i="5" s="1"/>
  <c r="D98" i="5"/>
  <c r="E98" i="5" s="1"/>
  <c r="F98" i="5" s="1"/>
  <c r="D97" i="5"/>
  <c r="E97" i="5" s="1"/>
  <c r="F97" i="5" s="1"/>
  <c r="F96" i="5"/>
  <c r="D96" i="5"/>
  <c r="E96" i="5" s="1"/>
  <c r="D95" i="5"/>
  <c r="E95" i="5" s="1"/>
  <c r="F95" i="5" s="1"/>
  <c r="F94" i="5"/>
  <c r="E94" i="5"/>
  <c r="D94" i="5"/>
  <c r="D93" i="5"/>
  <c r="E93" i="5" s="1"/>
  <c r="F93" i="5" s="1"/>
  <c r="E92" i="5"/>
  <c r="F92" i="5" s="1"/>
  <c r="D92" i="5"/>
  <c r="D91" i="5"/>
  <c r="E91" i="5" s="1"/>
  <c r="F91" i="5" s="1"/>
  <c r="D90" i="5"/>
  <c r="E90" i="5" s="1"/>
  <c r="F90" i="5" s="1"/>
  <c r="D89" i="5"/>
  <c r="E89" i="5" s="1"/>
  <c r="F89" i="5" s="1"/>
  <c r="D88" i="5"/>
  <c r="E88" i="5" s="1"/>
  <c r="F88" i="5" s="1"/>
  <c r="E87" i="5"/>
  <c r="F87" i="5" s="1"/>
  <c r="D87" i="5"/>
  <c r="E86" i="5"/>
  <c r="F86" i="5" s="1"/>
  <c r="D86" i="5"/>
  <c r="D85" i="5"/>
  <c r="E85" i="5" s="1"/>
  <c r="F85" i="5" s="1"/>
  <c r="D84" i="5"/>
  <c r="E84" i="5" s="1"/>
  <c r="F84" i="5" s="1"/>
  <c r="E83" i="5"/>
  <c r="F83" i="5" s="1"/>
  <c r="D83" i="5"/>
  <c r="D82" i="5"/>
  <c r="E82" i="5" s="1"/>
  <c r="F82" i="5" s="1"/>
  <c r="D81" i="5"/>
  <c r="E81" i="5" s="1"/>
  <c r="F81" i="5" s="1"/>
  <c r="D80" i="5"/>
  <c r="E80" i="5" s="1"/>
  <c r="F80" i="5" s="1"/>
  <c r="D79" i="5"/>
  <c r="E79" i="5" s="1"/>
  <c r="F79" i="5" s="1"/>
  <c r="D78" i="5"/>
  <c r="E78" i="5" s="1"/>
  <c r="F78" i="5" s="1"/>
  <c r="D77" i="5"/>
  <c r="E77" i="5" s="1"/>
  <c r="F77" i="5" s="1"/>
  <c r="D76" i="5"/>
  <c r="E76" i="5" s="1"/>
  <c r="F76" i="5" s="1"/>
  <c r="D75" i="5"/>
  <c r="E75" i="5" s="1"/>
  <c r="F75" i="5" s="1"/>
  <c r="D74" i="5"/>
  <c r="E74" i="5" s="1"/>
  <c r="F74" i="5" s="1"/>
  <c r="D73" i="5"/>
  <c r="E73" i="5" s="1"/>
  <c r="F73" i="5" s="1"/>
  <c r="E72" i="5"/>
  <c r="F72" i="5" s="1"/>
  <c r="D72" i="5"/>
  <c r="D71" i="5"/>
  <c r="E71" i="5" s="1"/>
  <c r="F71" i="5" s="1"/>
  <c r="D70" i="5"/>
  <c r="E70" i="5" s="1"/>
  <c r="F70" i="5" s="1"/>
  <c r="D69" i="5"/>
  <c r="E69" i="5" s="1"/>
  <c r="F69" i="5" s="1"/>
  <c r="D68" i="5"/>
  <c r="E68" i="5" s="1"/>
  <c r="F68" i="5" s="1"/>
  <c r="D67" i="5"/>
  <c r="E67" i="5" s="1"/>
  <c r="F67" i="5" s="1"/>
  <c r="D66" i="5"/>
  <c r="E66" i="5" s="1"/>
  <c r="F66" i="5" s="1"/>
  <c r="D65" i="5"/>
  <c r="E65" i="5" s="1"/>
  <c r="F65" i="5" s="1"/>
  <c r="D64" i="5"/>
  <c r="E64" i="5" s="1"/>
  <c r="F64" i="5" s="1"/>
  <c r="E63" i="5"/>
  <c r="F63" i="5" s="1"/>
  <c r="D63" i="5"/>
  <c r="D62" i="5"/>
  <c r="E62" i="5" s="1"/>
  <c r="F62" i="5" s="1"/>
  <c r="E61" i="5"/>
  <c r="F61" i="5" s="1"/>
  <c r="D61" i="5"/>
  <c r="D60" i="5"/>
  <c r="E60" i="5" s="1"/>
  <c r="F60" i="5" s="1"/>
  <c r="D59" i="5"/>
  <c r="E59" i="5" s="1"/>
  <c r="F59" i="5" s="1"/>
  <c r="D58" i="5"/>
  <c r="E58" i="5" s="1"/>
  <c r="F58" i="5" s="1"/>
  <c r="D57" i="5"/>
  <c r="E57" i="5" s="1"/>
  <c r="F57" i="5" s="1"/>
  <c r="D56" i="5"/>
  <c r="E56" i="5" s="1"/>
  <c r="F56" i="5" s="1"/>
  <c r="D55" i="5"/>
  <c r="E55" i="5" s="1"/>
  <c r="F55" i="5" s="1"/>
  <c r="D54" i="5"/>
  <c r="E54" i="5" s="1"/>
  <c r="F54" i="5" s="1"/>
  <c r="D53" i="5"/>
  <c r="E53" i="5" s="1"/>
  <c r="F53" i="5" s="1"/>
  <c r="E52" i="5"/>
  <c r="F52" i="5" s="1"/>
  <c r="D52" i="5"/>
  <c r="D51" i="5"/>
  <c r="E51" i="5" s="1"/>
  <c r="F51" i="5" s="1"/>
  <c r="D50" i="5"/>
  <c r="E50" i="5" s="1"/>
  <c r="F50" i="5" s="1"/>
  <c r="D49" i="5"/>
  <c r="E49" i="5" s="1"/>
  <c r="F49" i="5" s="1"/>
  <c r="E48" i="5"/>
  <c r="F48" i="5" s="1"/>
  <c r="D48" i="5"/>
  <c r="D47" i="5"/>
  <c r="E47" i="5" s="1"/>
  <c r="F47" i="5" s="1"/>
  <c r="D46" i="5"/>
  <c r="E46" i="5" s="1"/>
  <c r="F46" i="5" s="1"/>
  <c r="D45" i="5"/>
  <c r="E45" i="5" s="1"/>
  <c r="F45" i="5" s="1"/>
  <c r="D44" i="5"/>
  <c r="E44" i="5" s="1"/>
  <c r="F44" i="5" s="1"/>
  <c r="E43" i="5"/>
  <c r="F43" i="5" s="1"/>
  <c r="D43" i="5"/>
  <c r="D42" i="5"/>
  <c r="E42" i="5" s="1"/>
  <c r="F42" i="5" s="1"/>
  <c r="D41" i="5"/>
  <c r="E41" i="5" s="1"/>
  <c r="F41" i="5" s="1"/>
  <c r="D40" i="5"/>
  <c r="E40" i="5" s="1"/>
  <c r="F40" i="5" s="1"/>
  <c r="D39" i="5"/>
  <c r="E39" i="5" s="1"/>
  <c r="F39" i="5" s="1"/>
  <c r="D38" i="5"/>
  <c r="E38" i="5" s="1"/>
  <c r="F38" i="5" s="1"/>
  <c r="D37" i="5"/>
  <c r="E37" i="5" s="1"/>
  <c r="F37" i="5" s="1"/>
  <c r="D36" i="5"/>
  <c r="E36" i="5" s="1"/>
  <c r="F36" i="5" s="1"/>
  <c r="D35" i="5"/>
  <c r="E35" i="5" s="1"/>
  <c r="F35" i="5" s="1"/>
  <c r="D34" i="5"/>
  <c r="E34" i="5" s="1"/>
  <c r="F34" i="5" s="1"/>
  <c r="D33" i="5"/>
  <c r="E33" i="5" s="1"/>
  <c r="F33" i="5" s="1"/>
  <c r="E32" i="5"/>
  <c r="F32" i="5" s="1"/>
  <c r="D32" i="5"/>
  <c r="D31" i="5"/>
  <c r="E31" i="5" s="1"/>
  <c r="F31" i="5" s="1"/>
  <c r="E30" i="5"/>
  <c r="F30" i="5" s="1"/>
  <c r="D30" i="5"/>
  <c r="E29" i="5"/>
  <c r="F29" i="5" s="1"/>
  <c r="D29" i="5"/>
  <c r="D28" i="5"/>
  <c r="E28" i="5" s="1"/>
  <c r="F28" i="5" s="1"/>
  <c r="F27" i="5"/>
  <c r="D27" i="5"/>
  <c r="E27" i="5" s="1"/>
  <c r="D26" i="5"/>
  <c r="E26" i="5" s="1"/>
  <c r="F26" i="5" s="1"/>
  <c r="D25" i="5"/>
  <c r="E25" i="5" s="1"/>
  <c r="F25" i="5" s="1"/>
  <c r="D24" i="5"/>
  <c r="E24" i="5" s="1"/>
  <c r="F24" i="5" s="1"/>
  <c r="E23" i="5"/>
  <c r="F23" i="5" s="1"/>
  <c r="D23" i="5"/>
  <c r="D22" i="5"/>
  <c r="E22" i="5" s="1"/>
  <c r="F22" i="5" s="1"/>
  <c r="E21" i="5"/>
  <c r="F21" i="5" s="1"/>
  <c r="D21" i="5"/>
  <c r="D20" i="5"/>
  <c r="E20" i="5" s="1"/>
  <c r="F20" i="5" s="1"/>
  <c r="D19" i="5"/>
  <c r="E19" i="5" s="1"/>
  <c r="F19" i="5" s="1"/>
  <c r="D18" i="5"/>
  <c r="E18" i="5" s="1"/>
  <c r="F18" i="5" s="1"/>
  <c r="D17" i="5"/>
  <c r="E17" i="5" s="1"/>
  <c r="F17" i="5" s="1"/>
  <c r="D16" i="5"/>
  <c r="E16" i="5" s="1"/>
  <c r="F16" i="5" s="1"/>
  <c r="D15" i="5"/>
  <c r="E15" i="5" s="1"/>
  <c r="F15" i="5" s="1"/>
  <c r="D14" i="5"/>
  <c r="E14" i="5" s="1"/>
  <c r="F14" i="5" s="1"/>
  <c r="D13" i="5"/>
  <c r="E13" i="5" s="1"/>
  <c r="F13" i="5" s="1"/>
  <c r="E12" i="5"/>
  <c r="F12" i="5" s="1"/>
  <c r="D12" i="5"/>
  <c r="D11" i="5"/>
  <c r="E11" i="5" s="1"/>
  <c r="F11" i="5" s="1"/>
  <c r="D10" i="5"/>
  <c r="E10" i="5" s="1"/>
  <c r="F10" i="5" s="1"/>
  <c r="D9" i="5"/>
  <c r="E9" i="5" s="1"/>
  <c r="F9" i="5" s="1"/>
  <c r="D8" i="5"/>
  <c r="E8" i="5" s="1"/>
  <c r="F8" i="5" s="1"/>
  <c r="D7" i="5"/>
  <c r="E7" i="5" s="1"/>
  <c r="F7" i="5" s="1"/>
  <c r="D6" i="5"/>
  <c r="E6" i="5" s="1"/>
  <c r="F6" i="5" s="1"/>
  <c r="D5" i="5"/>
  <c r="E5" i="5" s="1"/>
  <c r="F5" i="5" s="1"/>
  <c r="D4" i="5"/>
  <c r="E4" i="5" s="1"/>
  <c r="F4" i="5" s="1"/>
  <c r="E3" i="5"/>
  <c r="F3" i="5" s="1"/>
  <c r="D3" i="5"/>
  <c r="F2" i="5"/>
  <c r="D2" i="5"/>
  <c r="E2" i="5" s="1"/>
  <c r="I4" i="4"/>
  <c r="J4" i="4" s="1"/>
  <c r="I3" i="4"/>
  <c r="J3" i="4" s="1"/>
  <c r="I2" i="4"/>
  <c r="J2" i="4" s="1"/>
  <c r="I3" i="3"/>
  <c r="H3" i="3"/>
  <c r="G3" i="3"/>
  <c r="D2" i="7" s="1"/>
  <c r="H2" i="3"/>
  <c r="G2" i="3"/>
  <c r="I2" i="3" s="1"/>
  <c r="F2" i="7" l="1"/>
  <c r="B12" i="6"/>
  <c r="G2" i="7"/>
  <c r="B13" i="6"/>
  <c r="H2" i="7"/>
  <c r="E2" i="7"/>
  <c r="B11" i="6"/>
  <c r="B14" i="6" s="1"/>
</calcChain>
</file>

<file path=xl/sharedStrings.xml><?xml version="1.0" encoding="utf-8"?>
<sst xmlns="http://schemas.openxmlformats.org/spreadsheetml/2006/main" count="141" uniqueCount="102">
  <si>
    <t>Parameter</t>
  </si>
  <si>
    <t>Wert</t>
  </si>
  <si>
    <t>Hinweis</t>
  </si>
  <si>
    <t>Kilometer-Satz (€/km)</t>
  </si>
  <si>
    <t>Standard Kilometergeld pro km</t>
  </si>
  <si>
    <t>Pauschale An-/Abreisetag (€/Tag)</t>
  </si>
  <si>
    <t>Verpflegungspauschale für An- und Abreisetage (Beispielwert)</t>
  </si>
  <si>
    <t>Pauschale &gt;24h (€/Tag)</t>
  </si>
  <si>
    <t>Verpflegungspauschale für volle Tage &gt;24h (Beispielwert)</t>
  </si>
  <si>
    <t>Länder/Regionen</t>
  </si>
  <si>
    <t>Pauschale An/Ab (€)</t>
  </si>
  <si>
    <t>Pauschale &gt;24h (€)</t>
  </si>
  <si>
    <t>Deutschland</t>
  </si>
  <si>
    <t>Österreich</t>
  </si>
  <si>
    <t>Schweiz</t>
  </si>
  <si>
    <t>Verkehrsmittel</t>
  </si>
  <si>
    <t>PKW (Kilometergeld)</t>
  </si>
  <si>
    <t>Bahn</t>
  </si>
  <si>
    <t>ÖPNV</t>
  </si>
  <si>
    <t>Flug</t>
  </si>
  <si>
    <t>Taxi</t>
  </si>
  <si>
    <t>Mietwagen</t>
  </si>
  <si>
    <t>Standard-Mehrwertsteuer</t>
  </si>
  <si>
    <t>Satz</t>
  </si>
  <si>
    <t>Übernachtung</t>
  </si>
  <si>
    <t>Bewirtung</t>
  </si>
  <si>
    <t>Sonstiges</t>
  </si>
  <si>
    <t>Kostenarten (Liste)</t>
  </si>
  <si>
    <t>Parken</t>
  </si>
  <si>
    <t>Maut</t>
  </si>
  <si>
    <t>Reise-ID</t>
  </si>
  <si>
    <t>Mitarbeiter</t>
  </si>
  <si>
    <t>Abteilung</t>
  </si>
  <si>
    <t>Projekt/Anlass</t>
  </si>
  <si>
    <t>Reiseziel (Ort)</t>
  </si>
  <si>
    <t>Land/Region</t>
  </si>
  <si>
    <t>Von (Datum/Zeit)</t>
  </si>
  <si>
    <t>Bis (Datum/Zeit)</t>
  </si>
  <si>
    <t>Zweck</t>
  </si>
  <si>
    <t>Genehmigt von</t>
  </si>
  <si>
    <t>Bemerkungen</t>
  </si>
  <si>
    <t>Max Müller</t>
  </si>
  <si>
    <t>Vertrieb</t>
  </si>
  <si>
    <t>Kundenbesuch ACME</t>
  </si>
  <si>
    <t>München</t>
  </si>
  <si>
    <t>Verhandlung Q3</t>
  </si>
  <si>
    <t>A. Schneider</t>
  </si>
  <si>
    <t>Anna Schmidt</t>
  </si>
  <si>
    <t>Consulting</t>
  </si>
  <si>
    <t>Workshop</t>
  </si>
  <si>
    <t>Zürich</t>
  </si>
  <si>
    <t>Implementierung</t>
  </si>
  <si>
    <t>L. Wagner</t>
  </si>
  <si>
    <t>Datum</t>
  </si>
  <si>
    <t>Start (Ort)</t>
  </si>
  <si>
    <t>Ziel (Ort)</t>
  </si>
  <si>
    <t>Hinweg (km)</t>
  </si>
  <si>
    <t>Rückweg (km)</t>
  </si>
  <si>
    <t>Km gesamt</t>
  </si>
  <si>
    <t>Tarif (€/km)</t>
  </si>
  <si>
    <t>Betrag Km</t>
  </si>
  <si>
    <t>Nürnberg</t>
  </si>
  <si>
    <t>Kostenart</t>
  </si>
  <si>
    <t>Beschreibung</t>
  </si>
  <si>
    <t>Lieferant</t>
  </si>
  <si>
    <t>Beleg-Nr.</t>
  </si>
  <si>
    <t>Netto</t>
  </si>
  <si>
    <t>MwSt %</t>
  </si>
  <si>
    <t>MwSt €</t>
  </si>
  <si>
    <t>Brutto</t>
  </si>
  <si>
    <t>Parkhaus Innenstadt</t>
  </si>
  <si>
    <t>Contipark</t>
  </si>
  <si>
    <t>P-8832</t>
  </si>
  <si>
    <t>Mittagessen Kunde</t>
  </si>
  <si>
    <t>Ratskeller</t>
  </si>
  <si>
    <t>R-3321</t>
  </si>
  <si>
    <t>Hotel Central</t>
  </si>
  <si>
    <t>Hotel AG</t>
  </si>
  <si>
    <t>H-7781</t>
  </si>
  <si>
    <t>Abwesenheitsstunden</t>
  </si>
  <si>
    <t>Tagestyp</t>
  </si>
  <si>
    <t>Pauschale (€)</t>
  </si>
  <si>
    <t>Reise-ID auswählen</t>
  </si>
  <si>
    <t>Ort</t>
  </si>
  <si>
    <t>Von</t>
  </si>
  <si>
    <t>Bis</t>
  </si>
  <si>
    <t>Zusammenfassung</t>
  </si>
  <si>
    <t>Km-Geld</t>
  </si>
  <si>
    <t>Verpflegungspauschalen</t>
  </si>
  <si>
    <t>Belege (Brutto)</t>
  </si>
  <si>
    <t>Gesamt erstattungsfähig</t>
  </si>
  <si>
    <t>Die obigen Beträge basieren auf den eingegebenen Daten.</t>
  </si>
  <si>
    <t>Jahr</t>
  </si>
  <si>
    <t>Pauschalen</t>
  </si>
  <si>
    <t>Belege Brutto</t>
  </si>
  <si>
    <t>Gesamt</t>
  </si>
  <si>
    <t>Legende</t>
  </si>
  <si>
    <t>Eingabefeld</t>
  </si>
  <si>
    <t>Hellgrauer Hintergrund</t>
  </si>
  <si>
    <t>Berechnetes Feld</t>
  </si>
  <si>
    <t>Gesperrt</t>
  </si>
  <si>
    <t>⬇ Wählen Sie eine andere Reise-ID aus dem Dropdown-Menü in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</si>
</sst>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€\ #,##0.00"/>
    <numFmt numFmtId="165" formatCode="dd\.mm\.yyyy\ hh:mm"/>
    <numFmt numFmtId="166" formatCode="dd\.mm\.yyyy"/>
    <numFmt numFmtId="167" formatCode="yyyy\-mm\-dd"/>
  </numFmts>
  <fonts count="3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484E"/>
        <bgColor rgb="FF00484E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</borders>
  <cellStyleXfs count="5">
    <xf numFmtId="0" fontId="0" fillId="0" borderId="0"/>
    <xf numFmtId="164" fontId="1" fillId="0" borderId="1"/>
    <xf numFmtId="166" fontId="1" fillId="0" borderId="1"/>
    <xf numFmtId="165" fontId="1" fillId="0" borderId="1"/>
    <xf numFmtId="10" fontId="1" fillId="0" borderId="1"/>
  </cellStyleXfs>
  <cellXfs count="20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164" fontId="1" fillId="0" borderId="1" xfId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165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164" fontId="1" fillId="0" borderId="1" xfId="1"/>
    <xf numFmtId="10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164" fontId="1" fillId="3" borderId="1" xfId="1" applyFill="1"/>
    <xf numFmtId="14" fontId="0" fillId="3" borderId="0" xfId="0" applyNumberForma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5">
    <cellStyle name="currency" xfId="1" xr:uid="{00000000-0005-0000-0000-000001000000}"/>
    <cellStyle name="date" xfId="2" xr:uid="{00000000-0005-0000-0000-000002000000}"/>
    <cellStyle name="datetime" xfId="3" xr:uid="{00000000-0005-0000-0000-000003000000}"/>
    <cellStyle name="Normal" xfId="0" builtinId="0"/>
    <cellStyle name="percent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workbookViewId="0">
      <pane ySplit="1" topLeftCell="A2" activePane="bottomLeft" state="frozen"/>
      <selection pane="bottomLeft" activeCell="G11" sqref="G11"/>
    </sheetView>
  </sheetViews>
  <sheetFormatPr baseColWidth="10" defaultColWidth="9.140625" defaultRowHeight="15" x14ac:dyDescent="0.25"/>
  <cols>
    <col min="1" max="1" width="32" customWidth="1"/>
    <col min="2" max="2" width="21" customWidth="1"/>
    <col min="3" max="3" width="32" customWidth="1"/>
    <col min="4" max="4" width="10" customWidth="1"/>
    <col min="5" max="5" width="21" customWidth="1"/>
  </cols>
  <sheetData>
    <row r="1" spans="1:5" x14ac:dyDescent="0.25">
      <c r="A1" s="1" t="s">
        <v>0</v>
      </c>
      <c r="B1" s="1" t="s">
        <v>1</v>
      </c>
      <c r="C1" s="11" t="s">
        <v>2</v>
      </c>
      <c r="D1" s="12"/>
      <c r="E1" s="13"/>
    </row>
    <row r="2" spans="1:5" x14ac:dyDescent="0.25">
      <c r="A2" t="s">
        <v>3</v>
      </c>
      <c r="B2" s="2">
        <v>0.3</v>
      </c>
      <c r="C2" s="14" t="s">
        <v>4</v>
      </c>
      <c r="D2" s="14"/>
      <c r="E2" s="14"/>
    </row>
    <row r="3" spans="1:5" x14ac:dyDescent="0.25">
      <c r="A3" t="s">
        <v>5</v>
      </c>
      <c r="B3" s="2">
        <v>14</v>
      </c>
      <c r="C3" s="14" t="s">
        <v>6</v>
      </c>
      <c r="D3" s="14"/>
      <c r="E3" s="14"/>
    </row>
    <row r="4" spans="1:5" x14ac:dyDescent="0.25">
      <c r="A4" t="s">
        <v>7</v>
      </c>
      <c r="B4" s="2">
        <v>28</v>
      </c>
      <c r="C4" s="14" t="s">
        <v>8</v>
      </c>
      <c r="D4" s="14"/>
      <c r="E4" s="14"/>
    </row>
    <row r="6" spans="1:5" x14ac:dyDescent="0.25">
      <c r="A6" s="1" t="s">
        <v>9</v>
      </c>
      <c r="B6" s="1" t="s">
        <v>10</v>
      </c>
      <c r="C6" s="1" t="s">
        <v>11</v>
      </c>
    </row>
    <row r="7" spans="1:5" x14ac:dyDescent="0.25">
      <c r="A7" s="3" t="s">
        <v>12</v>
      </c>
      <c r="B7" s="2">
        <v>14</v>
      </c>
      <c r="C7" s="2">
        <v>28</v>
      </c>
    </row>
    <row r="8" spans="1:5" x14ac:dyDescent="0.25">
      <c r="A8" s="3" t="s">
        <v>13</v>
      </c>
      <c r="B8" s="2">
        <v>13.2</v>
      </c>
      <c r="C8" s="2">
        <v>26.4</v>
      </c>
    </row>
    <row r="9" spans="1:5" x14ac:dyDescent="0.25">
      <c r="A9" s="3" t="s">
        <v>14</v>
      </c>
      <c r="B9" s="2">
        <v>15</v>
      </c>
      <c r="C9" s="2">
        <v>30</v>
      </c>
    </row>
    <row r="11" spans="1:5" x14ac:dyDescent="0.25">
      <c r="A11" s="1" t="s">
        <v>15</v>
      </c>
      <c r="B11" s="1"/>
      <c r="C11" s="1"/>
    </row>
    <row r="12" spans="1:5" x14ac:dyDescent="0.25">
      <c r="A12" s="3" t="s">
        <v>16</v>
      </c>
    </row>
    <row r="13" spans="1:5" x14ac:dyDescent="0.25">
      <c r="A13" s="3" t="s">
        <v>17</v>
      </c>
    </row>
    <row r="14" spans="1:5" x14ac:dyDescent="0.25">
      <c r="A14" s="3" t="s">
        <v>18</v>
      </c>
    </row>
    <row r="15" spans="1:5" x14ac:dyDescent="0.25">
      <c r="A15" s="3" t="s">
        <v>19</v>
      </c>
    </row>
    <row r="16" spans="1:5" x14ac:dyDescent="0.25">
      <c r="A16" s="3" t="s">
        <v>20</v>
      </c>
    </row>
    <row r="17" spans="1:5" x14ac:dyDescent="0.25">
      <c r="A17" s="3" t="s">
        <v>21</v>
      </c>
    </row>
    <row r="19" spans="1:5" x14ac:dyDescent="0.25">
      <c r="A19" s="1" t="s">
        <v>22</v>
      </c>
      <c r="B19" s="1" t="s">
        <v>23</v>
      </c>
      <c r="C19" s="1"/>
    </row>
    <row r="20" spans="1:5" x14ac:dyDescent="0.25">
      <c r="A20" t="s">
        <v>24</v>
      </c>
      <c r="B20" s="4">
        <v>7.0000000000000007E-2</v>
      </c>
    </row>
    <row r="21" spans="1:5" x14ac:dyDescent="0.25">
      <c r="A21" t="s">
        <v>25</v>
      </c>
      <c r="B21" s="4">
        <v>0.19</v>
      </c>
    </row>
    <row r="22" spans="1:5" x14ac:dyDescent="0.25">
      <c r="A22" t="s">
        <v>26</v>
      </c>
      <c r="B22" s="4">
        <v>0.19</v>
      </c>
    </row>
    <row r="24" spans="1:5" x14ac:dyDescent="0.25">
      <c r="E24" t="s">
        <v>27</v>
      </c>
    </row>
    <row r="25" spans="1:5" x14ac:dyDescent="0.25">
      <c r="E25" s="3" t="s">
        <v>24</v>
      </c>
    </row>
    <row r="26" spans="1:5" x14ac:dyDescent="0.25">
      <c r="E26" s="3" t="s">
        <v>17</v>
      </c>
    </row>
    <row r="27" spans="1:5" x14ac:dyDescent="0.25">
      <c r="E27" s="3" t="s">
        <v>18</v>
      </c>
    </row>
    <row r="28" spans="1:5" x14ac:dyDescent="0.25">
      <c r="E28" s="3" t="s">
        <v>19</v>
      </c>
    </row>
    <row r="29" spans="1:5" x14ac:dyDescent="0.25">
      <c r="E29" s="3" t="s">
        <v>20</v>
      </c>
    </row>
    <row r="30" spans="1:5" x14ac:dyDescent="0.25">
      <c r="E30" s="3" t="s">
        <v>21</v>
      </c>
    </row>
    <row r="31" spans="1:5" x14ac:dyDescent="0.25">
      <c r="E31" s="3" t="s">
        <v>28</v>
      </c>
    </row>
    <row r="32" spans="1:5" x14ac:dyDescent="0.25">
      <c r="E32" s="3" t="s">
        <v>29</v>
      </c>
    </row>
    <row r="33" spans="5:5" x14ac:dyDescent="0.25">
      <c r="E33" s="3" t="s">
        <v>25</v>
      </c>
    </row>
    <row r="34" spans="5:5" x14ac:dyDescent="0.25">
      <c r="E34" s="3" t="s">
        <v>26</v>
      </c>
    </row>
  </sheetData>
  <mergeCells count="4">
    <mergeCell ref="C1:E1"/>
    <mergeCell ref="C2:E2"/>
    <mergeCell ref="C3:E3"/>
    <mergeCell ref="C4:E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3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10" customWidth="1"/>
    <col min="2" max="2" width="14" customWidth="1"/>
    <col min="3" max="3" width="12" customWidth="1"/>
    <col min="4" max="4" width="19" customWidth="1"/>
    <col min="5" max="5" width="17" customWidth="1"/>
    <col min="6" max="6" width="13" customWidth="1"/>
    <col min="7" max="9" width="21" customWidth="1"/>
    <col min="10" max="10" width="17" customWidth="1"/>
    <col min="11" max="11" width="15" customWidth="1"/>
    <col min="12" max="12" width="13" customWidth="1"/>
  </cols>
  <sheetData>
    <row r="1" spans="1:12" x14ac:dyDescent="0.25">
      <c r="A1" s="1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15</v>
      </c>
      <c r="J1" s="1" t="s">
        <v>38</v>
      </c>
      <c r="K1" s="1" t="s">
        <v>39</v>
      </c>
      <c r="L1" s="1" t="s">
        <v>40</v>
      </c>
    </row>
    <row r="2" spans="1:12" x14ac:dyDescent="0.25">
      <c r="A2" s="3">
        <v>1001</v>
      </c>
      <c r="B2" s="3" t="s">
        <v>41</v>
      </c>
      <c r="C2" s="3" t="s">
        <v>42</v>
      </c>
      <c r="D2" s="3" t="s">
        <v>43</v>
      </c>
      <c r="E2" s="3" t="s">
        <v>44</v>
      </c>
      <c r="F2" s="3" t="s">
        <v>12</v>
      </c>
      <c r="G2" s="5">
        <v>45818.333333333343</v>
      </c>
      <c r="H2" s="5">
        <v>45819.416666666657</v>
      </c>
      <c r="I2" s="3" t="s">
        <v>16</v>
      </c>
      <c r="J2" s="3" t="s">
        <v>45</v>
      </c>
      <c r="K2" s="3" t="s">
        <v>46</v>
      </c>
      <c r="L2" s="3"/>
    </row>
    <row r="3" spans="1:12" x14ac:dyDescent="0.25">
      <c r="A3" s="3">
        <v>1002</v>
      </c>
      <c r="B3" s="3" t="s">
        <v>47</v>
      </c>
      <c r="C3" s="3" t="s">
        <v>48</v>
      </c>
      <c r="D3" s="3" t="s">
        <v>49</v>
      </c>
      <c r="E3" s="3" t="s">
        <v>50</v>
      </c>
      <c r="F3" s="3" t="s">
        <v>14</v>
      </c>
      <c r="G3" s="5">
        <v>45828.625</v>
      </c>
      <c r="H3" s="5">
        <v>45831.125</v>
      </c>
      <c r="I3" s="3" t="s">
        <v>17</v>
      </c>
      <c r="J3" s="3" t="s">
        <v>51</v>
      </c>
      <c r="K3" s="3" t="s">
        <v>52</v>
      </c>
      <c r="L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</sheetData>
  <sheetProtection sheet="1"/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Einstellungen!$A$12:$A$17</xm:f>
          </x14:formula1>
          <xm:sqref>I2:I1048576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3"/>
  <sheetViews>
    <sheetView tabSelected="1"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10" customWidth="1"/>
    <col min="2" max="2" width="12" customWidth="1"/>
    <col min="3" max="3" width="13" customWidth="1"/>
    <col min="4" max="4" width="12" customWidth="1"/>
    <col min="5" max="5" width="13" customWidth="1"/>
    <col min="6" max="6" width="14" customWidth="1"/>
    <col min="7" max="7" width="11" customWidth="1"/>
    <col min="8" max="8" width="14" customWidth="1"/>
    <col min="9" max="9" width="11" customWidth="1"/>
  </cols>
  <sheetData>
    <row r="1" spans="1:9" x14ac:dyDescent="0.25">
      <c r="A1" s="1" t="s">
        <v>30</v>
      </c>
      <c r="B1" s="1" t="s">
        <v>53</v>
      </c>
      <c r="C1" s="1" t="s">
        <v>54</v>
      </c>
      <c r="D1" s="1" t="s">
        <v>55</v>
      </c>
      <c r="E1" s="1" t="s">
        <v>56</v>
      </c>
      <c r="F1" s="1" t="s">
        <v>57</v>
      </c>
      <c r="G1" s="1" t="s">
        <v>58</v>
      </c>
      <c r="H1" s="1" t="s">
        <v>59</v>
      </c>
      <c r="I1" s="1" t="s">
        <v>60</v>
      </c>
    </row>
    <row r="2" spans="1:9" x14ac:dyDescent="0.25">
      <c r="A2" s="3">
        <v>1001</v>
      </c>
      <c r="B2" s="6">
        <v>45818</v>
      </c>
      <c r="C2" s="3" t="s">
        <v>61</v>
      </c>
      <c r="D2" s="3" t="s">
        <v>44</v>
      </c>
      <c r="E2" s="3">
        <v>170</v>
      </c>
      <c r="F2" s="3">
        <v>170</v>
      </c>
      <c r="G2">
        <f>E2+F2</f>
        <v>340</v>
      </c>
      <c r="H2" s="2">
        <f>KM_SATZ</f>
        <v>0.3</v>
      </c>
      <c r="I2" s="7">
        <f>G2*H2</f>
        <v>102</v>
      </c>
    </row>
    <row r="3" spans="1:9" x14ac:dyDescent="0.25">
      <c r="A3" s="3">
        <v>1001</v>
      </c>
      <c r="B3" s="6">
        <v>45819</v>
      </c>
      <c r="C3" s="3" t="s">
        <v>44</v>
      </c>
      <c r="D3" s="3" t="s">
        <v>61</v>
      </c>
      <c r="E3" s="3">
        <v>170</v>
      </c>
      <c r="F3" s="3">
        <v>0</v>
      </c>
      <c r="G3">
        <f>E3+F3</f>
        <v>170</v>
      </c>
      <c r="H3" s="2">
        <f>KM_SATZ</f>
        <v>0.3</v>
      </c>
      <c r="I3" s="7">
        <f>G3*H3</f>
        <v>51</v>
      </c>
    </row>
    <row r="4" spans="1:9" x14ac:dyDescent="0.25">
      <c r="A4" s="3"/>
      <c r="B4" s="3"/>
      <c r="C4" s="3"/>
      <c r="D4" s="3"/>
      <c r="E4" s="3"/>
      <c r="F4" s="3"/>
      <c r="H4" s="3"/>
    </row>
    <row r="5" spans="1:9" x14ac:dyDescent="0.25">
      <c r="A5" s="3"/>
      <c r="B5" s="3"/>
      <c r="C5" s="3"/>
      <c r="D5" s="3"/>
      <c r="E5" s="3"/>
      <c r="F5" s="3"/>
      <c r="H5" s="3"/>
    </row>
    <row r="6" spans="1:9" x14ac:dyDescent="0.25">
      <c r="A6" s="3"/>
      <c r="B6" s="3"/>
      <c r="C6" s="3"/>
      <c r="D6" s="3"/>
      <c r="E6" s="3"/>
      <c r="F6" s="3"/>
      <c r="H6" s="3"/>
    </row>
    <row r="7" spans="1:9" x14ac:dyDescent="0.25">
      <c r="A7" s="3"/>
      <c r="B7" s="3"/>
      <c r="C7" s="3"/>
      <c r="D7" s="3"/>
      <c r="E7" s="3"/>
      <c r="F7" s="3"/>
      <c r="H7" s="3"/>
    </row>
    <row r="8" spans="1:9" x14ac:dyDescent="0.25">
      <c r="A8" s="3"/>
      <c r="B8" s="3"/>
      <c r="C8" s="3"/>
      <c r="D8" s="3"/>
      <c r="E8" s="3"/>
      <c r="F8" s="3"/>
      <c r="H8" s="3"/>
    </row>
    <row r="9" spans="1:9" x14ac:dyDescent="0.25">
      <c r="A9" s="3"/>
      <c r="B9" s="3"/>
      <c r="C9" s="3"/>
      <c r="D9" s="3"/>
      <c r="E9" s="3"/>
      <c r="F9" s="3"/>
      <c r="H9" s="3"/>
    </row>
    <row r="10" spans="1:9" x14ac:dyDescent="0.25">
      <c r="A10" s="3"/>
      <c r="B10" s="3"/>
      <c r="C10" s="3"/>
      <c r="D10" s="3"/>
      <c r="E10" s="3"/>
      <c r="F10" s="3"/>
      <c r="H10" s="3"/>
    </row>
    <row r="11" spans="1:9" x14ac:dyDescent="0.25">
      <c r="A11" s="3"/>
      <c r="B11" s="3"/>
      <c r="C11" s="3"/>
      <c r="D11" s="3"/>
      <c r="E11" s="3"/>
      <c r="F11" s="3"/>
      <c r="H11" s="3"/>
    </row>
    <row r="12" spans="1:9" x14ac:dyDescent="0.25">
      <c r="A12" s="3"/>
      <c r="B12" s="3"/>
      <c r="C12" s="3"/>
      <c r="D12" s="3"/>
      <c r="E12" s="3"/>
      <c r="F12" s="3"/>
      <c r="H12" s="3"/>
    </row>
    <row r="13" spans="1:9" x14ac:dyDescent="0.25">
      <c r="A13" s="3"/>
      <c r="B13" s="3"/>
      <c r="C13" s="3"/>
      <c r="D13" s="3"/>
      <c r="E13" s="3"/>
      <c r="F13" s="3"/>
      <c r="H13" s="3"/>
    </row>
    <row r="14" spans="1:9" x14ac:dyDescent="0.25">
      <c r="A14" s="3"/>
      <c r="B14" s="3"/>
      <c r="C14" s="3"/>
      <c r="D14" s="3"/>
      <c r="E14" s="3"/>
      <c r="F14" s="3"/>
      <c r="H14" s="3"/>
    </row>
    <row r="15" spans="1:9" x14ac:dyDescent="0.25">
      <c r="A15" s="3"/>
      <c r="B15" s="3"/>
      <c r="C15" s="3"/>
      <c r="D15" s="3"/>
      <c r="E15" s="3"/>
      <c r="F15" s="3"/>
      <c r="H15" s="3"/>
    </row>
    <row r="16" spans="1:9" x14ac:dyDescent="0.25">
      <c r="A16" s="3"/>
      <c r="B16" s="3"/>
      <c r="C16" s="3"/>
      <c r="D16" s="3"/>
      <c r="E16" s="3"/>
      <c r="F16" s="3"/>
      <c r="H16" s="3"/>
    </row>
    <row r="17" spans="1:8" x14ac:dyDescent="0.25">
      <c r="A17" s="3"/>
      <c r="B17" s="3"/>
      <c r="C17" s="3"/>
      <c r="D17" s="3"/>
      <c r="E17" s="3"/>
      <c r="F17" s="3"/>
      <c r="H17" s="3"/>
    </row>
    <row r="18" spans="1:8" x14ac:dyDescent="0.25">
      <c r="A18" s="3"/>
      <c r="B18" s="3"/>
      <c r="C18" s="3"/>
      <c r="D18" s="3"/>
      <c r="E18" s="3"/>
      <c r="F18" s="3"/>
      <c r="H18" s="3"/>
    </row>
    <row r="19" spans="1:8" x14ac:dyDescent="0.25">
      <c r="A19" s="3"/>
      <c r="B19" s="3"/>
      <c r="C19" s="3"/>
      <c r="D19" s="3"/>
      <c r="E19" s="3"/>
      <c r="F19" s="3"/>
      <c r="H19" s="3"/>
    </row>
    <row r="20" spans="1:8" x14ac:dyDescent="0.25">
      <c r="A20" s="3"/>
      <c r="B20" s="3"/>
      <c r="C20" s="3"/>
      <c r="D20" s="3"/>
      <c r="E20" s="3"/>
      <c r="F20" s="3"/>
      <c r="H20" s="3"/>
    </row>
    <row r="21" spans="1:8" x14ac:dyDescent="0.25">
      <c r="A21" s="3"/>
      <c r="B21" s="3"/>
      <c r="C21" s="3"/>
      <c r="D21" s="3"/>
      <c r="E21" s="3"/>
      <c r="F21" s="3"/>
      <c r="H21" s="3"/>
    </row>
    <row r="22" spans="1:8" x14ac:dyDescent="0.25">
      <c r="A22" s="3"/>
      <c r="B22" s="3"/>
      <c r="C22" s="3"/>
      <c r="D22" s="3"/>
      <c r="E22" s="3"/>
      <c r="F22" s="3"/>
      <c r="H22" s="3"/>
    </row>
    <row r="23" spans="1:8" x14ac:dyDescent="0.25">
      <c r="A23" s="3"/>
      <c r="B23" s="3"/>
      <c r="C23" s="3"/>
      <c r="D23" s="3"/>
      <c r="E23" s="3"/>
      <c r="F23" s="3"/>
      <c r="H23" s="3"/>
    </row>
    <row r="24" spans="1:8" x14ac:dyDescent="0.25">
      <c r="A24" s="3"/>
      <c r="B24" s="3"/>
      <c r="C24" s="3"/>
      <c r="D24" s="3"/>
      <c r="E24" s="3"/>
      <c r="F24" s="3"/>
      <c r="H24" s="3"/>
    </row>
    <row r="25" spans="1:8" x14ac:dyDescent="0.25">
      <c r="A25" s="3"/>
      <c r="B25" s="3"/>
      <c r="C25" s="3"/>
      <c r="D25" s="3"/>
      <c r="E25" s="3"/>
      <c r="F25" s="3"/>
      <c r="H25" s="3"/>
    </row>
    <row r="26" spans="1:8" x14ac:dyDescent="0.25">
      <c r="A26" s="3"/>
      <c r="B26" s="3"/>
      <c r="C26" s="3"/>
      <c r="D26" s="3"/>
      <c r="E26" s="3"/>
      <c r="F26" s="3"/>
      <c r="H26" s="3"/>
    </row>
    <row r="27" spans="1:8" x14ac:dyDescent="0.25">
      <c r="A27" s="3"/>
      <c r="B27" s="3"/>
      <c r="C27" s="3"/>
      <c r="D27" s="3"/>
      <c r="E27" s="3"/>
      <c r="F27" s="3"/>
      <c r="H27" s="3"/>
    </row>
    <row r="28" spans="1:8" x14ac:dyDescent="0.25">
      <c r="A28" s="3"/>
      <c r="B28" s="3"/>
      <c r="C28" s="3"/>
      <c r="D28" s="3"/>
      <c r="E28" s="3"/>
      <c r="F28" s="3"/>
      <c r="H28" s="3"/>
    </row>
    <row r="29" spans="1:8" x14ac:dyDescent="0.25">
      <c r="A29" s="3"/>
      <c r="B29" s="3"/>
      <c r="C29" s="3"/>
      <c r="D29" s="3"/>
      <c r="E29" s="3"/>
      <c r="F29" s="3"/>
      <c r="H29" s="3"/>
    </row>
    <row r="30" spans="1:8" x14ac:dyDescent="0.25">
      <c r="A30" s="3"/>
      <c r="B30" s="3"/>
      <c r="C30" s="3"/>
      <c r="D30" s="3"/>
      <c r="E30" s="3"/>
      <c r="F30" s="3"/>
      <c r="H30" s="3"/>
    </row>
    <row r="31" spans="1:8" x14ac:dyDescent="0.25">
      <c r="A31" s="3"/>
      <c r="B31" s="3"/>
      <c r="C31" s="3"/>
      <c r="D31" s="3"/>
      <c r="E31" s="3"/>
      <c r="F31" s="3"/>
      <c r="H31" s="3"/>
    </row>
    <row r="32" spans="1:8" x14ac:dyDescent="0.25">
      <c r="A32" s="3"/>
      <c r="B32" s="3"/>
      <c r="C32" s="3"/>
      <c r="D32" s="3"/>
      <c r="E32" s="3"/>
      <c r="F32" s="3"/>
      <c r="H32" s="3"/>
    </row>
    <row r="33" spans="1:8" x14ac:dyDescent="0.25">
      <c r="A33" s="3"/>
      <c r="B33" s="3"/>
      <c r="C33" s="3"/>
      <c r="D33" s="3"/>
      <c r="E33" s="3"/>
      <c r="F33" s="3"/>
      <c r="H33" s="3"/>
    </row>
    <row r="34" spans="1:8" x14ac:dyDescent="0.25">
      <c r="A34" s="3"/>
      <c r="B34" s="3"/>
      <c r="C34" s="3"/>
      <c r="D34" s="3"/>
      <c r="E34" s="3"/>
      <c r="F34" s="3"/>
      <c r="H34" s="3"/>
    </row>
    <row r="35" spans="1:8" x14ac:dyDescent="0.25">
      <c r="A35" s="3"/>
      <c r="B35" s="3"/>
      <c r="C35" s="3"/>
      <c r="D35" s="3"/>
      <c r="E35" s="3"/>
      <c r="F35" s="3"/>
      <c r="H35" s="3"/>
    </row>
    <row r="36" spans="1:8" x14ac:dyDescent="0.25">
      <c r="A36" s="3"/>
      <c r="B36" s="3"/>
      <c r="C36" s="3"/>
      <c r="D36" s="3"/>
      <c r="E36" s="3"/>
      <c r="F36" s="3"/>
      <c r="H36" s="3"/>
    </row>
    <row r="37" spans="1:8" x14ac:dyDescent="0.25">
      <c r="A37" s="3"/>
      <c r="B37" s="3"/>
      <c r="C37" s="3"/>
      <c r="D37" s="3"/>
      <c r="E37" s="3"/>
      <c r="F37" s="3"/>
      <c r="H37" s="3"/>
    </row>
    <row r="38" spans="1:8" x14ac:dyDescent="0.25">
      <c r="A38" s="3"/>
      <c r="B38" s="3"/>
      <c r="C38" s="3"/>
      <c r="D38" s="3"/>
      <c r="E38" s="3"/>
      <c r="F38" s="3"/>
      <c r="H38" s="3"/>
    </row>
    <row r="39" spans="1:8" x14ac:dyDescent="0.25">
      <c r="A39" s="3"/>
      <c r="B39" s="3"/>
      <c r="C39" s="3"/>
      <c r="D39" s="3"/>
      <c r="E39" s="3"/>
      <c r="F39" s="3"/>
      <c r="H39" s="3"/>
    </row>
    <row r="40" spans="1:8" x14ac:dyDescent="0.25">
      <c r="A40" s="3"/>
      <c r="B40" s="3"/>
      <c r="C40" s="3"/>
      <c r="D40" s="3"/>
      <c r="E40" s="3"/>
      <c r="F40" s="3"/>
      <c r="H40" s="3"/>
    </row>
    <row r="41" spans="1:8" x14ac:dyDescent="0.25">
      <c r="A41" s="3"/>
      <c r="B41" s="3"/>
      <c r="C41" s="3"/>
      <c r="D41" s="3"/>
      <c r="E41" s="3"/>
      <c r="F41" s="3"/>
      <c r="H41" s="3"/>
    </row>
    <row r="42" spans="1:8" x14ac:dyDescent="0.25">
      <c r="A42" s="3"/>
      <c r="B42" s="3"/>
      <c r="C42" s="3"/>
      <c r="D42" s="3"/>
      <c r="E42" s="3"/>
      <c r="F42" s="3"/>
      <c r="H42" s="3"/>
    </row>
    <row r="43" spans="1:8" x14ac:dyDescent="0.25">
      <c r="A43" s="3"/>
      <c r="B43" s="3"/>
      <c r="C43" s="3"/>
      <c r="D43" s="3"/>
      <c r="E43" s="3"/>
      <c r="F43" s="3"/>
      <c r="H43" s="3"/>
    </row>
    <row r="44" spans="1:8" x14ac:dyDescent="0.25">
      <c r="A44" s="3"/>
      <c r="B44" s="3"/>
      <c r="C44" s="3"/>
      <c r="D44" s="3"/>
      <c r="E44" s="3"/>
      <c r="F44" s="3"/>
      <c r="H44" s="3"/>
    </row>
    <row r="45" spans="1:8" x14ac:dyDescent="0.25">
      <c r="A45" s="3"/>
      <c r="B45" s="3"/>
      <c r="C45" s="3"/>
      <c r="D45" s="3"/>
      <c r="E45" s="3"/>
      <c r="F45" s="3"/>
      <c r="H45" s="3"/>
    </row>
    <row r="46" spans="1:8" x14ac:dyDescent="0.25">
      <c r="A46" s="3"/>
      <c r="B46" s="3"/>
      <c r="C46" s="3"/>
      <c r="D46" s="3"/>
      <c r="E46" s="3"/>
      <c r="F46" s="3"/>
      <c r="H46" s="3"/>
    </row>
    <row r="47" spans="1:8" x14ac:dyDescent="0.25">
      <c r="A47" s="3"/>
      <c r="B47" s="3"/>
      <c r="C47" s="3"/>
      <c r="D47" s="3"/>
      <c r="E47" s="3"/>
      <c r="F47" s="3"/>
      <c r="H47" s="3"/>
    </row>
    <row r="48" spans="1:8" x14ac:dyDescent="0.25">
      <c r="A48" s="3"/>
      <c r="B48" s="3"/>
      <c r="C48" s="3"/>
      <c r="D48" s="3"/>
      <c r="E48" s="3"/>
      <c r="F48" s="3"/>
      <c r="H48" s="3"/>
    </row>
    <row r="49" spans="1:8" x14ac:dyDescent="0.25">
      <c r="A49" s="3"/>
      <c r="B49" s="3"/>
      <c r="C49" s="3"/>
      <c r="D49" s="3"/>
      <c r="E49" s="3"/>
      <c r="F49" s="3"/>
      <c r="H49" s="3"/>
    </row>
    <row r="50" spans="1:8" x14ac:dyDescent="0.25">
      <c r="A50" s="3"/>
      <c r="B50" s="3"/>
      <c r="C50" s="3"/>
      <c r="D50" s="3"/>
      <c r="E50" s="3"/>
      <c r="F50" s="3"/>
      <c r="H50" s="3"/>
    </row>
    <row r="51" spans="1:8" x14ac:dyDescent="0.25">
      <c r="A51" s="3"/>
      <c r="B51" s="3"/>
      <c r="C51" s="3"/>
      <c r="D51" s="3"/>
      <c r="E51" s="3"/>
      <c r="F51" s="3"/>
      <c r="H51" s="3"/>
    </row>
    <row r="52" spans="1:8" x14ac:dyDescent="0.25">
      <c r="A52" s="3"/>
      <c r="B52" s="3"/>
      <c r="C52" s="3"/>
      <c r="D52" s="3"/>
      <c r="E52" s="3"/>
      <c r="F52" s="3"/>
      <c r="H52" s="3"/>
    </row>
    <row r="53" spans="1:8" x14ac:dyDescent="0.25">
      <c r="A53" s="3"/>
      <c r="B53" s="3"/>
      <c r="C53" s="3"/>
      <c r="D53" s="3"/>
      <c r="E53" s="3"/>
      <c r="F53" s="3"/>
      <c r="H53" s="3"/>
    </row>
    <row r="54" spans="1:8" x14ac:dyDescent="0.25">
      <c r="A54" s="3"/>
      <c r="B54" s="3"/>
      <c r="C54" s="3"/>
      <c r="D54" s="3"/>
      <c r="E54" s="3"/>
      <c r="F54" s="3"/>
      <c r="H54" s="3"/>
    </row>
    <row r="55" spans="1:8" x14ac:dyDescent="0.25">
      <c r="A55" s="3"/>
      <c r="B55" s="3"/>
      <c r="C55" s="3"/>
      <c r="D55" s="3"/>
      <c r="E55" s="3"/>
      <c r="F55" s="3"/>
      <c r="H55" s="3"/>
    </row>
    <row r="56" spans="1:8" x14ac:dyDescent="0.25">
      <c r="A56" s="3"/>
      <c r="B56" s="3"/>
      <c r="C56" s="3"/>
      <c r="D56" s="3"/>
      <c r="E56" s="3"/>
      <c r="F56" s="3"/>
      <c r="H56" s="3"/>
    </row>
    <row r="57" spans="1:8" x14ac:dyDescent="0.25">
      <c r="A57" s="3"/>
      <c r="B57" s="3"/>
      <c r="C57" s="3"/>
      <c r="D57" s="3"/>
      <c r="E57" s="3"/>
      <c r="F57" s="3"/>
      <c r="H57" s="3"/>
    </row>
    <row r="58" spans="1:8" x14ac:dyDescent="0.25">
      <c r="A58" s="3"/>
      <c r="B58" s="3"/>
      <c r="C58" s="3"/>
      <c r="D58" s="3"/>
      <c r="E58" s="3"/>
      <c r="F58" s="3"/>
      <c r="H58" s="3"/>
    </row>
    <row r="59" spans="1:8" x14ac:dyDescent="0.25">
      <c r="A59" s="3"/>
      <c r="B59" s="3"/>
      <c r="C59" s="3"/>
      <c r="D59" s="3"/>
      <c r="E59" s="3"/>
      <c r="F59" s="3"/>
      <c r="H59" s="3"/>
    </row>
    <row r="60" spans="1:8" x14ac:dyDescent="0.25">
      <c r="A60" s="3"/>
      <c r="B60" s="3"/>
      <c r="C60" s="3"/>
      <c r="D60" s="3"/>
      <c r="E60" s="3"/>
      <c r="F60" s="3"/>
      <c r="H60" s="3"/>
    </row>
    <row r="61" spans="1:8" x14ac:dyDescent="0.25">
      <c r="A61" s="3"/>
      <c r="B61" s="3"/>
      <c r="C61" s="3"/>
      <c r="D61" s="3"/>
      <c r="E61" s="3"/>
      <c r="F61" s="3"/>
      <c r="H61" s="3"/>
    </row>
    <row r="62" spans="1:8" x14ac:dyDescent="0.25">
      <c r="A62" s="3"/>
      <c r="B62" s="3"/>
      <c r="C62" s="3"/>
      <c r="D62" s="3"/>
      <c r="E62" s="3"/>
      <c r="F62" s="3"/>
      <c r="H62" s="3"/>
    </row>
    <row r="63" spans="1:8" x14ac:dyDescent="0.25">
      <c r="A63" s="3"/>
      <c r="B63" s="3"/>
      <c r="C63" s="3"/>
      <c r="D63" s="3"/>
      <c r="E63" s="3"/>
      <c r="F63" s="3"/>
      <c r="H63" s="3"/>
    </row>
    <row r="64" spans="1:8" x14ac:dyDescent="0.25">
      <c r="A64" s="3"/>
      <c r="B64" s="3"/>
      <c r="C64" s="3"/>
      <c r="D64" s="3"/>
      <c r="E64" s="3"/>
      <c r="F64" s="3"/>
      <c r="H64" s="3"/>
    </row>
    <row r="65" spans="1:8" x14ac:dyDescent="0.25">
      <c r="A65" s="3"/>
      <c r="B65" s="3"/>
      <c r="C65" s="3"/>
      <c r="D65" s="3"/>
      <c r="E65" s="3"/>
      <c r="F65" s="3"/>
      <c r="H65" s="3"/>
    </row>
    <row r="66" spans="1:8" x14ac:dyDescent="0.25">
      <c r="A66" s="3"/>
      <c r="B66" s="3"/>
      <c r="C66" s="3"/>
      <c r="D66" s="3"/>
      <c r="E66" s="3"/>
      <c r="F66" s="3"/>
      <c r="H66" s="3"/>
    </row>
    <row r="67" spans="1:8" x14ac:dyDescent="0.25">
      <c r="A67" s="3"/>
      <c r="B67" s="3"/>
      <c r="C67" s="3"/>
      <c r="D67" s="3"/>
      <c r="E67" s="3"/>
      <c r="F67" s="3"/>
      <c r="H67" s="3"/>
    </row>
    <row r="68" spans="1:8" x14ac:dyDescent="0.25">
      <c r="A68" s="3"/>
      <c r="B68" s="3"/>
      <c r="C68" s="3"/>
      <c r="D68" s="3"/>
      <c r="E68" s="3"/>
      <c r="F68" s="3"/>
      <c r="H68" s="3"/>
    </row>
    <row r="69" spans="1:8" x14ac:dyDescent="0.25">
      <c r="A69" s="3"/>
      <c r="B69" s="3"/>
      <c r="C69" s="3"/>
      <c r="D69" s="3"/>
      <c r="E69" s="3"/>
      <c r="F69" s="3"/>
      <c r="H69" s="3"/>
    </row>
    <row r="70" spans="1:8" x14ac:dyDescent="0.25">
      <c r="A70" s="3"/>
      <c r="B70" s="3"/>
      <c r="C70" s="3"/>
      <c r="D70" s="3"/>
      <c r="E70" s="3"/>
      <c r="F70" s="3"/>
      <c r="H70" s="3"/>
    </row>
    <row r="71" spans="1:8" x14ac:dyDescent="0.25">
      <c r="A71" s="3"/>
      <c r="B71" s="3"/>
      <c r="C71" s="3"/>
      <c r="D71" s="3"/>
      <c r="E71" s="3"/>
      <c r="F71" s="3"/>
      <c r="H71" s="3"/>
    </row>
    <row r="72" spans="1:8" x14ac:dyDescent="0.25">
      <c r="A72" s="3"/>
      <c r="B72" s="3"/>
      <c r="C72" s="3"/>
      <c r="D72" s="3"/>
      <c r="E72" s="3"/>
      <c r="F72" s="3"/>
      <c r="H72" s="3"/>
    </row>
    <row r="73" spans="1:8" x14ac:dyDescent="0.25">
      <c r="A73" s="3"/>
      <c r="B73" s="3"/>
      <c r="C73" s="3"/>
      <c r="D73" s="3"/>
      <c r="E73" s="3"/>
      <c r="F73" s="3"/>
      <c r="H73" s="3"/>
    </row>
    <row r="74" spans="1:8" x14ac:dyDescent="0.25">
      <c r="A74" s="3"/>
      <c r="B74" s="3"/>
      <c r="C74" s="3"/>
      <c r="D74" s="3"/>
      <c r="E74" s="3"/>
      <c r="F74" s="3"/>
      <c r="H74" s="3"/>
    </row>
    <row r="75" spans="1:8" x14ac:dyDescent="0.25">
      <c r="A75" s="3"/>
      <c r="B75" s="3"/>
      <c r="C75" s="3"/>
      <c r="D75" s="3"/>
      <c r="E75" s="3"/>
      <c r="F75" s="3"/>
      <c r="H75" s="3"/>
    </row>
    <row r="76" spans="1:8" x14ac:dyDescent="0.25">
      <c r="A76" s="3"/>
      <c r="B76" s="3"/>
      <c r="C76" s="3"/>
      <c r="D76" s="3"/>
      <c r="E76" s="3"/>
      <c r="F76" s="3"/>
      <c r="H76" s="3"/>
    </row>
    <row r="77" spans="1:8" x14ac:dyDescent="0.25">
      <c r="A77" s="3"/>
      <c r="B77" s="3"/>
      <c r="C77" s="3"/>
      <c r="D77" s="3"/>
      <c r="E77" s="3"/>
      <c r="F77" s="3"/>
      <c r="H77" s="3"/>
    </row>
    <row r="78" spans="1:8" x14ac:dyDescent="0.25">
      <c r="A78" s="3"/>
      <c r="B78" s="3"/>
      <c r="C78" s="3"/>
      <c r="D78" s="3"/>
      <c r="E78" s="3"/>
      <c r="F78" s="3"/>
      <c r="H78" s="3"/>
    </row>
    <row r="79" spans="1:8" x14ac:dyDescent="0.25">
      <c r="A79" s="3"/>
      <c r="B79" s="3"/>
      <c r="C79" s="3"/>
      <c r="D79" s="3"/>
      <c r="E79" s="3"/>
      <c r="F79" s="3"/>
      <c r="H79" s="3"/>
    </row>
    <row r="80" spans="1:8" x14ac:dyDescent="0.25">
      <c r="A80" s="3"/>
      <c r="B80" s="3"/>
      <c r="C80" s="3"/>
      <c r="D80" s="3"/>
      <c r="E80" s="3"/>
      <c r="F80" s="3"/>
      <c r="H80" s="3"/>
    </row>
    <row r="81" spans="1:8" x14ac:dyDescent="0.25">
      <c r="A81" s="3"/>
      <c r="B81" s="3"/>
      <c r="C81" s="3"/>
      <c r="D81" s="3"/>
      <c r="E81" s="3"/>
      <c r="F81" s="3"/>
      <c r="H81" s="3"/>
    </row>
    <row r="82" spans="1:8" x14ac:dyDescent="0.25">
      <c r="A82" s="3"/>
      <c r="B82" s="3"/>
      <c r="C82" s="3"/>
      <c r="D82" s="3"/>
      <c r="E82" s="3"/>
      <c r="F82" s="3"/>
      <c r="H82" s="3"/>
    </row>
    <row r="83" spans="1:8" x14ac:dyDescent="0.25">
      <c r="A83" s="3"/>
      <c r="B83" s="3"/>
      <c r="C83" s="3"/>
      <c r="D83" s="3"/>
      <c r="E83" s="3"/>
      <c r="F83" s="3"/>
      <c r="H83" s="3"/>
    </row>
    <row r="84" spans="1:8" x14ac:dyDescent="0.25">
      <c r="A84" s="3"/>
      <c r="B84" s="3"/>
      <c r="C84" s="3"/>
      <c r="D84" s="3"/>
      <c r="E84" s="3"/>
      <c r="F84" s="3"/>
      <c r="H84" s="3"/>
    </row>
    <row r="85" spans="1:8" x14ac:dyDescent="0.25">
      <c r="A85" s="3"/>
      <c r="B85" s="3"/>
      <c r="C85" s="3"/>
      <c r="D85" s="3"/>
      <c r="E85" s="3"/>
      <c r="F85" s="3"/>
      <c r="H85" s="3"/>
    </row>
    <row r="86" spans="1:8" x14ac:dyDescent="0.25">
      <c r="A86" s="3"/>
      <c r="B86" s="3"/>
      <c r="C86" s="3"/>
      <c r="D86" s="3"/>
      <c r="E86" s="3"/>
      <c r="F86" s="3"/>
      <c r="H86" s="3"/>
    </row>
    <row r="87" spans="1:8" x14ac:dyDescent="0.25">
      <c r="A87" s="3"/>
      <c r="B87" s="3"/>
      <c r="C87" s="3"/>
      <c r="D87" s="3"/>
      <c r="E87" s="3"/>
      <c r="F87" s="3"/>
      <c r="H87" s="3"/>
    </row>
    <row r="88" spans="1:8" x14ac:dyDescent="0.25">
      <c r="A88" s="3"/>
      <c r="B88" s="3"/>
      <c r="C88" s="3"/>
      <c r="D88" s="3"/>
      <c r="E88" s="3"/>
      <c r="F88" s="3"/>
      <c r="H88" s="3"/>
    </row>
    <row r="89" spans="1:8" x14ac:dyDescent="0.25">
      <c r="A89" s="3"/>
      <c r="B89" s="3"/>
      <c r="C89" s="3"/>
      <c r="D89" s="3"/>
      <c r="E89" s="3"/>
      <c r="F89" s="3"/>
      <c r="H89" s="3"/>
    </row>
    <row r="90" spans="1:8" x14ac:dyDescent="0.25">
      <c r="A90" s="3"/>
      <c r="B90" s="3"/>
      <c r="C90" s="3"/>
      <c r="D90" s="3"/>
      <c r="E90" s="3"/>
      <c r="F90" s="3"/>
      <c r="H90" s="3"/>
    </row>
    <row r="91" spans="1:8" x14ac:dyDescent="0.25">
      <c r="A91" s="3"/>
      <c r="B91" s="3"/>
      <c r="C91" s="3"/>
      <c r="D91" s="3"/>
      <c r="E91" s="3"/>
      <c r="F91" s="3"/>
      <c r="H91" s="3"/>
    </row>
    <row r="92" spans="1:8" x14ac:dyDescent="0.25">
      <c r="A92" s="3"/>
      <c r="B92" s="3"/>
      <c r="C92" s="3"/>
      <c r="D92" s="3"/>
      <c r="E92" s="3"/>
      <c r="F92" s="3"/>
      <c r="H92" s="3"/>
    </row>
    <row r="93" spans="1:8" x14ac:dyDescent="0.25">
      <c r="A93" s="3"/>
      <c r="B93" s="3"/>
      <c r="C93" s="3"/>
      <c r="D93" s="3"/>
      <c r="E93" s="3"/>
      <c r="F93" s="3"/>
      <c r="H93" s="3"/>
    </row>
    <row r="94" spans="1:8" x14ac:dyDescent="0.25">
      <c r="A94" s="3"/>
      <c r="B94" s="3"/>
      <c r="C94" s="3"/>
      <c r="D94" s="3"/>
      <c r="E94" s="3"/>
      <c r="F94" s="3"/>
      <c r="H94" s="3"/>
    </row>
    <row r="95" spans="1:8" x14ac:dyDescent="0.25">
      <c r="A95" s="3"/>
      <c r="B95" s="3"/>
      <c r="C95" s="3"/>
      <c r="D95" s="3"/>
      <c r="E95" s="3"/>
      <c r="F95" s="3"/>
      <c r="H95" s="3"/>
    </row>
    <row r="96" spans="1:8" x14ac:dyDescent="0.25">
      <c r="A96" s="3"/>
      <c r="B96" s="3"/>
      <c r="C96" s="3"/>
      <c r="D96" s="3"/>
      <c r="E96" s="3"/>
      <c r="F96" s="3"/>
      <c r="H96" s="3"/>
    </row>
    <row r="97" spans="1:8" x14ac:dyDescent="0.25">
      <c r="A97" s="3"/>
      <c r="B97" s="3"/>
      <c r="C97" s="3"/>
      <c r="D97" s="3"/>
      <c r="E97" s="3"/>
      <c r="F97" s="3"/>
      <c r="H97" s="3"/>
    </row>
    <row r="98" spans="1:8" x14ac:dyDescent="0.25">
      <c r="A98" s="3"/>
      <c r="B98" s="3"/>
      <c r="C98" s="3"/>
      <c r="D98" s="3"/>
      <c r="E98" s="3"/>
      <c r="F98" s="3"/>
      <c r="H98" s="3"/>
    </row>
    <row r="99" spans="1:8" x14ac:dyDescent="0.25">
      <c r="A99" s="3"/>
      <c r="B99" s="3"/>
      <c r="C99" s="3"/>
      <c r="D99" s="3"/>
      <c r="E99" s="3"/>
      <c r="F99" s="3"/>
      <c r="H99" s="3"/>
    </row>
    <row r="100" spans="1:8" x14ac:dyDescent="0.25">
      <c r="A100" s="3"/>
      <c r="B100" s="3"/>
      <c r="C100" s="3"/>
      <c r="D100" s="3"/>
      <c r="E100" s="3"/>
      <c r="F100" s="3"/>
      <c r="H100" s="3"/>
    </row>
    <row r="101" spans="1:8" x14ac:dyDescent="0.25">
      <c r="A101" s="3"/>
      <c r="B101" s="3"/>
      <c r="C101" s="3"/>
      <c r="D101" s="3"/>
      <c r="E101" s="3"/>
      <c r="F101" s="3"/>
      <c r="H101" s="3"/>
    </row>
    <row r="102" spans="1:8" x14ac:dyDescent="0.25">
      <c r="A102" s="3"/>
      <c r="B102" s="3"/>
      <c r="C102" s="3"/>
      <c r="D102" s="3"/>
      <c r="E102" s="3"/>
      <c r="F102" s="3"/>
      <c r="H102" s="3"/>
    </row>
    <row r="103" spans="1:8" x14ac:dyDescent="0.25">
      <c r="A103" s="3"/>
      <c r="B103" s="3"/>
      <c r="C103" s="3"/>
      <c r="D103" s="3"/>
      <c r="E103" s="3"/>
      <c r="F103" s="3"/>
      <c r="H103" s="3"/>
    </row>
    <row r="104" spans="1:8" x14ac:dyDescent="0.25">
      <c r="H104" s="3"/>
    </row>
    <row r="105" spans="1:8" x14ac:dyDescent="0.25">
      <c r="H105" s="3"/>
    </row>
    <row r="106" spans="1:8" x14ac:dyDescent="0.25">
      <c r="H106" s="3"/>
    </row>
    <row r="107" spans="1:8" x14ac:dyDescent="0.25">
      <c r="H107" s="3"/>
    </row>
    <row r="108" spans="1:8" x14ac:dyDescent="0.25">
      <c r="H108" s="3"/>
    </row>
    <row r="109" spans="1:8" x14ac:dyDescent="0.25">
      <c r="H109" s="3"/>
    </row>
    <row r="110" spans="1:8" x14ac:dyDescent="0.25">
      <c r="H110" s="3"/>
    </row>
    <row r="111" spans="1:8" x14ac:dyDescent="0.25">
      <c r="H111" s="3"/>
    </row>
    <row r="112" spans="1:8" x14ac:dyDescent="0.25">
      <c r="H112" s="3"/>
    </row>
    <row r="113" spans="8:8" x14ac:dyDescent="0.25">
      <c r="H113" s="3"/>
    </row>
    <row r="114" spans="8:8" x14ac:dyDescent="0.25">
      <c r="H114" s="3"/>
    </row>
    <row r="115" spans="8:8" x14ac:dyDescent="0.25">
      <c r="H115" s="3"/>
    </row>
    <row r="116" spans="8:8" x14ac:dyDescent="0.25">
      <c r="H116" s="3"/>
    </row>
    <row r="117" spans="8:8" x14ac:dyDescent="0.25">
      <c r="H117" s="3"/>
    </row>
    <row r="118" spans="8:8" x14ac:dyDescent="0.25">
      <c r="H118" s="3"/>
    </row>
    <row r="119" spans="8:8" x14ac:dyDescent="0.25">
      <c r="H119" s="3"/>
    </row>
    <row r="120" spans="8:8" x14ac:dyDescent="0.25">
      <c r="H120" s="3"/>
    </row>
    <row r="121" spans="8:8" x14ac:dyDescent="0.25">
      <c r="H121" s="3"/>
    </row>
    <row r="122" spans="8:8" x14ac:dyDescent="0.25">
      <c r="H122" s="3"/>
    </row>
    <row r="123" spans="8:8" x14ac:dyDescent="0.25">
      <c r="H123" s="3"/>
    </row>
    <row r="124" spans="8:8" x14ac:dyDescent="0.25">
      <c r="H124" s="3"/>
    </row>
    <row r="125" spans="8:8" x14ac:dyDescent="0.25">
      <c r="H125" s="3"/>
    </row>
    <row r="126" spans="8:8" x14ac:dyDescent="0.25">
      <c r="H126" s="3"/>
    </row>
    <row r="127" spans="8:8" x14ac:dyDescent="0.25">
      <c r="H127" s="3"/>
    </row>
    <row r="128" spans="8:8" x14ac:dyDescent="0.25">
      <c r="H128" s="3"/>
    </row>
    <row r="129" spans="8:8" x14ac:dyDescent="0.25">
      <c r="H129" s="3"/>
    </row>
    <row r="130" spans="8:8" x14ac:dyDescent="0.25">
      <c r="H130" s="3"/>
    </row>
    <row r="131" spans="8:8" x14ac:dyDescent="0.25">
      <c r="H131" s="3"/>
    </row>
    <row r="132" spans="8:8" x14ac:dyDescent="0.25">
      <c r="H132" s="3"/>
    </row>
    <row r="133" spans="8:8" x14ac:dyDescent="0.25">
      <c r="H133" s="3"/>
    </row>
    <row r="134" spans="8:8" x14ac:dyDescent="0.25">
      <c r="H134" s="3"/>
    </row>
    <row r="135" spans="8:8" x14ac:dyDescent="0.25">
      <c r="H135" s="3"/>
    </row>
    <row r="136" spans="8:8" x14ac:dyDescent="0.25">
      <c r="H136" s="3"/>
    </row>
    <row r="137" spans="8:8" x14ac:dyDescent="0.25">
      <c r="H137" s="3"/>
    </row>
    <row r="138" spans="8:8" x14ac:dyDescent="0.25">
      <c r="H138" s="3"/>
    </row>
    <row r="139" spans="8:8" x14ac:dyDescent="0.25">
      <c r="H139" s="3"/>
    </row>
    <row r="140" spans="8:8" x14ac:dyDescent="0.25">
      <c r="H140" s="3"/>
    </row>
    <row r="141" spans="8:8" x14ac:dyDescent="0.25">
      <c r="H141" s="3"/>
    </row>
    <row r="142" spans="8:8" x14ac:dyDescent="0.25">
      <c r="H142" s="3"/>
    </row>
    <row r="143" spans="8:8" x14ac:dyDescent="0.25">
      <c r="H143" s="3"/>
    </row>
    <row r="144" spans="8:8" x14ac:dyDescent="0.25">
      <c r="H144" s="3"/>
    </row>
    <row r="145" spans="8:8" x14ac:dyDescent="0.25">
      <c r="H145" s="3"/>
    </row>
    <row r="146" spans="8:8" x14ac:dyDescent="0.25">
      <c r="H146" s="3"/>
    </row>
    <row r="147" spans="8:8" x14ac:dyDescent="0.25">
      <c r="H147" s="3"/>
    </row>
    <row r="148" spans="8:8" x14ac:dyDescent="0.25">
      <c r="H148" s="3"/>
    </row>
    <row r="149" spans="8:8" x14ac:dyDescent="0.25">
      <c r="H149" s="3"/>
    </row>
    <row r="150" spans="8:8" x14ac:dyDescent="0.25">
      <c r="H150" s="3"/>
    </row>
    <row r="151" spans="8:8" x14ac:dyDescent="0.25">
      <c r="H151" s="3"/>
    </row>
    <row r="152" spans="8:8" x14ac:dyDescent="0.25">
      <c r="H152" s="3"/>
    </row>
    <row r="153" spans="8:8" x14ac:dyDescent="0.25">
      <c r="H153" s="3"/>
    </row>
    <row r="154" spans="8:8" x14ac:dyDescent="0.25">
      <c r="H154" s="3"/>
    </row>
    <row r="155" spans="8:8" x14ac:dyDescent="0.25">
      <c r="H155" s="3"/>
    </row>
    <row r="156" spans="8:8" x14ac:dyDescent="0.25">
      <c r="H156" s="3"/>
    </row>
    <row r="157" spans="8:8" x14ac:dyDescent="0.25">
      <c r="H157" s="3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  <row r="161" spans="8:8" x14ac:dyDescent="0.25">
      <c r="H161" s="3"/>
    </row>
    <row r="162" spans="8:8" x14ac:dyDescent="0.25">
      <c r="H162" s="3"/>
    </row>
    <row r="163" spans="8:8" x14ac:dyDescent="0.25">
      <c r="H163" s="3"/>
    </row>
    <row r="164" spans="8:8" x14ac:dyDescent="0.25">
      <c r="H164" s="3"/>
    </row>
    <row r="165" spans="8:8" x14ac:dyDescent="0.25">
      <c r="H165" s="3"/>
    </row>
    <row r="166" spans="8:8" x14ac:dyDescent="0.25">
      <c r="H166" s="3"/>
    </row>
    <row r="167" spans="8:8" x14ac:dyDescent="0.25">
      <c r="H167" s="3"/>
    </row>
    <row r="168" spans="8:8" x14ac:dyDescent="0.25">
      <c r="H168" s="3"/>
    </row>
    <row r="169" spans="8:8" x14ac:dyDescent="0.25">
      <c r="H169" s="3"/>
    </row>
    <row r="170" spans="8:8" x14ac:dyDescent="0.25">
      <c r="H170" s="3"/>
    </row>
    <row r="171" spans="8:8" x14ac:dyDescent="0.25">
      <c r="H171" s="3"/>
    </row>
    <row r="172" spans="8:8" x14ac:dyDescent="0.25">
      <c r="H172" s="3"/>
    </row>
    <row r="173" spans="8:8" x14ac:dyDescent="0.25">
      <c r="H173" s="3"/>
    </row>
    <row r="174" spans="8:8" x14ac:dyDescent="0.25">
      <c r="H174" s="3"/>
    </row>
    <row r="175" spans="8:8" x14ac:dyDescent="0.25">
      <c r="H175" s="3"/>
    </row>
    <row r="176" spans="8:8" x14ac:dyDescent="0.25">
      <c r="H176" s="3"/>
    </row>
    <row r="177" spans="8:8" x14ac:dyDescent="0.25">
      <c r="H177" s="3"/>
    </row>
    <row r="178" spans="8:8" x14ac:dyDescent="0.25">
      <c r="H178" s="3"/>
    </row>
    <row r="179" spans="8:8" x14ac:dyDescent="0.25">
      <c r="H179" s="3"/>
    </row>
    <row r="180" spans="8:8" x14ac:dyDescent="0.25">
      <c r="H180" s="3"/>
    </row>
    <row r="181" spans="8:8" x14ac:dyDescent="0.25">
      <c r="H181" s="3"/>
    </row>
    <row r="182" spans="8:8" x14ac:dyDescent="0.25">
      <c r="H182" s="3"/>
    </row>
    <row r="183" spans="8:8" x14ac:dyDescent="0.25">
      <c r="H183" s="3"/>
    </row>
    <row r="184" spans="8:8" x14ac:dyDescent="0.25">
      <c r="H184" s="3"/>
    </row>
    <row r="185" spans="8:8" x14ac:dyDescent="0.25">
      <c r="H185" s="3"/>
    </row>
    <row r="186" spans="8:8" x14ac:dyDescent="0.25">
      <c r="H186" s="3"/>
    </row>
    <row r="187" spans="8:8" x14ac:dyDescent="0.25">
      <c r="H187" s="3"/>
    </row>
    <row r="188" spans="8:8" x14ac:dyDescent="0.25">
      <c r="H188" s="3"/>
    </row>
    <row r="189" spans="8:8" x14ac:dyDescent="0.25">
      <c r="H189" s="3"/>
    </row>
    <row r="190" spans="8:8" x14ac:dyDescent="0.25">
      <c r="H190" s="3"/>
    </row>
    <row r="191" spans="8:8" x14ac:dyDescent="0.25">
      <c r="H191" s="3"/>
    </row>
    <row r="192" spans="8:8" x14ac:dyDescent="0.25">
      <c r="H192" s="3"/>
    </row>
    <row r="193" spans="8:8" x14ac:dyDescent="0.25">
      <c r="H193" s="3"/>
    </row>
    <row r="194" spans="8:8" x14ac:dyDescent="0.25">
      <c r="H194" s="3"/>
    </row>
    <row r="195" spans="8:8" x14ac:dyDescent="0.25">
      <c r="H195" s="3"/>
    </row>
    <row r="196" spans="8:8" x14ac:dyDescent="0.25">
      <c r="H196" s="3"/>
    </row>
    <row r="197" spans="8:8" x14ac:dyDescent="0.25">
      <c r="H197" s="3"/>
    </row>
    <row r="198" spans="8:8" x14ac:dyDescent="0.25">
      <c r="H198" s="3"/>
    </row>
    <row r="199" spans="8:8" x14ac:dyDescent="0.25">
      <c r="H199" s="3"/>
    </row>
    <row r="200" spans="8:8" x14ac:dyDescent="0.25">
      <c r="H200" s="3"/>
    </row>
    <row r="201" spans="8:8" x14ac:dyDescent="0.25">
      <c r="H201" s="3"/>
    </row>
    <row r="202" spans="8:8" x14ac:dyDescent="0.25">
      <c r="H202" s="3"/>
    </row>
    <row r="203" spans="8:8" x14ac:dyDescent="0.25">
      <c r="H203" s="3"/>
    </row>
  </sheetData>
  <sheetProtection sheet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4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10" customWidth="1"/>
    <col min="2" max="2" width="12" customWidth="1"/>
    <col min="3" max="3" width="14" customWidth="1"/>
    <col min="4" max="4" width="21" customWidth="1"/>
    <col min="5" max="5" width="12" customWidth="1"/>
    <col min="6" max="6" width="11" customWidth="1"/>
    <col min="7" max="10" width="10" customWidth="1"/>
  </cols>
  <sheetData>
    <row r="1" spans="1:10" x14ac:dyDescent="0.25">
      <c r="A1" s="1" t="s">
        <v>30</v>
      </c>
      <c r="B1" s="1" t="s">
        <v>53</v>
      </c>
      <c r="C1" s="1" t="s">
        <v>62</v>
      </c>
      <c r="D1" s="1" t="s">
        <v>63</v>
      </c>
      <c r="E1" s="1" t="s">
        <v>64</v>
      </c>
      <c r="F1" s="1" t="s">
        <v>65</v>
      </c>
      <c r="G1" s="1" t="s">
        <v>66</v>
      </c>
      <c r="H1" s="1" t="s">
        <v>67</v>
      </c>
      <c r="I1" s="1" t="s">
        <v>68</v>
      </c>
      <c r="J1" s="1" t="s">
        <v>69</v>
      </c>
    </row>
    <row r="2" spans="1:10" x14ac:dyDescent="0.25">
      <c r="A2" s="3">
        <v>1001</v>
      </c>
      <c r="B2" s="6">
        <v>45818</v>
      </c>
      <c r="C2" s="3" t="s">
        <v>28</v>
      </c>
      <c r="D2" s="3" t="s">
        <v>70</v>
      </c>
      <c r="E2" s="3" t="s">
        <v>71</v>
      </c>
      <c r="F2" s="3" t="s">
        <v>72</v>
      </c>
      <c r="G2" s="2">
        <v>18</v>
      </c>
      <c r="H2" s="8">
        <v>0.19</v>
      </c>
      <c r="I2" s="7">
        <f>G2*H2</f>
        <v>3.42</v>
      </c>
      <c r="J2" s="7">
        <f>G2+I2</f>
        <v>21.42</v>
      </c>
    </row>
    <row r="3" spans="1:10" x14ac:dyDescent="0.25">
      <c r="A3" s="3">
        <v>1001</v>
      </c>
      <c r="B3" s="6">
        <v>45818</v>
      </c>
      <c r="C3" s="3" t="s">
        <v>25</v>
      </c>
      <c r="D3" s="3" t="s">
        <v>73</v>
      </c>
      <c r="E3" s="3" t="s">
        <v>74</v>
      </c>
      <c r="F3" s="3" t="s">
        <v>75</v>
      </c>
      <c r="G3" s="2">
        <v>42</v>
      </c>
      <c r="H3" s="8">
        <v>0.19</v>
      </c>
      <c r="I3" s="7">
        <f>G3*H3</f>
        <v>7.98</v>
      </c>
      <c r="J3" s="7">
        <f>G3+I3</f>
        <v>49.980000000000004</v>
      </c>
    </row>
    <row r="4" spans="1:10" x14ac:dyDescent="0.25">
      <c r="A4" s="3">
        <v>1002</v>
      </c>
      <c r="B4" s="6">
        <v>45828</v>
      </c>
      <c r="C4" s="3" t="s">
        <v>24</v>
      </c>
      <c r="D4" s="3" t="s">
        <v>76</v>
      </c>
      <c r="E4" s="3" t="s">
        <v>77</v>
      </c>
      <c r="F4" s="3" t="s">
        <v>78</v>
      </c>
      <c r="G4" s="2">
        <v>220</v>
      </c>
      <c r="H4" s="8">
        <v>7.0000000000000007E-2</v>
      </c>
      <c r="I4" s="7">
        <f>G4*H4</f>
        <v>15.400000000000002</v>
      </c>
      <c r="J4" s="7">
        <f>G4+I4</f>
        <v>235.4</v>
      </c>
    </row>
    <row r="5" spans="1:10" x14ac:dyDescent="0.25">
      <c r="A5" s="3"/>
      <c r="B5" s="3"/>
      <c r="C5" s="3"/>
      <c r="D5" s="3"/>
      <c r="E5" s="3"/>
      <c r="F5" s="3"/>
      <c r="G5" s="3"/>
      <c r="H5" s="3"/>
    </row>
    <row r="6" spans="1:10" x14ac:dyDescent="0.25">
      <c r="A6" s="3"/>
      <c r="B6" s="3"/>
      <c r="C6" s="3"/>
      <c r="D6" s="3"/>
      <c r="E6" s="3"/>
      <c r="F6" s="3"/>
      <c r="G6" s="3"/>
      <c r="H6" s="3"/>
    </row>
    <row r="7" spans="1:10" x14ac:dyDescent="0.25">
      <c r="A7" s="3"/>
      <c r="B7" s="3"/>
      <c r="C7" s="3"/>
      <c r="D7" s="3"/>
      <c r="E7" s="3"/>
      <c r="F7" s="3"/>
      <c r="G7" s="3"/>
      <c r="H7" s="3"/>
    </row>
    <row r="8" spans="1:10" x14ac:dyDescent="0.25">
      <c r="A8" s="3"/>
      <c r="B8" s="3"/>
      <c r="C8" s="3"/>
      <c r="D8" s="3"/>
      <c r="E8" s="3"/>
      <c r="F8" s="3"/>
      <c r="G8" s="3"/>
      <c r="H8" s="3"/>
    </row>
    <row r="9" spans="1:10" x14ac:dyDescent="0.25">
      <c r="A9" s="3"/>
      <c r="B9" s="3"/>
      <c r="C9" s="3"/>
      <c r="D9" s="3"/>
      <c r="E9" s="3"/>
      <c r="F9" s="3"/>
      <c r="G9" s="3"/>
      <c r="H9" s="3"/>
    </row>
    <row r="10" spans="1:10" x14ac:dyDescent="0.25">
      <c r="A10" s="3"/>
      <c r="B10" s="3"/>
      <c r="C10" s="3"/>
      <c r="D10" s="3"/>
      <c r="E10" s="3"/>
      <c r="F10" s="3"/>
      <c r="G10" s="3"/>
      <c r="H10" s="3"/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x14ac:dyDescent="0.25">
      <c r="A12" s="3"/>
      <c r="B12" s="3"/>
      <c r="C12" s="3"/>
      <c r="D12" s="3"/>
      <c r="E12" s="3"/>
      <c r="F12" s="3"/>
      <c r="G12" s="3"/>
      <c r="H12" s="3"/>
    </row>
    <row r="13" spans="1:10" x14ac:dyDescent="0.25">
      <c r="A13" s="3"/>
      <c r="B13" s="3"/>
      <c r="C13" s="3"/>
      <c r="D13" s="3"/>
      <c r="E13" s="3"/>
      <c r="F13" s="3"/>
      <c r="G13" s="3"/>
      <c r="H13" s="3"/>
    </row>
    <row r="14" spans="1:10" x14ac:dyDescent="0.25">
      <c r="A14" s="3"/>
      <c r="B14" s="3"/>
      <c r="C14" s="3"/>
      <c r="D14" s="3"/>
      <c r="E14" s="3"/>
      <c r="F14" s="3"/>
      <c r="G14" s="3"/>
      <c r="H14" s="3"/>
    </row>
    <row r="15" spans="1:10" x14ac:dyDescent="0.25">
      <c r="A15" s="3"/>
      <c r="B15" s="3"/>
      <c r="C15" s="3"/>
      <c r="D15" s="3"/>
      <c r="E15" s="3"/>
      <c r="F15" s="3"/>
      <c r="G15" s="3"/>
      <c r="H15" s="3"/>
    </row>
    <row r="16" spans="1:10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  <row r="28" spans="1:8" x14ac:dyDescent="0.25">
      <c r="A28" s="3"/>
      <c r="B28" s="3"/>
      <c r="C28" s="3"/>
      <c r="D28" s="3"/>
      <c r="E28" s="3"/>
      <c r="F28" s="3"/>
      <c r="G28" s="3"/>
      <c r="H28" s="3"/>
    </row>
    <row r="29" spans="1:8" x14ac:dyDescent="0.25">
      <c r="A29" s="3"/>
      <c r="B29" s="3"/>
      <c r="C29" s="3"/>
      <c r="D29" s="3"/>
      <c r="E29" s="3"/>
      <c r="F29" s="3"/>
      <c r="G29" s="3"/>
      <c r="H29" s="3"/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x14ac:dyDescent="0.25">
      <c r="A45" s="3"/>
      <c r="B45" s="3"/>
      <c r="C45" s="3"/>
      <c r="D45" s="3"/>
      <c r="E45" s="3"/>
      <c r="F45" s="3"/>
      <c r="G45" s="3"/>
      <c r="H45" s="3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  <row r="47" spans="1:8" x14ac:dyDescent="0.25">
      <c r="A47" s="3"/>
      <c r="B47" s="3"/>
      <c r="C47" s="3"/>
      <c r="D47" s="3"/>
      <c r="E47" s="3"/>
      <c r="F47" s="3"/>
      <c r="G47" s="3"/>
      <c r="H47" s="3"/>
    </row>
    <row r="48" spans="1:8" x14ac:dyDescent="0.25">
      <c r="A48" s="3"/>
      <c r="B48" s="3"/>
      <c r="C48" s="3"/>
      <c r="D48" s="3"/>
      <c r="E48" s="3"/>
      <c r="F48" s="3"/>
      <c r="G48" s="3"/>
      <c r="H48" s="3"/>
    </row>
    <row r="49" spans="1:8" x14ac:dyDescent="0.25">
      <c r="A49" s="3"/>
      <c r="B49" s="3"/>
      <c r="C49" s="3"/>
      <c r="D49" s="3"/>
      <c r="E49" s="3"/>
      <c r="F49" s="3"/>
      <c r="G49" s="3"/>
      <c r="H49" s="3"/>
    </row>
    <row r="50" spans="1:8" x14ac:dyDescent="0.25">
      <c r="A50" s="3"/>
      <c r="B50" s="3"/>
      <c r="C50" s="3"/>
      <c r="D50" s="3"/>
      <c r="E50" s="3"/>
      <c r="F50" s="3"/>
      <c r="G50" s="3"/>
      <c r="H50" s="3"/>
    </row>
    <row r="51" spans="1:8" x14ac:dyDescent="0.25">
      <c r="A51" s="3"/>
      <c r="B51" s="3"/>
      <c r="C51" s="3"/>
      <c r="D51" s="3"/>
      <c r="E51" s="3"/>
      <c r="F51" s="3"/>
      <c r="G51" s="3"/>
      <c r="H51" s="3"/>
    </row>
    <row r="52" spans="1:8" x14ac:dyDescent="0.25">
      <c r="A52" s="3"/>
      <c r="B52" s="3"/>
      <c r="C52" s="3"/>
      <c r="D52" s="3"/>
      <c r="E52" s="3"/>
      <c r="F52" s="3"/>
      <c r="G52" s="3"/>
      <c r="H52" s="3"/>
    </row>
    <row r="53" spans="1:8" x14ac:dyDescent="0.25">
      <c r="A53" s="3"/>
      <c r="B53" s="3"/>
      <c r="C53" s="3"/>
      <c r="D53" s="3"/>
      <c r="E53" s="3"/>
      <c r="F53" s="3"/>
      <c r="G53" s="3"/>
      <c r="H53" s="3"/>
    </row>
    <row r="54" spans="1:8" x14ac:dyDescent="0.25">
      <c r="A54" s="3"/>
      <c r="B54" s="3"/>
      <c r="C54" s="3"/>
      <c r="D54" s="3"/>
      <c r="E54" s="3"/>
      <c r="F54" s="3"/>
      <c r="G54" s="3"/>
      <c r="H54" s="3"/>
    </row>
    <row r="55" spans="1:8" x14ac:dyDescent="0.25">
      <c r="A55" s="3"/>
      <c r="B55" s="3"/>
      <c r="C55" s="3"/>
      <c r="D55" s="3"/>
      <c r="E55" s="3"/>
      <c r="F55" s="3"/>
      <c r="G55" s="3"/>
      <c r="H55" s="3"/>
    </row>
    <row r="56" spans="1:8" x14ac:dyDescent="0.25">
      <c r="A56" s="3"/>
      <c r="B56" s="3"/>
      <c r="C56" s="3"/>
      <c r="D56" s="3"/>
      <c r="E56" s="3"/>
      <c r="F56" s="3"/>
      <c r="G56" s="3"/>
      <c r="H56" s="3"/>
    </row>
    <row r="57" spans="1:8" x14ac:dyDescent="0.25">
      <c r="A57" s="3"/>
      <c r="B57" s="3"/>
      <c r="C57" s="3"/>
      <c r="D57" s="3"/>
      <c r="E57" s="3"/>
      <c r="F57" s="3"/>
      <c r="G57" s="3"/>
      <c r="H57" s="3"/>
    </row>
    <row r="58" spans="1:8" x14ac:dyDescent="0.25">
      <c r="A58" s="3"/>
      <c r="B58" s="3"/>
      <c r="C58" s="3"/>
      <c r="D58" s="3"/>
      <c r="E58" s="3"/>
      <c r="F58" s="3"/>
      <c r="G58" s="3"/>
      <c r="H58" s="3"/>
    </row>
    <row r="59" spans="1:8" x14ac:dyDescent="0.25">
      <c r="A59" s="3"/>
      <c r="B59" s="3"/>
      <c r="C59" s="3"/>
      <c r="D59" s="3"/>
      <c r="E59" s="3"/>
      <c r="F59" s="3"/>
      <c r="G59" s="3"/>
      <c r="H59" s="3"/>
    </row>
    <row r="60" spans="1:8" x14ac:dyDescent="0.25">
      <c r="A60" s="3"/>
      <c r="B60" s="3"/>
      <c r="C60" s="3"/>
      <c r="D60" s="3"/>
      <c r="E60" s="3"/>
      <c r="F60" s="3"/>
      <c r="G60" s="3"/>
      <c r="H60" s="3"/>
    </row>
    <row r="61" spans="1:8" x14ac:dyDescent="0.25">
      <c r="A61" s="3"/>
      <c r="B61" s="3"/>
      <c r="C61" s="3"/>
      <c r="D61" s="3"/>
      <c r="E61" s="3"/>
      <c r="F61" s="3"/>
      <c r="G61" s="3"/>
      <c r="H61" s="3"/>
    </row>
    <row r="62" spans="1:8" x14ac:dyDescent="0.25">
      <c r="A62" s="3"/>
      <c r="B62" s="3"/>
      <c r="C62" s="3"/>
      <c r="D62" s="3"/>
      <c r="E62" s="3"/>
      <c r="F62" s="3"/>
      <c r="G62" s="3"/>
      <c r="H62" s="3"/>
    </row>
    <row r="63" spans="1:8" x14ac:dyDescent="0.25">
      <c r="A63" s="3"/>
      <c r="B63" s="3"/>
      <c r="C63" s="3"/>
      <c r="D63" s="3"/>
      <c r="E63" s="3"/>
      <c r="F63" s="3"/>
      <c r="G63" s="3"/>
      <c r="H63" s="3"/>
    </row>
    <row r="64" spans="1:8" x14ac:dyDescent="0.25">
      <c r="A64" s="3"/>
      <c r="B64" s="3"/>
      <c r="C64" s="3"/>
      <c r="D64" s="3"/>
      <c r="E64" s="3"/>
      <c r="F64" s="3"/>
      <c r="G64" s="3"/>
      <c r="H64" s="3"/>
    </row>
    <row r="65" spans="1:8" x14ac:dyDescent="0.25">
      <c r="A65" s="3"/>
      <c r="B65" s="3"/>
      <c r="C65" s="3"/>
      <c r="D65" s="3"/>
      <c r="E65" s="3"/>
      <c r="F65" s="3"/>
      <c r="G65" s="3"/>
      <c r="H65" s="3"/>
    </row>
    <row r="66" spans="1:8" x14ac:dyDescent="0.25">
      <c r="A66" s="3"/>
      <c r="B66" s="3"/>
      <c r="C66" s="3"/>
      <c r="D66" s="3"/>
      <c r="E66" s="3"/>
      <c r="F66" s="3"/>
      <c r="G66" s="3"/>
      <c r="H66" s="3"/>
    </row>
    <row r="67" spans="1:8" x14ac:dyDescent="0.25">
      <c r="A67" s="3"/>
      <c r="B67" s="3"/>
      <c r="C67" s="3"/>
      <c r="D67" s="3"/>
      <c r="E67" s="3"/>
      <c r="F67" s="3"/>
      <c r="G67" s="3"/>
      <c r="H67" s="3"/>
    </row>
    <row r="68" spans="1:8" x14ac:dyDescent="0.25">
      <c r="A68" s="3"/>
      <c r="B68" s="3"/>
      <c r="C68" s="3"/>
      <c r="D68" s="3"/>
      <c r="E68" s="3"/>
      <c r="F68" s="3"/>
      <c r="G68" s="3"/>
      <c r="H68" s="3"/>
    </row>
    <row r="69" spans="1:8" x14ac:dyDescent="0.25">
      <c r="A69" s="3"/>
      <c r="B69" s="3"/>
      <c r="C69" s="3"/>
      <c r="D69" s="3"/>
      <c r="E69" s="3"/>
      <c r="F69" s="3"/>
      <c r="G69" s="3"/>
      <c r="H69" s="3"/>
    </row>
    <row r="70" spans="1:8" x14ac:dyDescent="0.25">
      <c r="A70" s="3"/>
      <c r="B70" s="3"/>
      <c r="C70" s="3"/>
      <c r="D70" s="3"/>
      <c r="E70" s="3"/>
      <c r="F70" s="3"/>
      <c r="G70" s="3"/>
      <c r="H70" s="3"/>
    </row>
    <row r="71" spans="1:8" x14ac:dyDescent="0.25">
      <c r="A71" s="3"/>
      <c r="B71" s="3"/>
      <c r="C71" s="3"/>
      <c r="D71" s="3"/>
      <c r="E71" s="3"/>
      <c r="F71" s="3"/>
      <c r="G71" s="3"/>
      <c r="H71" s="3"/>
    </row>
    <row r="72" spans="1:8" x14ac:dyDescent="0.25">
      <c r="A72" s="3"/>
      <c r="B72" s="3"/>
      <c r="C72" s="3"/>
      <c r="D72" s="3"/>
      <c r="E72" s="3"/>
      <c r="F72" s="3"/>
      <c r="G72" s="3"/>
      <c r="H72" s="3"/>
    </row>
    <row r="73" spans="1:8" x14ac:dyDescent="0.25">
      <c r="A73" s="3"/>
      <c r="B73" s="3"/>
      <c r="C73" s="3"/>
      <c r="D73" s="3"/>
      <c r="E73" s="3"/>
      <c r="F73" s="3"/>
      <c r="G73" s="3"/>
      <c r="H73" s="3"/>
    </row>
    <row r="74" spans="1:8" x14ac:dyDescent="0.25">
      <c r="A74" s="3"/>
      <c r="B74" s="3"/>
      <c r="C74" s="3"/>
      <c r="D74" s="3"/>
      <c r="E74" s="3"/>
      <c r="F74" s="3"/>
      <c r="G74" s="3"/>
      <c r="H74" s="3"/>
    </row>
    <row r="75" spans="1:8" x14ac:dyDescent="0.25">
      <c r="A75" s="3"/>
      <c r="B75" s="3"/>
      <c r="C75" s="3"/>
      <c r="D75" s="3"/>
      <c r="E75" s="3"/>
      <c r="F75" s="3"/>
      <c r="G75" s="3"/>
      <c r="H75" s="3"/>
    </row>
    <row r="76" spans="1:8" x14ac:dyDescent="0.25">
      <c r="A76" s="3"/>
      <c r="B76" s="3"/>
      <c r="C76" s="3"/>
      <c r="D76" s="3"/>
      <c r="E76" s="3"/>
      <c r="F76" s="3"/>
      <c r="G76" s="3"/>
      <c r="H76" s="3"/>
    </row>
    <row r="77" spans="1:8" x14ac:dyDescent="0.25">
      <c r="A77" s="3"/>
      <c r="B77" s="3"/>
      <c r="C77" s="3"/>
      <c r="D77" s="3"/>
      <c r="E77" s="3"/>
      <c r="F77" s="3"/>
      <c r="G77" s="3"/>
      <c r="H77" s="3"/>
    </row>
    <row r="78" spans="1:8" x14ac:dyDescent="0.25">
      <c r="A78" s="3"/>
      <c r="B78" s="3"/>
      <c r="C78" s="3"/>
      <c r="D78" s="3"/>
      <c r="E78" s="3"/>
      <c r="F78" s="3"/>
      <c r="G78" s="3"/>
      <c r="H78" s="3"/>
    </row>
    <row r="79" spans="1:8" x14ac:dyDescent="0.25">
      <c r="A79" s="3"/>
      <c r="B79" s="3"/>
      <c r="C79" s="3"/>
      <c r="D79" s="3"/>
      <c r="E79" s="3"/>
      <c r="F79" s="3"/>
      <c r="G79" s="3"/>
      <c r="H79" s="3"/>
    </row>
    <row r="80" spans="1:8" x14ac:dyDescent="0.25">
      <c r="A80" s="3"/>
      <c r="B80" s="3"/>
      <c r="C80" s="3"/>
      <c r="D80" s="3"/>
      <c r="E80" s="3"/>
      <c r="F80" s="3"/>
      <c r="G80" s="3"/>
      <c r="H80" s="3"/>
    </row>
    <row r="81" spans="1:8" x14ac:dyDescent="0.25">
      <c r="A81" s="3"/>
      <c r="B81" s="3"/>
      <c r="C81" s="3"/>
      <c r="D81" s="3"/>
      <c r="E81" s="3"/>
      <c r="F81" s="3"/>
      <c r="G81" s="3"/>
      <c r="H81" s="3"/>
    </row>
    <row r="82" spans="1:8" x14ac:dyDescent="0.25">
      <c r="A82" s="3"/>
      <c r="B82" s="3"/>
      <c r="C82" s="3"/>
      <c r="D82" s="3"/>
      <c r="E82" s="3"/>
      <c r="F82" s="3"/>
      <c r="G82" s="3"/>
      <c r="H82" s="3"/>
    </row>
    <row r="83" spans="1:8" x14ac:dyDescent="0.25">
      <c r="A83" s="3"/>
      <c r="B83" s="3"/>
      <c r="C83" s="3"/>
      <c r="D83" s="3"/>
      <c r="E83" s="3"/>
      <c r="F83" s="3"/>
      <c r="G83" s="3"/>
      <c r="H83" s="3"/>
    </row>
    <row r="84" spans="1:8" x14ac:dyDescent="0.25">
      <c r="A84" s="3"/>
      <c r="B84" s="3"/>
      <c r="C84" s="3"/>
      <c r="D84" s="3"/>
      <c r="E84" s="3"/>
      <c r="F84" s="3"/>
      <c r="G84" s="3"/>
      <c r="H84" s="3"/>
    </row>
    <row r="85" spans="1:8" x14ac:dyDescent="0.25">
      <c r="A85" s="3"/>
      <c r="B85" s="3"/>
      <c r="C85" s="3"/>
      <c r="D85" s="3"/>
      <c r="E85" s="3"/>
      <c r="F85" s="3"/>
      <c r="G85" s="3"/>
      <c r="H85" s="3"/>
    </row>
    <row r="86" spans="1:8" x14ac:dyDescent="0.25">
      <c r="A86" s="3"/>
      <c r="B86" s="3"/>
      <c r="C86" s="3"/>
      <c r="D86" s="3"/>
      <c r="E86" s="3"/>
      <c r="F86" s="3"/>
      <c r="G86" s="3"/>
      <c r="H86" s="3"/>
    </row>
    <row r="87" spans="1:8" x14ac:dyDescent="0.25">
      <c r="A87" s="3"/>
      <c r="B87" s="3"/>
      <c r="C87" s="3"/>
      <c r="D87" s="3"/>
      <c r="E87" s="3"/>
      <c r="F87" s="3"/>
      <c r="G87" s="3"/>
      <c r="H87" s="3"/>
    </row>
    <row r="88" spans="1:8" x14ac:dyDescent="0.25">
      <c r="A88" s="3"/>
      <c r="B88" s="3"/>
      <c r="C88" s="3"/>
      <c r="D88" s="3"/>
      <c r="E88" s="3"/>
      <c r="F88" s="3"/>
      <c r="G88" s="3"/>
      <c r="H88" s="3"/>
    </row>
    <row r="89" spans="1:8" x14ac:dyDescent="0.25">
      <c r="A89" s="3"/>
      <c r="B89" s="3"/>
      <c r="C89" s="3"/>
      <c r="D89" s="3"/>
      <c r="E89" s="3"/>
      <c r="F89" s="3"/>
      <c r="G89" s="3"/>
      <c r="H89" s="3"/>
    </row>
    <row r="90" spans="1:8" x14ac:dyDescent="0.25">
      <c r="A90" s="3"/>
      <c r="B90" s="3"/>
      <c r="C90" s="3"/>
      <c r="D90" s="3"/>
      <c r="E90" s="3"/>
      <c r="F90" s="3"/>
      <c r="G90" s="3"/>
      <c r="H90" s="3"/>
    </row>
    <row r="91" spans="1:8" x14ac:dyDescent="0.25">
      <c r="A91" s="3"/>
      <c r="B91" s="3"/>
      <c r="C91" s="3"/>
      <c r="D91" s="3"/>
      <c r="E91" s="3"/>
      <c r="F91" s="3"/>
      <c r="G91" s="3"/>
      <c r="H91" s="3"/>
    </row>
    <row r="92" spans="1:8" x14ac:dyDescent="0.25">
      <c r="A92" s="3"/>
      <c r="B92" s="3"/>
      <c r="C92" s="3"/>
      <c r="D92" s="3"/>
      <c r="E92" s="3"/>
      <c r="F92" s="3"/>
      <c r="G92" s="3"/>
      <c r="H92" s="3"/>
    </row>
    <row r="93" spans="1:8" x14ac:dyDescent="0.25">
      <c r="A93" s="3"/>
      <c r="B93" s="3"/>
      <c r="C93" s="3"/>
      <c r="D93" s="3"/>
      <c r="E93" s="3"/>
      <c r="F93" s="3"/>
      <c r="G93" s="3"/>
      <c r="H93" s="3"/>
    </row>
    <row r="94" spans="1:8" x14ac:dyDescent="0.25">
      <c r="A94" s="3"/>
      <c r="B94" s="3"/>
      <c r="C94" s="3"/>
      <c r="D94" s="3"/>
      <c r="E94" s="3"/>
      <c r="F94" s="3"/>
      <c r="G94" s="3"/>
      <c r="H94" s="3"/>
    </row>
    <row r="95" spans="1:8" x14ac:dyDescent="0.25">
      <c r="A95" s="3"/>
      <c r="B95" s="3"/>
      <c r="C95" s="3"/>
      <c r="D95" s="3"/>
      <c r="E95" s="3"/>
      <c r="F95" s="3"/>
      <c r="G95" s="3"/>
      <c r="H95" s="3"/>
    </row>
    <row r="96" spans="1:8" x14ac:dyDescent="0.25">
      <c r="A96" s="3"/>
      <c r="B96" s="3"/>
      <c r="C96" s="3"/>
      <c r="D96" s="3"/>
      <c r="E96" s="3"/>
      <c r="F96" s="3"/>
      <c r="G96" s="3"/>
      <c r="H96" s="3"/>
    </row>
    <row r="97" spans="1:8" x14ac:dyDescent="0.25">
      <c r="A97" s="3"/>
      <c r="B97" s="3"/>
      <c r="C97" s="3"/>
      <c r="D97" s="3"/>
      <c r="E97" s="3"/>
      <c r="F97" s="3"/>
      <c r="G97" s="3"/>
      <c r="H97" s="3"/>
    </row>
    <row r="98" spans="1:8" x14ac:dyDescent="0.25">
      <c r="A98" s="3"/>
      <c r="B98" s="3"/>
      <c r="C98" s="3"/>
      <c r="D98" s="3"/>
      <c r="E98" s="3"/>
      <c r="F98" s="3"/>
      <c r="G98" s="3"/>
      <c r="H98" s="3"/>
    </row>
    <row r="99" spans="1:8" x14ac:dyDescent="0.25">
      <c r="A99" s="3"/>
      <c r="B99" s="3"/>
      <c r="C99" s="3"/>
      <c r="D99" s="3"/>
      <c r="E99" s="3"/>
      <c r="F99" s="3"/>
      <c r="G99" s="3"/>
      <c r="H99" s="3"/>
    </row>
    <row r="100" spans="1:8" x14ac:dyDescent="0.25">
      <c r="A100" s="3"/>
      <c r="B100" s="3"/>
      <c r="C100" s="3"/>
      <c r="D100" s="3"/>
      <c r="E100" s="3"/>
      <c r="F100" s="3"/>
      <c r="G100" s="3"/>
      <c r="H100" s="3"/>
    </row>
    <row r="101" spans="1:8" x14ac:dyDescent="0.25">
      <c r="A101" s="3"/>
      <c r="B101" s="3"/>
      <c r="C101" s="3"/>
      <c r="D101" s="3"/>
      <c r="E101" s="3"/>
      <c r="F101" s="3"/>
      <c r="G101" s="3"/>
      <c r="H101" s="3"/>
    </row>
    <row r="102" spans="1:8" x14ac:dyDescent="0.25">
      <c r="A102" s="3"/>
      <c r="B102" s="3"/>
      <c r="C102" s="3"/>
      <c r="D102" s="3"/>
      <c r="E102" s="3"/>
      <c r="F102" s="3"/>
      <c r="G102" s="3"/>
      <c r="H102" s="3"/>
    </row>
    <row r="103" spans="1:8" x14ac:dyDescent="0.25">
      <c r="A103" s="3"/>
      <c r="B103" s="3"/>
      <c r="C103" s="3"/>
      <c r="D103" s="3"/>
      <c r="E103" s="3"/>
      <c r="F103" s="3"/>
      <c r="G103" s="3"/>
      <c r="H103" s="3"/>
    </row>
    <row r="104" spans="1:8" x14ac:dyDescent="0.25">
      <c r="A104" s="3"/>
      <c r="B104" s="3"/>
      <c r="C104" s="3"/>
      <c r="D104" s="3"/>
      <c r="E104" s="3"/>
      <c r="F104" s="3"/>
      <c r="G104" s="3"/>
      <c r="H104" s="3"/>
    </row>
    <row r="105" spans="1:8" x14ac:dyDescent="0.25">
      <c r="A105" s="3"/>
      <c r="B105" s="3"/>
      <c r="C105" s="3"/>
      <c r="D105" s="3"/>
      <c r="E105" s="3"/>
      <c r="F105" s="3"/>
      <c r="G105" s="3"/>
      <c r="H105" s="3"/>
    </row>
    <row r="106" spans="1:8" x14ac:dyDescent="0.25">
      <c r="A106" s="3"/>
      <c r="B106" s="3"/>
      <c r="C106" s="3"/>
      <c r="D106" s="3"/>
      <c r="E106" s="3"/>
      <c r="F106" s="3"/>
      <c r="G106" s="3"/>
      <c r="H106" s="3"/>
    </row>
    <row r="107" spans="1:8" x14ac:dyDescent="0.25">
      <c r="A107" s="3"/>
      <c r="B107" s="3"/>
      <c r="C107" s="3"/>
      <c r="D107" s="3"/>
      <c r="E107" s="3"/>
      <c r="F107" s="3"/>
      <c r="G107" s="3"/>
      <c r="H107" s="3"/>
    </row>
    <row r="108" spans="1:8" x14ac:dyDescent="0.25">
      <c r="A108" s="3"/>
      <c r="B108" s="3"/>
      <c r="C108" s="3"/>
      <c r="D108" s="3"/>
      <c r="E108" s="3"/>
      <c r="F108" s="3"/>
      <c r="G108" s="3"/>
      <c r="H108" s="3"/>
    </row>
    <row r="109" spans="1:8" x14ac:dyDescent="0.25">
      <c r="A109" s="3"/>
      <c r="B109" s="3"/>
      <c r="C109" s="3"/>
      <c r="D109" s="3"/>
      <c r="E109" s="3"/>
      <c r="F109" s="3"/>
      <c r="G109" s="3"/>
      <c r="H109" s="3"/>
    </row>
    <row r="110" spans="1:8" x14ac:dyDescent="0.25">
      <c r="A110" s="3"/>
      <c r="B110" s="3"/>
      <c r="C110" s="3"/>
      <c r="D110" s="3"/>
      <c r="E110" s="3"/>
      <c r="F110" s="3"/>
      <c r="G110" s="3"/>
      <c r="H110" s="3"/>
    </row>
    <row r="111" spans="1:8" x14ac:dyDescent="0.25">
      <c r="A111" s="3"/>
      <c r="B111" s="3"/>
      <c r="C111" s="3"/>
      <c r="D111" s="3"/>
      <c r="E111" s="3"/>
      <c r="F111" s="3"/>
      <c r="G111" s="3"/>
      <c r="H111" s="3"/>
    </row>
    <row r="112" spans="1:8" x14ac:dyDescent="0.25">
      <c r="A112" s="3"/>
      <c r="B112" s="3"/>
      <c r="C112" s="3"/>
      <c r="D112" s="3"/>
      <c r="E112" s="3"/>
      <c r="F112" s="3"/>
      <c r="G112" s="3"/>
      <c r="H112" s="3"/>
    </row>
    <row r="113" spans="1:8" x14ac:dyDescent="0.25">
      <c r="A113" s="3"/>
      <c r="B113" s="3"/>
      <c r="C113" s="3"/>
      <c r="D113" s="3"/>
      <c r="E113" s="3"/>
      <c r="F113" s="3"/>
      <c r="G113" s="3"/>
      <c r="H113" s="3"/>
    </row>
    <row r="114" spans="1:8" x14ac:dyDescent="0.25">
      <c r="A114" s="3"/>
      <c r="B114" s="3"/>
      <c r="C114" s="3"/>
      <c r="D114" s="3"/>
      <c r="E114" s="3"/>
      <c r="F114" s="3"/>
      <c r="G114" s="3"/>
      <c r="H114" s="3"/>
    </row>
    <row r="115" spans="1:8" x14ac:dyDescent="0.25">
      <c r="A115" s="3"/>
      <c r="B115" s="3"/>
      <c r="C115" s="3"/>
      <c r="D115" s="3"/>
      <c r="E115" s="3"/>
      <c r="F115" s="3"/>
      <c r="G115" s="3"/>
      <c r="H115" s="3"/>
    </row>
    <row r="116" spans="1:8" x14ac:dyDescent="0.25">
      <c r="A116" s="3"/>
      <c r="B116" s="3"/>
      <c r="C116" s="3"/>
      <c r="D116" s="3"/>
      <c r="E116" s="3"/>
      <c r="F116" s="3"/>
      <c r="G116" s="3"/>
      <c r="H116" s="3"/>
    </row>
    <row r="117" spans="1:8" x14ac:dyDescent="0.25">
      <c r="A117" s="3"/>
      <c r="B117" s="3"/>
      <c r="C117" s="3"/>
      <c r="D117" s="3"/>
      <c r="E117" s="3"/>
      <c r="F117" s="3"/>
      <c r="G117" s="3"/>
      <c r="H117" s="3"/>
    </row>
    <row r="118" spans="1:8" x14ac:dyDescent="0.25">
      <c r="A118" s="3"/>
      <c r="B118" s="3"/>
      <c r="C118" s="3"/>
      <c r="D118" s="3"/>
      <c r="E118" s="3"/>
      <c r="F118" s="3"/>
      <c r="G118" s="3"/>
      <c r="H118" s="3"/>
    </row>
    <row r="119" spans="1:8" x14ac:dyDescent="0.25">
      <c r="A119" s="3"/>
      <c r="B119" s="3"/>
      <c r="C119" s="3"/>
      <c r="D119" s="3"/>
      <c r="E119" s="3"/>
      <c r="F119" s="3"/>
      <c r="G119" s="3"/>
      <c r="H119" s="3"/>
    </row>
    <row r="120" spans="1:8" x14ac:dyDescent="0.25">
      <c r="A120" s="3"/>
      <c r="B120" s="3"/>
      <c r="C120" s="3"/>
      <c r="D120" s="3"/>
      <c r="E120" s="3"/>
      <c r="F120" s="3"/>
      <c r="G120" s="3"/>
      <c r="H120" s="3"/>
    </row>
    <row r="121" spans="1:8" x14ac:dyDescent="0.25">
      <c r="A121" s="3"/>
      <c r="B121" s="3"/>
      <c r="C121" s="3"/>
      <c r="D121" s="3"/>
      <c r="E121" s="3"/>
      <c r="F121" s="3"/>
      <c r="G121" s="3"/>
      <c r="H121" s="3"/>
    </row>
    <row r="122" spans="1:8" x14ac:dyDescent="0.25">
      <c r="A122" s="3"/>
      <c r="B122" s="3"/>
      <c r="C122" s="3"/>
      <c r="D122" s="3"/>
      <c r="E122" s="3"/>
      <c r="F122" s="3"/>
      <c r="G122" s="3"/>
      <c r="H122" s="3"/>
    </row>
    <row r="123" spans="1:8" x14ac:dyDescent="0.25">
      <c r="A123" s="3"/>
      <c r="B123" s="3"/>
      <c r="C123" s="3"/>
      <c r="D123" s="3"/>
      <c r="E123" s="3"/>
      <c r="F123" s="3"/>
      <c r="G123" s="3"/>
      <c r="H123" s="3"/>
    </row>
    <row r="124" spans="1:8" x14ac:dyDescent="0.25">
      <c r="A124" s="3"/>
      <c r="B124" s="3"/>
      <c r="C124" s="3"/>
      <c r="D124" s="3"/>
      <c r="E124" s="3"/>
      <c r="F124" s="3"/>
      <c r="G124" s="3"/>
      <c r="H124" s="3"/>
    </row>
    <row r="125" spans="1:8" x14ac:dyDescent="0.25">
      <c r="A125" s="3"/>
      <c r="B125" s="3"/>
      <c r="C125" s="3"/>
      <c r="D125" s="3"/>
      <c r="E125" s="3"/>
      <c r="F125" s="3"/>
      <c r="G125" s="3"/>
      <c r="H125" s="3"/>
    </row>
    <row r="126" spans="1:8" x14ac:dyDescent="0.25">
      <c r="A126" s="3"/>
      <c r="B126" s="3"/>
      <c r="C126" s="3"/>
      <c r="D126" s="3"/>
      <c r="E126" s="3"/>
      <c r="F126" s="3"/>
      <c r="G126" s="3"/>
      <c r="H126" s="3"/>
    </row>
    <row r="127" spans="1:8" x14ac:dyDescent="0.25">
      <c r="A127" s="3"/>
      <c r="B127" s="3"/>
      <c r="C127" s="3"/>
      <c r="D127" s="3"/>
      <c r="E127" s="3"/>
      <c r="F127" s="3"/>
      <c r="G127" s="3"/>
      <c r="H127" s="3"/>
    </row>
    <row r="128" spans="1:8" x14ac:dyDescent="0.25">
      <c r="A128" s="3"/>
      <c r="B128" s="3"/>
      <c r="C128" s="3"/>
      <c r="D128" s="3"/>
      <c r="E128" s="3"/>
      <c r="F128" s="3"/>
      <c r="G128" s="3"/>
      <c r="H128" s="3"/>
    </row>
    <row r="129" spans="1:8" x14ac:dyDescent="0.25">
      <c r="A129" s="3"/>
      <c r="B129" s="3"/>
      <c r="C129" s="3"/>
      <c r="D129" s="3"/>
      <c r="E129" s="3"/>
      <c r="F129" s="3"/>
      <c r="G129" s="3"/>
      <c r="H129" s="3"/>
    </row>
    <row r="130" spans="1:8" x14ac:dyDescent="0.25">
      <c r="A130" s="3"/>
      <c r="B130" s="3"/>
      <c r="C130" s="3"/>
      <c r="D130" s="3"/>
      <c r="E130" s="3"/>
      <c r="F130" s="3"/>
      <c r="G130" s="3"/>
      <c r="H130" s="3"/>
    </row>
    <row r="131" spans="1:8" x14ac:dyDescent="0.25">
      <c r="A131" s="3"/>
      <c r="B131" s="3"/>
      <c r="C131" s="3"/>
      <c r="D131" s="3"/>
      <c r="E131" s="3"/>
      <c r="F131" s="3"/>
      <c r="G131" s="3"/>
      <c r="H131" s="3"/>
    </row>
    <row r="132" spans="1:8" x14ac:dyDescent="0.25">
      <c r="A132" s="3"/>
      <c r="B132" s="3"/>
      <c r="C132" s="3"/>
      <c r="D132" s="3"/>
      <c r="E132" s="3"/>
      <c r="F132" s="3"/>
      <c r="G132" s="3"/>
      <c r="H132" s="3"/>
    </row>
    <row r="133" spans="1:8" x14ac:dyDescent="0.25">
      <c r="A133" s="3"/>
      <c r="B133" s="3"/>
      <c r="C133" s="3"/>
      <c r="D133" s="3"/>
      <c r="E133" s="3"/>
      <c r="F133" s="3"/>
      <c r="G133" s="3"/>
      <c r="H133" s="3"/>
    </row>
    <row r="134" spans="1:8" x14ac:dyDescent="0.25">
      <c r="A134" s="3"/>
      <c r="B134" s="3"/>
      <c r="C134" s="3"/>
      <c r="D134" s="3"/>
      <c r="E134" s="3"/>
      <c r="F134" s="3"/>
      <c r="G134" s="3"/>
      <c r="H134" s="3"/>
    </row>
    <row r="135" spans="1:8" x14ac:dyDescent="0.25">
      <c r="A135" s="3"/>
      <c r="B135" s="3"/>
      <c r="C135" s="3"/>
      <c r="D135" s="3"/>
      <c r="E135" s="3"/>
      <c r="F135" s="3"/>
      <c r="G135" s="3"/>
      <c r="H135" s="3"/>
    </row>
    <row r="136" spans="1:8" x14ac:dyDescent="0.25">
      <c r="A136" s="3"/>
      <c r="B136" s="3"/>
      <c r="C136" s="3"/>
      <c r="D136" s="3"/>
      <c r="E136" s="3"/>
      <c r="F136" s="3"/>
      <c r="G136" s="3"/>
      <c r="H136" s="3"/>
    </row>
    <row r="137" spans="1:8" x14ac:dyDescent="0.25">
      <c r="A137" s="3"/>
      <c r="B137" s="3"/>
      <c r="C137" s="3"/>
      <c r="D137" s="3"/>
      <c r="E137" s="3"/>
      <c r="F137" s="3"/>
      <c r="G137" s="3"/>
      <c r="H137" s="3"/>
    </row>
    <row r="138" spans="1:8" x14ac:dyDescent="0.25">
      <c r="A138" s="3"/>
      <c r="B138" s="3"/>
      <c r="C138" s="3"/>
      <c r="D138" s="3"/>
      <c r="E138" s="3"/>
      <c r="F138" s="3"/>
      <c r="G138" s="3"/>
      <c r="H138" s="3"/>
    </row>
    <row r="139" spans="1:8" x14ac:dyDescent="0.25">
      <c r="A139" s="3"/>
      <c r="B139" s="3"/>
      <c r="C139" s="3"/>
      <c r="D139" s="3"/>
      <c r="E139" s="3"/>
      <c r="F139" s="3"/>
      <c r="G139" s="3"/>
      <c r="H139" s="3"/>
    </row>
    <row r="140" spans="1:8" x14ac:dyDescent="0.25">
      <c r="A140" s="3"/>
      <c r="B140" s="3"/>
      <c r="C140" s="3"/>
      <c r="D140" s="3"/>
      <c r="E140" s="3"/>
      <c r="F140" s="3"/>
      <c r="G140" s="3"/>
      <c r="H140" s="3"/>
    </row>
    <row r="141" spans="1:8" x14ac:dyDescent="0.25">
      <c r="A141" s="3"/>
      <c r="B141" s="3"/>
      <c r="C141" s="3"/>
      <c r="D141" s="3"/>
      <c r="E141" s="3"/>
      <c r="F141" s="3"/>
      <c r="G141" s="3"/>
      <c r="H141" s="3"/>
    </row>
    <row r="142" spans="1:8" x14ac:dyDescent="0.25">
      <c r="A142" s="3"/>
      <c r="B142" s="3"/>
      <c r="C142" s="3"/>
      <c r="D142" s="3"/>
      <c r="E142" s="3"/>
      <c r="F142" s="3"/>
      <c r="G142" s="3"/>
      <c r="H142" s="3"/>
    </row>
    <row r="143" spans="1:8" x14ac:dyDescent="0.25">
      <c r="A143" s="3"/>
      <c r="B143" s="3"/>
      <c r="C143" s="3"/>
      <c r="D143" s="3"/>
      <c r="E143" s="3"/>
      <c r="F143" s="3"/>
      <c r="G143" s="3"/>
      <c r="H143" s="3"/>
    </row>
    <row r="144" spans="1:8" x14ac:dyDescent="0.25">
      <c r="A144" s="3"/>
      <c r="B144" s="3"/>
      <c r="C144" s="3"/>
      <c r="D144" s="3"/>
      <c r="E144" s="3"/>
      <c r="F144" s="3"/>
      <c r="G144" s="3"/>
      <c r="H144" s="3"/>
    </row>
    <row r="145" spans="1:8" x14ac:dyDescent="0.25">
      <c r="A145" s="3"/>
      <c r="B145" s="3"/>
      <c r="C145" s="3"/>
      <c r="D145" s="3"/>
      <c r="E145" s="3"/>
      <c r="F145" s="3"/>
      <c r="G145" s="3"/>
      <c r="H145" s="3"/>
    </row>
    <row r="146" spans="1:8" x14ac:dyDescent="0.25">
      <c r="A146" s="3"/>
      <c r="B146" s="3"/>
      <c r="C146" s="3"/>
      <c r="D146" s="3"/>
      <c r="E146" s="3"/>
      <c r="F146" s="3"/>
      <c r="G146" s="3"/>
      <c r="H146" s="3"/>
    </row>
    <row r="147" spans="1:8" x14ac:dyDescent="0.25">
      <c r="A147" s="3"/>
      <c r="B147" s="3"/>
      <c r="C147" s="3"/>
      <c r="D147" s="3"/>
      <c r="E147" s="3"/>
      <c r="F147" s="3"/>
      <c r="G147" s="3"/>
      <c r="H147" s="3"/>
    </row>
    <row r="148" spans="1:8" x14ac:dyDescent="0.25">
      <c r="A148" s="3"/>
      <c r="B148" s="3"/>
      <c r="C148" s="3"/>
      <c r="D148" s="3"/>
      <c r="E148" s="3"/>
      <c r="F148" s="3"/>
      <c r="G148" s="3"/>
      <c r="H148" s="3"/>
    </row>
    <row r="149" spans="1:8" x14ac:dyDescent="0.25">
      <c r="A149" s="3"/>
      <c r="B149" s="3"/>
      <c r="C149" s="3"/>
      <c r="D149" s="3"/>
      <c r="E149" s="3"/>
      <c r="F149" s="3"/>
      <c r="G149" s="3"/>
      <c r="H149" s="3"/>
    </row>
    <row r="150" spans="1:8" x14ac:dyDescent="0.25">
      <c r="A150" s="3"/>
      <c r="B150" s="3"/>
      <c r="C150" s="3"/>
      <c r="D150" s="3"/>
      <c r="E150" s="3"/>
      <c r="F150" s="3"/>
      <c r="G150" s="3"/>
      <c r="H150" s="3"/>
    </row>
    <row r="151" spans="1:8" x14ac:dyDescent="0.25">
      <c r="A151" s="3"/>
      <c r="B151" s="3"/>
      <c r="C151" s="3"/>
      <c r="D151" s="3"/>
      <c r="E151" s="3"/>
      <c r="F151" s="3"/>
      <c r="G151" s="3"/>
      <c r="H151" s="3"/>
    </row>
    <row r="152" spans="1:8" x14ac:dyDescent="0.25">
      <c r="A152" s="3"/>
      <c r="B152" s="3"/>
      <c r="C152" s="3"/>
      <c r="D152" s="3"/>
      <c r="E152" s="3"/>
      <c r="F152" s="3"/>
      <c r="G152" s="3"/>
      <c r="H152" s="3"/>
    </row>
    <row r="153" spans="1:8" x14ac:dyDescent="0.25">
      <c r="A153" s="3"/>
      <c r="B153" s="3"/>
      <c r="C153" s="3"/>
      <c r="D153" s="3"/>
      <c r="E153" s="3"/>
      <c r="F153" s="3"/>
      <c r="G153" s="3"/>
      <c r="H153" s="3"/>
    </row>
    <row r="154" spans="1:8" x14ac:dyDescent="0.25">
      <c r="A154" s="3"/>
      <c r="B154" s="3"/>
      <c r="C154" s="3"/>
      <c r="D154" s="3"/>
      <c r="E154" s="3"/>
      <c r="F154" s="3"/>
      <c r="G154" s="3"/>
      <c r="H154" s="3"/>
    </row>
    <row r="155" spans="1:8" x14ac:dyDescent="0.25">
      <c r="A155" s="3"/>
      <c r="B155" s="3"/>
      <c r="C155" s="3"/>
      <c r="D155" s="3"/>
      <c r="E155" s="3"/>
      <c r="F155" s="3"/>
      <c r="G155" s="3"/>
      <c r="H155" s="3"/>
    </row>
    <row r="156" spans="1:8" x14ac:dyDescent="0.25">
      <c r="A156" s="3"/>
      <c r="B156" s="3"/>
      <c r="C156" s="3"/>
      <c r="D156" s="3"/>
      <c r="E156" s="3"/>
      <c r="F156" s="3"/>
      <c r="G156" s="3"/>
      <c r="H156" s="3"/>
    </row>
    <row r="157" spans="1:8" x14ac:dyDescent="0.25">
      <c r="A157" s="3"/>
      <c r="B157" s="3"/>
      <c r="C157" s="3"/>
      <c r="D157" s="3"/>
      <c r="E157" s="3"/>
      <c r="F157" s="3"/>
      <c r="G157" s="3"/>
      <c r="H157" s="3"/>
    </row>
    <row r="158" spans="1:8" x14ac:dyDescent="0.25">
      <c r="A158" s="3"/>
      <c r="B158" s="3"/>
      <c r="C158" s="3"/>
      <c r="D158" s="3"/>
      <c r="E158" s="3"/>
      <c r="F158" s="3"/>
      <c r="G158" s="3"/>
      <c r="H158" s="3"/>
    </row>
    <row r="159" spans="1:8" x14ac:dyDescent="0.25">
      <c r="A159" s="3"/>
      <c r="B159" s="3"/>
      <c r="C159" s="3"/>
      <c r="D159" s="3"/>
      <c r="E159" s="3"/>
      <c r="F159" s="3"/>
      <c r="G159" s="3"/>
      <c r="H159" s="3"/>
    </row>
    <row r="160" spans="1:8" x14ac:dyDescent="0.25">
      <c r="A160" s="3"/>
      <c r="B160" s="3"/>
      <c r="C160" s="3"/>
      <c r="D160" s="3"/>
      <c r="E160" s="3"/>
      <c r="F160" s="3"/>
      <c r="G160" s="3"/>
      <c r="H160" s="3"/>
    </row>
    <row r="161" spans="1:8" x14ac:dyDescent="0.25">
      <c r="A161" s="3"/>
      <c r="B161" s="3"/>
      <c r="C161" s="3"/>
      <c r="D161" s="3"/>
      <c r="E161" s="3"/>
      <c r="F161" s="3"/>
      <c r="G161" s="3"/>
      <c r="H161" s="3"/>
    </row>
    <row r="162" spans="1:8" x14ac:dyDescent="0.25">
      <c r="A162" s="3"/>
      <c r="B162" s="3"/>
      <c r="C162" s="3"/>
      <c r="D162" s="3"/>
      <c r="E162" s="3"/>
      <c r="F162" s="3"/>
      <c r="G162" s="3"/>
      <c r="H162" s="3"/>
    </row>
    <row r="163" spans="1:8" x14ac:dyDescent="0.25">
      <c r="A163" s="3"/>
      <c r="B163" s="3"/>
      <c r="C163" s="3"/>
      <c r="D163" s="3"/>
      <c r="E163" s="3"/>
      <c r="F163" s="3"/>
      <c r="G163" s="3"/>
      <c r="H163" s="3"/>
    </row>
    <row r="164" spans="1:8" x14ac:dyDescent="0.25">
      <c r="A164" s="3"/>
      <c r="B164" s="3"/>
      <c r="C164" s="3"/>
      <c r="D164" s="3"/>
      <c r="E164" s="3"/>
      <c r="F164" s="3"/>
      <c r="G164" s="3"/>
      <c r="H164" s="3"/>
    </row>
    <row r="165" spans="1:8" x14ac:dyDescent="0.25">
      <c r="A165" s="3"/>
      <c r="B165" s="3"/>
      <c r="C165" s="3"/>
      <c r="D165" s="3"/>
      <c r="E165" s="3"/>
      <c r="F165" s="3"/>
      <c r="G165" s="3"/>
      <c r="H165" s="3"/>
    </row>
    <row r="166" spans="1:8" x14ac:dyDescent="0.25">
      <c r="A166" s="3"/>
      <c r="B166" s="3"/>
      <c r="C166" s="3"/>
      <c r="D166" s="3"/>
      <c r="E166" s="3"/>
      <c r="F166" s="3"/>
      <c r="G166" s="3"/>
      <c r="H166" s="3"/>
    </row>
    <row r="167" spans="1:8" x14ac:dyDescent="0.25">
      <c r="A167" s="3"/>
      <c r="B167" s="3"/>
      <c r="C167" s="3"/>
      <c r="D167" s="3"/>
      <c r="E167" s="3"/>
      <c r="F167" s="3"/>
      <c r="G167" s="3"/>
      <c r="H167" s="3"/>
    </row>
    <row r="168" spans="1:8" x14ac:dyDescent="0.25">
      <c r="A168" s="3"/>
      <c r="B168" s="3"/>
      <c r="C168" s="3"/>
      <c r="D168" s="3"/>
      <c r="E168" s="3"/>
      <c r="F168" s="3"/>
      <c r="G168" s="3"/>
      <c r="H168" s="3"/>
    </row>
    <row r="169" spans="1:8" x14ac:dyDescent="0.25">
      <c r="A169" s="3"/>
      <c r="B169" s="3"/>
      <c r="C169" s="3"/>
      <c r="D169" s="3"/>
      <c r="E169" s="3"/>
      <c r="F169" s="3"/>
      <c r="G169" s="3"/>
      <c r="H169" s="3"/>
    </row>
    <row r="170" spans="1:8" x14ac:dyDescent="0.25">
      <c r="A170" s="3"/>
      <c r="B170" s="3"/>
      <c r="C170" s="3"/>
      <c r="D170" s="3"/>
      <c r="E170" s="3"/>
      <c r="F170" s="3"/>
      <c r="G170" s="3"/>
      <c r="H170" s="3"/>
    </row>
    <row r="171" spans="1:8" x14ac:dyDescent="0.25">
      <c r="A171" s="3"/>
      <c r="B171" s="3"/>
      <c r="C171" s="3"/>
      <c r="D171" s="3"/>
      <c r="E171" s="3"/>
      <c r="F171" s="3"/>
      <c r="G171" s="3"/>
      <c r="H171" s="3"/>
    </row>
    <row r="172" spans="1:8" x14ac:dyDescent="0.25">
      <c r="A172" s="3"/>
      <c r="B172" s="3"/>
      <c r="C172" s="3"/>
      <c r="D172" s="3"/>
      <c r="E172" s="3"/>
      <c r="F172" s="3"/>
      <c r="G172" s="3"/>
      <c r="H172" s="3"/>
    </row>
    <row r="173" spans="1:8" x14ac:dyDescent="0.25">
      <c r="A173" s="3"/>
      <c r="B173" s="3"/>
      <c r="C173" s="3"/>
      <c r="D173" s="3"/>
      <c r="E173" s="3"/>
      <c r="F173" s="3"/>
      <c r="G173" s="3"/>
      <c r="H173" s="3"/>
    </row>
    <row r="174" spans="1:8" x14ac:dyDescent="0.25">
      <c r="A174" s="3"/>
      <c r="B174" s="3"/>
      <c r="C174" s="3"/>
      <c r="D174" s="3"/>
      <c r="E174" s="3"/>
      <c r="F174" s="3"/>
      <c r="G174" s="3"/>
      <c r="H174" s="3"/>
    </row>
    <row r="175" spans="1:8" x14ac:dyDescent="0.25">
      <c r="A175" s="3"/>
      <c r="B175" s="3"/>
      <c r="C175" s="3"/>
      <c r="D175" s="3"/>
      <c r="E175" s="3"/>
      <c r="F175" s="3"/>
      <c r="G175" s="3"/>
      <c r="H175" s="3"/>
    </row>
    <row r="176" spans="1:8" x14ac:dyDescent="0.25">
      <c r="A176" s="3"/>
      <c r="B176" s="3"/>
      <c r="C176" s="3"/>
      <c r="D176" s="3"/>
      <c r="E176" s="3"/>
      <c r="F176" s="3"/>
      <c r="G176" s="3"/>
      <c r="H176" s="3"/>
    </row>
    <row r="177" spans="1:8" x14ac:dyDescent="0.25">
      <c r="A177" s="3"/>
      <c r="B177" s="3"/>
      <c r="C177" s="3"/>
      <c r="D177" s="3"/>
      <c r="E177" s="3"/>
      <c r="F177" s="3"/>
      <c r="G177" s="3"/>
      <c r="H177" s="3"/>
    </row>
    <row r="178" spans="1:8" x14ac:dyDescent="0.25">
      <c r="A178" s="3"/>
      <c r="B178" s="3"/>
      <c r="C178" s="3"/>
      <c r="D178" s="3"/>
      <c r="E178" s="3"/>
      <c r="F178" s="3"/>
      <c r="G178" s="3"/>
      <c r="H178" s="3"/>
    </row>
    <row r="179" spans="1:8" x14ac:dyDescent="0.25">
      <c r="A179" s="3"/>
      <c r="B179" s="3"/>
      <c r="C179" s="3"/>
      <c r="D179" s="3"/>
      <c r="E179" s="3"/>
      <c r="F179" s="3"/>
      <c r="G179" s="3"/>
      <c r="H179" s="3"/>
    </row>
    <row r="180" spans="1:8" x14ac:dyDescent="0.25">
      <c r="A180" s="3"/>
      <c r="B180" s="3"/>
      <c r="C180" s="3"/>
      <c r="D180" s="3"/>
      <c r="E180" s="3"/>
      <c r="F180" s="3"/>
      <c r="G180" s="3"/>
      <c r="H180" s="3"/>
    </row>
    <row r="181" spans="1:8" x14ac:dyDescent="0.25">
      <c r="A181" s="3"/>
      <c r="B181" s="3"/>
      <c r="C181" s="3"/>
      <c r="D181" s="3"/>
      <c r="E181" s="3"/>
      <c r="F181" s="3"/>
      <c r="G181" s="3"/>
      <c r="H181" s="3"/>
    </row>
    <row r="182" spans="1:8" x14ac:dyDescent="0.25">
      <c r="A182" s="3"/>
      <c r="B182" s="3"/>
      <c r="C182" s="3"/>
      <c r="D182" s="3"/>
      <c r="E182" s="3"/>
      <c r="F182" s="3"/>
      <c r="G182" s="3"/>
      <c r="H182" s="3"/>
    </row>
    <row r="183" spans="1:8" x14ac:dyDescent="0.25">
      <c r="A183" s="3"/>
      <c r="B183" s="3"/>
      <c r="C183" s="3"/>
      <c r="D183" s="3"/>
      <c r="E183" s="3"/>
      <c r="F183" s="3"/>
      <c r="G183" s="3"/>
      <c r="H183" s="3"/>
    </row>
    <row r="184" spans="1:8" x14ac:dyDescent="0.25">
      <c r="A184" s="3"/>
      <c r="B184" s="3"/>
      <c r="C184" s="3"/>
      <c r="D184" s="3"/>
      <c r="E184" s="3"/>
      <c r="F184" s="3"/>
      <c r="G184" s="3"/>
      <c r="H184" s="3"/>
    </row>
    <row r="185" spans="1:8" x14ac:dyDescent="0.25">
      <c r="A185" s="3"/>
      <c r="B185" s="3"/>
      <c r="C185" s="3"/>
      <c r="D185" s="3"/>
      <c r="E185" s="3"/>
      <c r="F185" s="3"/>
      <c r="G185" s="3"/>
      <c r="H185" s="3"/>
    </row>
    <row r="186" spans="1:8" x14ac:dyDescent="0.25">
      <c r="A186" s="3"/>
      <c r="B186" s="3"/>
      <c r="C186" s="3"/>
      <c r="D186" s="3"/>
      <c r="E186" s="3"/>
      <c r="F186" s="3"/>
      <c r="G186" s="3"/>
      <c r="H186" s="3"/>
    </row>
    <row r="187" spans="1:8" x14ac:dyDescent="0.25">
      <c r="A187" s="3"/>
      <c r="B187" s="3"/>
      <c r="C187" s="3"/>
      <c r="D187" s="3"/>
      <c r="E187" s="3"/>
      <c r="F187" s="3"/>
      <c r="G187" s="3"/>
      <c r="H187" s="3"/>
    </row>
    <row r="188" spans="1:8" x14ac:dyDescent="0.25">
      <c r="A188" s="3"/>
      <c r="B188" s="3"/>
      <c r="C188" s="3"/>
      <c r="D188" s="3"/>
      <c r="E188" s="3"/>
      <c r="F188" s="3"/>
      <c r="G188" s="3"/>
      <c r="H188" s="3"/>
    </row>
    <row r="189" spans="1:8" x14ac:dyDescent="0.25">
      <c r="A189" s="3"/>
      <c r="B189" s="3"/>
      <c r="C189" s="3"/>
      <c r="D189" s="3"/>
      <c r="E189" s="3"/>
      <c r="F189" s="3"/>
      <c r="G189" s="3"/>
      <c r="H189" s="3"/>
    </row>
    <row r="190" spans="1:8" x14ac:dyDescent="0.25">
      <c r="A190" s="3"/>
      <c r="B190" s="3"/>
      <c r="C190" s="3"/>
      <c r="D190" s="3"/>
      <c r="E190" s="3"/>
      <c r="F190" s="3"/>
      <c r="G190" s="3"/>
      <c r="H190" s="3"/>
    </row>
    <row r="191" spans="1:8" x14ac:dyDescent="0.25">
      <c r="A191" s="3"/>
      <c r="B191" s="3"/>
      <c r="C191" s="3"/>
      <c r="D191" s="3"/>
      <c r="E191" s="3"/>
      <c r="F191" s="3"/>
      <c r="G191" s="3"/>
      <c r="H191" s="3"/>
    </row>
    <row r="192" spans="1:8" x14ac:dyDescent="0.25">
      <c r="A192" s="3"/>
      <c r="B192" s="3"/>
      <c r="C192" s="3"/>
      <c r="D192" s="3"/>
      <c r="E192" s="3"/>
      <c r="F192" s="3"/>
      <c r="G192" s="3"/>
      <c r="H192" s="3"/>
    </row>
    <row r="193" spans="1:8" x14ac:dyDescent="0.25">
      <c r="A193" s="3"/>
      <c r="B193" s="3"/>
      <c r="C193" s="3"/>
      <c r="D193" s="3"/>
      <c r="E193" s="3"/>
      <c r="F193" s="3"/>
      <c r="G193" s="3"/>
      <c r="H193" s="3"/>
    </row>
    <row r="194" spans="1:8" x14ac:dyDescent="0.25">
      <c r="A194" s="3"/>
      <c r="B194" s="3"/>
      <c r="C194" s="3"/>
      <c r="D194" s="3"/>
      <c r="E194" s="3"/>
      <c r="F194" s="3"/>
      <c r="G194" s="3"/>
      <c r="H194" s="3"/>
    </row>
    <row r="195" spans="1:8" x14ac:dyDescent="0.25">
      <c r="A195" s="3"/>
      <c r="B195" s="3"/>
      <c r="C195" s="3"/>
      <c r="D195" s="3"/>
      <c r="E195" s="3"/>
      <c r="F195" s="3"/>
      <c r="G195" s="3"/>
      <c r="H195" s="3"/>
    </row>
    <row r="196" spans="1:8" x14ac:dyDescent="0.25">
      <c r="A196" s="3"/>
      <c r="B196" s="3"/>
      <c r="C196" s="3"/>
      <c r="D196" s="3"/>
      <c r="E196" s="3"/>
      <c r="F196" s="3"/>
      <c r="G196" s="3"/>
      <c r="H196" s="3"/>
    </row>
    <row r="197" spans="1:8" x14ac:dyDescent="0.25">
      <c r="A197" s="3"/>
      <c r="B197" s="3"/>
      <c r="C197" s="3"/>
      <c r="D197" s="3"/>
      <c r="E197" s="3"/>
      <c r="F197" s="3"/>
      <c r="G197" s="3"/>
      <c r="H197" s="3"/>
    </row>
    <row r="198" spans="1:8" x14ac:dyDescent="0.25">
      <c r="A198" s="3"/>
      <c r="B198" s="3"/>
      <c r="C198" s="3"/>
      <c r="D198" s="3"/>
      <c r="E198" s="3"/>
      <c r="F198" s="3"/>
      <c r="G198" s="3"/>
      <c r="H198" s="3"/>
    </row>
    <row r="199" spans="1:8" x14ac:dyDescent="0.25">
      <c r="A199" s="3"/>
      <c r="B199" s="3"/>
      <c r="C199" s="3"/>
      <c r="D199" s="3"/>
      <c r="E199" s="3"/>
      <c r="F199" s="3"/>
      <c r="G199" s="3"/>
      <c r="H199" s="3"/>
    </row>
    <row r="200" spans="1:8" x14ac:dyDescent="0.25">
      <c r="A200" s="3"/>
      <c r="B200" s="3"/>
      <c r="C200" s="3"/>
      <c r="D200" s="3"/>
      <c r="E200" s="3"/>
      <c r="F200" s="3"/>
      <c r="G200" s="3"/>
      <c r="H200" s="3"/>
    </row>
    <row r="201" spans="1:8" x14ac:dyDescent="0.25">
      <c r="A201" s="3"/>
      <c r="B201" s="3"/>
      <c r="C201" s="3"/>
      <c r="D201" s="3"/>
      <c r="E201" s="3"/>
      <c r="F201" s="3"/>
      <c r="G201" s="3"/>
      <c r="H201" s="3"/>
    </row>
    <row r="202" spans="1:8" x14ac:dyDescent="0.25">
      <c r="A202" s="3"/>
      <c r="B202" s="3"/>
      <c r="C202" s="3"/>
      <c r="D202" s="3"/>
      <c r="E202" s="3"/>
      <c r="F202" s="3"/>
      <c r="G202" s="3"/>
      <c r="H202" s="3"/>
    </row>
    <row r="203" spans="1:8" x14ac:dyDescent="0.25">
      <c r="A203" s="3"/>
      <c r="B203" s="3"/>
      <c r="C203" s="3"/>
      <c r="D203" s="3"/>
      <c r="E203" s="3"/>
      <c r="F203" s="3"/>
      <c r="G203" s="3"/>
      <c r="H203" s="3"/>
    </row>
    <row r="204" spans="1:8" x14ac:dyDescent="0.25">
      <c r="A204" s="3"/>
      <c r="B204" s="3"/>
      <c r="C204" s="3"/>
      <c r="D204" s="3"/>
      <c r="E204" s="3"/>
      <c r="F204" s="3"/>
      <c r="G204" s="3"/>
      <c r="H204" s="3"/>
    </row>
  </sheetData>
  <sheetProtection sheet="1"/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Einstellungen!$E$25:$E$34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06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10" customWidth="1"/>
    <col min="2" max="2" width="12" customWidth="1"/>
    <col min="3" max="3" width="13" customWidth="1"/>
    <col min="4" max="6" width="32" customWidth="1"/>
  </cols>
  <sheetData>
    <row r="1" spans="1:6" x14ac:dyDescent="0.25">
      <c r="A1" s="1" t="s">
        <v>30</v>
      </c>
      <c r="B1" s="1" t="s">
        <v>53</v>
      </c>
      <c r="C1" s="1" t="s">
        <v>35</v>
      </c>
      <c r="D1" s="1" t="s">
        <v>79</v>
      </c>
      <c r="E1" s="1" t="s">
        <v>80</v>
      </c>
      <c r="F1" s="1" t="s">
        <v>81</v>
      </c>
    </row>
    <row r="2" spans="1:6" x14ac:dyDescent="0.25">
      <c r="A2" s="3">
        <v>1001</v>
      </c>
      <c r="B2" s="9">
        <v>45818</v>
      </c>
      <c r="C2" s="3" t="s">
        <v>12</v>
      </c>
      <c r="D2">
        <f>MAX(0,24*(INDEX(Reisekalender!$H$2:$H$200,MATCH(A2,Reisekalender!$A$2:$A$200,0))-INDEX(Reisekalender!$G$2:$G$200,MATCH(A2,Reisekalender!$A$2:$A$200,0))))</f>
        <v>25.999999999534339</v>
      </c>
      <c r="E2" s="3" t="str">
        <f t="shared" ref="E2:E65" si="0">IF(D2&lt;8,"&lt;8h",IF(D2&gt;=24,"&gt;24h","An/Abreise"))</f>
        <v>&gt;24h</v>
      </c>
      <c r="F2" s="2">
        <f>IF(E2="&gt;24h",IFERROR(INDEX(Einstellungen!$C$7:$C$9,MATCH(C2,Einstellungen!$A$7:$A$9,0)),PAUSCHALE_24H),IF(E2="An/Abreise",IFERROR(INDEX(Einstellungen!$B$7:$B$9,MATCH(C2,Einstellungen!$A$7:$A$9,0)),PAUSCHALE_AN_AB),0))</f>
        <v>28</v>
      </c>
    </row>
    <row r="3" spans="1:6" x14ac:dyDescent="0.25">
      <c r="A3" s="3">
        <v>1001</v>
      </c>
      <c r="B3" s="9">
        <v>45819</v>
      </c>
      <c r="C3" s="3" t="s">
        <v>12</v>
      </c>
      <c r="D3">
        <f>MAX(0,24*(INDEX(Reisekalender!$H$2:$H$200,MATCH(A3,Reisekalender!$A$2:$A$200,0))-INDEX(Reisekalender!$G$2:$G$200,MATCH(A3,Reisekalender!$A$2:$A$200,0))))</f>
        <v>25.999999999534339</v>
      </c>
      <c r="E3" s="3" t="str">
        <f t="shared" si="0"/>
        <v>&gt;24h</v>
      </c>
      <c r="F3" s="2">
        <f>IF(E3="&gt;24h",IFERROR(INDEX(Einstellungen!$C$7:$C$9,MATCH(C3,Einstellungen!$A$7:$A$9,0)),PAUSCHALE_24H),IF(E3="An/Abreise",IFERROR(INDEX(Einstellungen!$B$7:$B$9,MATCH(C3,Einstellungen!$A$7:$A$9,0)),PAUSCHALE_AN_AB),0))</f>
        <v>28</v>
      </c>
    </row>
    <row r="4" spans="1:6" x14ac:dyDescent="0.25">
      <c r="A4" s="3">
        <v>1002</v>
      </c>
      <c r="B4" s="9">
        <v>45828</v>
      </c>
      <c r="C4" s="3" t="s">
        <v>14</v>
      </c>
      <c r="D4">
        <f>MAX(0,24*(INDEX(Reisekalender!$H$2:$H$200,MATCH(A4,Reisekalender!$A$2:$A$200,0))-INDEX(Reisekalender!$G$2:$G$200,MATCH(A4,Reisekalender!$A$2:$A$200,0))))</f>
        <v>60</v>
      </c>
      <c r="E4" s="3" t="str">
        <f t="shared" si="0"/>
        <v>&gt;24h</v>
      </c>
      <c r="F4" s="2">
        <f>IF(E4="&gt;24h",IFERROR(INDEX(Einstellungen!$C$7:$C$9,MATCH(C4,Einstellungen!$A$7:$A$9,0)),PAUSCHALE_24H),IF(E4="An/Abreise",IFERROR(INDEX(Einstellungen!$B$7:$B$9,MATCH(C4,Einstellungen!$A$7:$A$9,0)),PAUSCHALE_AN_AB),0))</f>
        <v>30</v>
      </c>
    </row>
    <row r="5" spans="1:6" x14ac:dyDescent="0.25">
      <c r="A5" s="3">
        <v>1002</v>
      </c>
      <c r="B5" s="9">
        <v>45829</v>
      </c>
      <c r="C5" s="3" t="s">
        <v>14</v>
      </c>
      <c r="D5">
        <f>MAX(0,24*(INDEX(Reisekalender!$H$2:$H$200,MATCH(A5,Reisekalender!$A$2:$A$200,0))-INDEX(Reisekalender!$G$2:$G$200,MATCH(A5,Reisekalender!$A$2:$A$200,0))))</f>
        <v>60</v>
      </c>
      <c r="E5" s="3" t="str">
        <f t="shared" si="0"/>
        <v>&gt;24h</v>
      </c>
      <c r="F5" s="2">
        <f>IF(E5="&gt;24h",IFERROR(INDEX(Einstellungen!$C$7:$C$9,MATCH(C5,Einstellungen!$A$7:$A$9,0)),PAUSCHALE_24H),IF(E5="An/Abreise",IFERROR(INDEX(Einstellungen!$B$7:$B$9,MATCH(C5,Einstellungen!$A$7:$A$9,0)),PAUSCHALE_AN_AB),0))</f>
        <v>30</v>
      </c>
    </row>
    <row r="6" spans="1:6" x14ac:dyDescent="0.25">
      <c r="A6" s="3">
        <v>1002</v>
      </c>
      <c r="B6" s="9">
        <v>45830</v>
      </c>
      <c r="C6" s="3" t="s">
        <v>14</v>
      </c>
      <c r="D6">
        <f>MAX(0,24*(INDEX(Reisekalender!$H$2:$H$200,MATCH(A6,Reisekalender!$A$2:$A$200,0))-INDEX(Reisekalender!$G$2:$G$200,MATCH(A6,Reisekalender!$A$2:$A$200,0))))</f>
        <v>60</v>
      </c>
      <c r="E6" s="3" t="str">
        <f t="shared" si="0"/>
        <v>&gt;24h</v>
      </c>
      <c r="F6" s="2">
        <f>IF(E6="&gt;24h",IFERROR(INDEX(Einstellungen!$C$7:$C$9,MATCH(C6,Einstellungen!$A$7:$A$9,0)),PAUSCHALE_24H),IF(E6="An/Abreise",IFERROR(INDEX(Einstellungen!$B$7:$B$9,MATCH(C6,Einstellungen!$A$7:$A$9,0)),PAUSCHALE_AN_AB),0))</f>
        <v>30</v>
      </c>
    </row>
    <row r="7" spans="1:6" x14ac:dyDescent="0.25">
      <c r="A7" s="3"/>
      <c r="B7" s="3"/>
      <c r="C7" s="3"/>
      <c r="D7" t="e">
        <f>MAX(0,24*(INDEX(Reisekalender!$H$2:$H$200,MATCH(A7,Reisekalender!$A$2:$A$200,0))-INDEX(Reisekalender!$G$2:$G$200,MATCH(A7,Reisekalender!$A$2:$A$200,0))))</f>
        <v>#N/A</v>
      </c>
      <c r="E7" s="3" t="e">
        <f t="shared" si="0"/>
        <v>#N/A</v>
      </c>
      <c r="F7" s="3" t="e">
        <f>IF(E7="&gt;24h",IFERROR(INDEX(Einstellungen!$C$7:$C$9,MATCH(C7,Einstellungen!$A$7:$A$9,0)),PAUSCHALE_24H),IF(E7="An/Abreise",IFERROR(INDEX(Einstellungen!$B$7:$B$9,MATCH(C7,Einstellungen!$A$7:$A$9,0)),PAUSCHALE_AN_AB),0))</f>
        <v>#N/A</v>
      </c>
    </row>
    <row r="8" spans="1:6" x14ac:dyDescent="0.25">
      <c r="A8" s="3"/>
      <c r="B8" s="3"/>
      <c r="C8" s="3"/>
      <c r="D8" t="e">
        <f>MAX(0,24*(INDEX(Reisekalender!$H$2:$H$200,MATCH(A8,Reisekalender!$A$2:$A$200,0))-INDEX(Reisekalender!$G$2:$G$200,MATCH(A8,Reisekalender!$A$2:$A$200,0))))</f>
        <v>#N/A</v>
      </c>
      <c r="E8" s="3" t="e">
        <f t="shared" si="0"/>
        <v>#N/A</v>
      </c>
      <c r="F8" s="3" t="e">
        <f>IF(E8="&gt;24h",IFERROR(INDEX(Einstellungen!$C$7:$C$9,MATCH(C8,Einstellungen!$A$7:$A$9,0)),PAUSCHALE_24H),IF(E8="An/Abreise",IFERROR(INDEX(Einstellungen!$B$7:$B$9,MATCH(C8,Einstellungen!$A$7:$A$9,0)),PAUSCHALE_AN_AB),0))</f>
        <v>#N/A</v>
      </c>
    </row>
    <row r="9" spans="1:6" x14ac:dyDescent="0.25">
      <c r="A9" s="3"/>
      <c r="B9" s="3"/>
      <c r="C9" s="3"/>
      <c r="D9" t="e">
        <f>MAX(0,24*(INDEX(Reisekalender!$H$2:$H$200,MATCH(A9,Reisekalender!$A$2:$A$200,0))-INDEX(Reisekalender!$G$2:$G$200,MATCH(A9,Reisekalender!$A$2:$A$200,0))))</f>
        <v>#N/A</v>
      </c>
      <c r="E9" s="3" t="e">
        <f t="shared" si="0"/>
        <v>#N/A</v>
      </c>
      <c r="F9" s="3" t="e">
        <f>IF(E9="&gt;24h",IFERROR(INDEX(Einstellungen!$C$7:$C$9,MATCH(C9,Einstellungen!$A$7:$A$9,0)),PAUSCHALE_24H),IF(E9="An/Abreise",IFERROR(INDEX(Einstellungen!$B$7:$B$9,MATCH(C9,Einstellungen!$A$7:$A$9,0)),PAUSCHALE_AN_AB),0))</f>
        <v>#N/A</v>
      </c>
    </row>
    <row r="10" spans="1:6" x14ac:dyDescent="0.25">
      <c r="A10" s="3"/>
      <c r="B10" s="3"/>
      <c r="C10" s="3"/>
      <c r="D10" t="e">
        <f>MAX(0,24*(INDEX(Reisekalender!$H$2:$H$200,MATCH(A10,Reisekalender!$A$2:$A$200,0))-INDEX(Reisekalender!$G$2:$G$200,MATCH(A10,Reisekalender!$A$2:$A$200,0))))</f>
        <v>#N/A</v>
      </c>
      <c r="E10" s="3" t="e">
        <f t="shared" si="0"/>
        <v>#N/A</v>
      </c>
      <c r="F10" s="3" t="e">
        <f>IF(E10="&gt;24h",IFERROR(INDEX(Einstellungen!$C$7:$C$9,MATCH(C10,Einstellungen!$A$7:$A$9,0)),PAUSCHALE_24H),IF(E10="An/Abreise",IFERROR(INDEX(Einstellungen!$B$7:$B$9,MATCH(C10,Einstellungen!$A$7:$A$9,0)),PAUSCHALE_AN_AB),0))</f>
        <v>#N/A</v>
      </c>
    </row>
    <row r="11" spans="1:6" x14ac:dyDescent="0.25">
      <c r="A11" s="3"/>
      <c r="B11" s="3"/>
      <c r="C11" s="3"/>
      <c r="D11" t="e">
        <f>MAX(0,24*(INDEX(Reisekalender!$H$2:$H$200,MATCH(A11,Reisekalender!$A$2:$A$200,0))-INDEX(Reisekalender!$G$2:$G$200,MATCH(A11,Reisekalender!$A$2:$A$200,0))))</f>
        <v>#N/A</v>
      </c>
      <c r="E11" s="3" t="e">
        <f t="shared" si="0"/>
        <v>#N/A</v>
      </c>
      <c r="F11" s="3" t="e">
        <f>IF(E11="&gt;24h",IFERROR(INDEX(Einstellungen!$C$7:$C$9,MATCH(C11,Einstellungen!$A$7:$A$9,0)),PAUSCHALE_24H),IF(E11="An/Abreise",IFERROR(INDEX(Einstellungen!$B$7:$B$9,MATCH(C11,Einstellungen!$A$7:$A$9,0)),PAUSCHALE_AN_AB),0))</f>
        <v>#N/A</v>
      </c>
    </row>
    <row r="12" spans="1:6" x14ac:dyDescent="0.25">
      <c r="A12" s="3"/>
      <c r="B12" s="3"/>
      <c r="C12" s="3"/>
      <c r="D12" t="e">
        <f>MAX(0,24*(INDEX(Reisekalender!$H$2:$H$200,MATCH(A12,Reisekalender!$A$2:$A$200,0))-INDEX(Reisekalender!$G$2:$G$200,MATCH(A12,Reisekalender!$A$2:$A$200,0))))</f>
        <v>#N/A</v>
      </c>
      <c r="E12" s="3" t="e">
        <f t="shared" si="0"/>
        <v>#N/A</v>
      </c>
      <c r="F12" s="3" t="e">
        <f>IF(E12="&gt;24h",IFERROR(INDEX(Einstellungen!$C$7:$C$9,MATCH(C12,Einstellungen!$A$7:$A$9,0)),PAUSCHALE_24H),IF(E12="An/Abreise",IFERROR(INDEX(Einstellungen!$B$7:$B$9,MATCH(C12,Einstellungen!$A$7:$A$9,0)),PAUSCHALE_AN_AB),0))</f>
        <v>#N/A</v>
      </c>
    </row>
    <row r="13" spans="1:6" x14ac:dyDescent="0.25">
      <c r="A13" s="3"/>
      <c r="B13" s="3"/>
      <c r="C13" s="3"/>
      <c r="D13" t="e">
        <f>MAX(0,24*(INDEX(Reisekalender!$H$2:$H$200,MATCH(A13,Reisekalender!$A$2:$A$200,0))-INDEX(Reisekalender!$G$2:$G$200,MATCH(A13,Reisekalender!$A$2:$A$200,0))))</f>
        <v>#N/A</v>
      </c>
      <c r="E13" s="3" t="e">
        <f t="shared" si="0"/>
        <v>#N/A</v>
      </c>
      <c r="F13" s="3" t="e">
        <f>IF(E13="&gt;24h",IFERROR(INDEX(Einstellungen!$C$7:$C$9,MATCH(C13,Einstellungen!$A$7:$A$9,0)),PAUSCHALE_24H),IF(E13="An/Abreise",IFERROR(INDEX(Einstellungen!$B$7:$B$9,MATCH(C13,Einstellungen!$A$7:$A$9,0)),PAUSCHALE_AN_AB),0))</f>
        <v>#N/A</v>
      </c>
    </row>
    <row r="14" spans="1:6" x14ac:dyDescent="0.25">
      <c r="A14" s="3"/>
      <c r="B14" s="3"/>
      <c r="C14" s="3"/>
      <c r="D14" t="e">
        <f>MAX(0,24*(INDEX(Reisekalender!$H$2:$H$200,MATCH(A14,Reisekalender!$A$2:$A$200,0))-INDEX(Reisekalender!$G$2:$G$200,MATCH(A14,Reisekalender!$A$2:$A$200,0))))</f>
        <v>#N/A</v>
      </c>
      <c r="E14" s="3" t="e">
        <f t="shared" si="0"/>
        <v>#N/A</v>
      </c>
      <c r="F14" s="3" t="e">
        <f>IF(E14="&gt;24h",IFERROR(INDEX(Einstellungen!$C$7:$C$9,MATCH(C14,Einstellungen!$A$7:$A$9,0)),PAUSCHALE_24H),IF(E14="An/Abreise",IFERROR(INDEX(Einstellungen!$B$7:$B$9,MATCH(C14,Einstellungen!$A$7:$A$9,0)),PAUSCHALE_AN_AB),0))</f>
        <v>#N/A</v>
      </c>
    </row>
    <row r="15" spans="1:6" x14ac:dyDescent="0.25">
      <c r="A15" s="3"/>
      <c r="B15" s="3"/>
      <c r="C15" s="3"/>
      <c r="D15" t="e">
        <f>MAX(0,24*(INDEX(Reisekalender!$H$2:$H$200,MATCH(A15,Reisekalender!$A$2:$A$200,0))-INDEX(Reisekalender!$G$2:$G$200,MATCH(A15,Reisekalender!$A$2:$A$200,0))))</f>
        <v>#N/A</v>
      </c>
      <c r="E15" s="3" t="e">
        <f t="shared" si="0"/>
        <v>#N/A</v>
      </c>
      <c r="F15" s="3" t="e">
        <f>IF(E15="&gt;24h",IFERROR(INDEX(Einstellungen!$C$7:$C$9,MATCH(C15,Einstellungen!$A$7:$A$9,0)),PAUSCHALE_24H),IF(E15="An/Abreise",IFERROR(INDEX(Einstellungen!$B$7:$B$9,MATCH(C15,Einstellungen!$A$7:$A$9,0)),PAUSCHALE_AN_AB),0))</f>
        <v>#N/A</v>
      </c>
    </row>
    <row r="16" spans="1:6" x14ac:dyDescent="0.25">
      <c r="A16" s="3"/>
      <c r="B16" s="3"/>
      <c r="C16" s="3"/>
      <c r="D16" t="e">
        <f>MAX(0,24*(INDEX(Reisekalender!$H$2:$H$200,MATCH(A16,Reisekalender!$A$2:$A$200,0))-INDEX(Reisekalender!$G$2:$G$200,MATCH(A16,Reisekalender!$A$2:$A$200,0))))</f>
        <v>#N/A</v>
      </c>
      <c r="E16" s="3" t="e">
        <f t="shared" si="0"/>
        <v>#N/A</v>
      </c>
      <c r="F16" s="3" t="e">
        <f>IF(E16="&gt;24h",IFERROR(INDEX(Einstellungen!$C$7:$C$9,MATCH(C16,Einstellungen!$A$7:$A$9,0)),PAUSCHALE_24H),IF(E16="An/Abreise",IFERROR(INDEX(Einstellungen!$B$7:$B$9,MATCH(C16,Einstellungen!$A$7:$A$9,0)),PAUSCHALE_AN_AB),0))</f>
        <v>#N/A</v>
      </c>
    </row>
    <row r="17" spans="1:6" x14ac:dyDescent="0.25">
      <c r="A17" s="3"/>
      <c r="B17" s="3"/>
      <c r="C17" s="3"/>
      <c r="D17" t="e">
        <f>MAX(0,24*(INDEX(Reisekalender!$H$2:$H$200,MATCH(A17,Reisekalender!$A$2:$A$200,0))-INDEX(Reisekalender!$G$2:$G$200,MATCH(A17,Reisekalender!$A$2:$A$200,0))))</f>
        <v>#N/A</v>
      </c>
      <c r="E17" s="3" t="e">
        <f t="shared" si="0"/>
        <v>#N/A</v>
      </c>
      <c r="F17" s="3" t="e">
        <f>IF(E17="&gt;24h",IFERROR(INDEX(Einstellungen!$C$7:$C$9,MATCH(C17,Einstellungen!$A$7:$A$9,0)),PAUSCHALE_24H),IF(E17="An/Abreise",IFERROR(INDEX(Einstellungen!$B$7:$B$9,MATCH(C17,Einstellungen!$A$7:$A$9,0)),PAUSCHALE_AN_AB),0))</f>
        <v>#N/A</v>
      </c>
    </row>
    <row r="18" spans="1:6" x14ac:dyDescent="0.25">
      <c r="A18" s="3"/>
      <c r="B18" s="3"/>
      <c r="C18" s="3"/>
      <c r="D18" t="e">
        <f>MAX(0,24*(INDEX(Reisekalender!$H$2:$H$200,MATCH(A18,Reisekalender!$A$2:$A$200,0))-INDEX(Reisekalender!$G$2:$G$200,MATCH(A18,Reisekalender!$A$2:$A$200,0))))</f>
        <v>#N/A</v>
      </c>
      <c r="E18" s="3" t="e">
        <f t="shared" si="0"/>
        <v>#N/A</v>
      </c>
      <c r="F18" s="3" t="e">
        <f>IF(E18="&gt;24h",IFERROR(INDEX(Einstellungen!$C$7:$C$9,MATCH(C18,Einstellungen!$A$7:$A$9,0)),PAUSCHALE_24H),IF(E18="An/Abreise",IFERROR(INDEX(Einstellungen!$B$7:$B$9,MATCH(C18,Einstellungen!$A$7:$A$9,0)),PAUSCHALE_AN_AB),0))</f>
        <v>#N/A</v>
      </c>
    </row>
    <row r="19" spans="1:6" x14ac:dyDescent="0.25">
      <c r="A19" s="3"/>
      <c r="B19" s="3"/>
      <c r="C19" s="3"/>
      <c r="D19" t="e">
        <f>MAX(0,24*(INDEX(Reisekalender!$H$2:$H$200,MATCH(A19,Reisekalender!$A$2:$A$200,0))-INDEX(Reisekalender!$G$2:$G$200,MATCH(A19,Reisekalender!$A$2:$A$200,0))))</f>
        <v>#N/A</v>
      </c>
      <c r="E19" s="3" t="e">
        <f t="shared" si="0"/>
        <v>#N/A</v>
      </c>
      <c r="F19" s="3" t="e">
        <f>IF(E19="&gt;24h",IFERROR(INDEX(Einstellungen!$C$7:$C$9,MATCH(C19,Einstellungen!$A$7:$A$9,0)),PAUSCHALE_24H),IF(E19="An/Abreise",IFERROR(INDEX(Einstellungen!$B$7:$B$9,MATCH(C19,Einstellungen!$A$7:$A$9,0)),PAUSCHALE_AN_AB),0))</f>
        <v>#N/A</v>
      </c>
    </row>
    <row r="20" spans="1:6" x14ac:dyDescent="0.25">
      <c r="A20" s="3"/>
      <c r="B20" s="3"/>
      <c r="C20" s="3"/>
      <c r="D20" t="e">
        <f>MAX(0,24*(INDEX(Reisekalender!$H$2:$H$200,MATCH(A20,Reisekalender!$A$2:$A$200,0))-INDEX(Reisekalender!$G$2:$G$200,MATCH(A20,Reisekalender!$A$2:$A$200,0))))</f>
        <v>#N/A</v>
      </c>
      <c r="E20" s="3" t="e">
        <f t="shared" si="0"/>
        <v>#N/A</v>
      </c>
      <c r="F20" s="3" t="e">
        <f>IF(E20="&gt;24h",IFERROR(INDEX(Einstellungen!$C$7:$C$9,MATCH(C20,Einstellungen!$A$7:$A$9,0)),PAUSCHALE_24H),IF(E20="An/Abreise",IFERROR(INDEX(Einstellungen!$B$7:$B$9,MATCH(C20,Einstellungen!$A$7:$A$9,0)),PAUSCHALE_AN_AB),0))</f>
        <v>#N/A</v>
      </c>
    </row>
    <row r="21" spans="1:6" x14ac:dyDescent="0.25">
      <c r="A21" s="3"/>
      <c r="B21" s="3"/>
      <c r="C21" s="3"/>
      <c r="D21" t="e">
        <f>MAX(0,24*(INDEX(Reisekalender!$H$2:$H$200,MATCH(A21,Reisekalender!$A$2:$A$200,0))-INDEX(Reisekalender!$G$2:$G$200,MATCH(A21,Reisekalender!$A$2:$A$200,0))))</f>
        <v>#N/A</v>
      </c>
      <c r="E21" s="3" t="e">
        <f t="shared" si="0"/>
        <v>#N/A</v>
      </c>
      <c r="F21" s="3" t="e">
        <f>IF(E21="&gt;24h",IFERROR(INDEX(Einstellungen!$C$7:$C$9,MATCH(C21,Einstellungen!$A$7:$A$9,0)),PAUSCHALE_24H),IF(E21="An/Abreise",IFERROR(INDEX(Einstellungen!$B$7:$B$9,MATCH(C21,Einstellungen!$A$7:$A$9,0)),PAUSCHALE_AN_AB),0))</f>
        <v>#N/A</v>
      </c>
    </row>
    <row r="22" spans="1:6" x14ac:dyDescent="0.25">
      <c r="A22" s="3"/>
      <c r="B22" s="3"/>
      <c r="C22" s="3"/>
      <c r="D22" t="e">
        <f>MAX(0,24*(INDEX(Reisekalender!$H$2:$H$200,MATCH(A22,Reisekalender!$A$2:$A$200,0))-INDEX(Reisekalender!$G$2:$G$200,MATCH(A22,Reisekalender!$A$2:$A$200,0))))</f>
        <v>#N/A</v>
      </c>
      <c r="E22" s="3" t="e">
        <f t="shared" si="0"/>
        <v>#N/A</v>
      </c>
      <c r="F22" s="3" t="e">
        <f>IF(E22="&gt;24h",IFERROR(INDEX(Einstellungen!$C$7:$C$9,MATCH(C22,Einstellungen!$A$7:$A$9,0)),PAUSCHALE_24H),IF(E22="An/Abreise",IFERROR(INDEX(Einstellungen!$B$7:$B$9,MATCH(C22,Einstellungen!$A$7:$A$9,0)),PAUSCHALE_AN_AB),0))</f>
        <v>#N/A</v>
      </c>
    </row>
    <row r="23" spans="1:6" x14ac:dyDescent="0.25">
      <c r="A23" s="3"/>
      <c r="B23" s="3"/>
      <c r="C23" s="3"/>
      <c r="D23" t="e">
        <f>MAX(0,24*(INDEX(Reisekalender!$H$2:$H$200,MATCH(A23,Reisekalender!$A$2:$A$200,0))-INDEX(Reisekalender!$G$2:$G$200,MATCH(A23,Reisekalender!$A$2:$A$200,0))))</f>
        <v>#N/A</v>
      </c>
      <c r="E23" s="3" t="e">
        <f t="shared" si="0"/>
        <v>#N/A</v>
      </c>
      <c r="F23" s="3" t="e">
        <f>IF(E23="&gt;24h",IFERROR(INDEX(Einstellungen!$C$7:$C$9,MATCH(C23,Einstellungen!$A$7:$A$9,0)),PAUSCHALE_24H),IF(E23="An/Abreise",IFERROR(INDEX(Einstellungen!$B$7:$B$9,MATCH(C23,Einstellungen!$A$7:$A$9,0)),PAUSCHALE_AN_AB),0))</f>
        <v>#N/A</v>
      </c>
    </row>
    <row r="24" spans="1:6" x14ac:dyDescent="0.25">
      <c r="A24" s="3"/>
      <c r="B24" s="3"/>
      <c r="C24" s="3"/>
      <c r="D24" t="e">
        <f>MAX(0,24*(INDEX(Reisekalender!$H$2:$H$200,MATCH(A24,Reisekalender!$A$2:$A$200,0))-INDEX(Reisekalender!$G$2:$G$200,MATCH(A24,Reisekalender!$A$2:$A$200,0))))</f>
        <v>#N/A</v>
      </c>
      <c r="E24" s="3" t="e">
        <f t="shared" si="0"/>
        <v>#N/A</v>
      </c>
      <c r="F24" s="3" t="e">
        <f>IF(E24="&gt;24h",IFERROR(INDEX(Einstellungen!$C$7:$C$9,MATCH(C24,Einstellungen!$A$7:$A$9,0)),PAUSCHALE_24H),IF(E24="An/Abreise",IFERROR(INDEX(Einstellungen!$B$7:$B$9,MATCH(C24,Einstellungen!$A$7:$A$9,0)),PAUSCHALE_AN_AB),0))</f>
        <v>#N/A</v>
      </c>
    </row>
    <row r="25" spans="1:6" x14ac:dyDescent="0.25">
      <c r="A25" s="3"/>
      <c r="B25" s="3"/>
      <c r="C25" s="3"/>
      <c r="D25" t="e">
        <f>MAX(0,24*(INDEX(Reisekalender!$H$2:$H$200,MATCH(A25,Reisekalender!$A$2:$A$200,0))-INDEX(Reisekalender!$G$2:$G$200,MATCH(A25,Reisekalender!$A$2:$A$200,0))))</f>
        <v>#N/A</v>
      </c>
      <c r="E25" s="3" t="e">
        <f t="shared" si="0"/>
        <v>#N/A</v>
      </c>
      <c r="F25" s="3" t="e">
        <f>IF(E25="&gt;24h",IFERROR(INDEX(Einstellungen!$C$7:$C$9,MATCH(C25,Einstellungen!$A$7:$A$9,0)),PAUSCHALE_24H),IF(E25="An/Abreise",IFERROR(INDEX(Einstellungen!$B$7:$B$9,MATCH(C25,Einstellungen!$A$7:$A$9,0)),PAUSCHALE_AN_AB),0))</f>
        <v>#N/A</v>
      </c>
    </row>
    <row r="26" spans="1:6" x14ac:dyDescent="0.25">
      <c r="A26" s="3"/>
      <c r="B26" s="3"/>
      <c r="C26" s="3"/>
      <c r="D26" t="e">
        <f>MAX(0,24*(INDEX(Reisekalender!$H$2:$H$200,MATCH(A26,Reisekalender!$A$2:$A$200,0))-INDEX(Reisekalender!$G$2:$G$200,MATCH(A26,Reisekalender!$A$2:$A$200,0))))</f>
        <v>#N/A</v>
      </c>
      <c r="E26" s="3" t="e">
        <f t="shared" si="0"/>
        <v>#N/A</v>
      </c>
      <c r="F26" s="3" t="e">
        <f>IF(E26="&gt;24h",IFERROR(INDEX(Einstellungen!$C$7:$C$9,MATCH(C26,Einstellungen!$A$7:$A$9,0)),PAUSCHALE_24H),IF(E26="An/Abreise",IFERROR(INDEX(Einstellungen!$B$7:$B$9,MATCH(C26,Einstellungen!$A$7:$A$9,0)),PAUSCHALE_AN_AB),0))</f>
        <v>#N/A</v>
      </c>
    </row>
    <row r="27" spans="1:6" x14ac:dyDescent="0.25">
      <c r="A27" s="3"/>
      <c r="B27" s="3"/>
      <c r="C27" s="3"/>
      <c r="D27" t="e">
        <f>MAX(0,24*(INDEX(Reisekalender!$H$2:$H$200,MATCH(A27,Reisekalender!$A$2:$A$200,0))-INDEX(Reisekalender!$G$2:$G$200,MATCH(A27,Reisekalender!$A$2:$A$200,0))))</f>
        <v>#N/A</v>
      </c>
      <c r="E27" s="3" t="e">
        <f t="shared" si="0"/>
        <v>#N/A</v>
      </c>
      <c r="F27" s="3" t="e">
        <f>IF(E27="&gt;24h",IFERROR(INDEX(Einstellungen!$C$7:$C$9,MATCH(C27,Einstellungen!$A$7:$A$9,0)),PAUSCHALE_24H),IF(E27="An/Abreise",IFERROR(INDEX(Einstellungen!$B$7:$B$9,MATCH(C27,Einstellungen!$A$7:$A$9,0)),PAUSCHALE_AN_AB),0))</f>
        <v>#N/A</v>
      </c>
    </row>
    <row r="28" spans="1:6" x14ac:dyDescent="0.25">
      <c r="A28" s="3"/>
      <c r="B28" s="3"/>
      <c r="C28" s="3"/>
      <c r="D28" t="e">
        <f>MAX(0,24*(INDEX(Reisekalender!$H$2:$H$200,MATCH(A28,Reisekalender!$A$2:$A$200,0))-INDEX(Reisekalender!$G$2:$G$200,MATCH(A28,Reisekalender!$A$2:$A$200,0))))</f>
        <v>#N/A</v>
      </c>
      <c r="E28" s="3" t="e">
        <f t="shared" si="0"/>
        <v>#N/A</v>
      </c>
      <c r="F28" s="3" t="e">
        <f>IF(E28="&gt;24h",IFERROR(INDEX(Einstellungen!$C$7:$C$9,MATCH(C28,Einstellungen!$A$7:$A$9,0)),PAUSCHALE_24H),IF(E28="An/Abreise",IFERROR(INDEX(Einstellungen!$B$7:$B$9,MATCH(C28,Einstellungen!$A$7:$A$9,0)),PAUSCHALE_AN_AB),0))</f>
        <v>#N/A</v>
      </c>
    </row>
    <row r="29" spans="1:6" x14ac:dyDescent="0.25">
      <c r="A29" s="3"/>
      <c r="B29" s="3"/>
      <c r="C29" s="3"/>
      <c r="D29" t="e">
        <f>MAX(0,24*(INDEX(Reisekalender!$H$2:$H$200,MATCH(A29,Reisekalender!$A$2:$A$200,0))-INDEX(Reisekalender!$G$2:$G$200,MATCH(A29,Reisekalender!$A$2:$A$200,0))))</f>
        <v>#N/A</v>
      </c>
      <c r="E29" s="3" t="e">
        <f t="shared" si="0"/>
        <v>#N/A</v>
      </c>
      <c r="F29" s="3" t="e">
        <f>IF(E29="&gt;24h",IFERROR(INDEX(Einstellungen!$C$7:$C$9,MATCH(C29,Einstellungen!$A$7:$A$9,0)),PAUSCHALE_24H),IF(E29="An/Abreise",IFERROR(INDEX(Einstellungen!$B$7:$B$9,MATCH(C29,Einstellungen!$A$7:$A$9,0)),PAUSCHALE_AN_AB),0))</f>
        <v>#N/A</v>
      </c>
    </row>
    <row r="30" spans="1:6" x14ac:dyDescent="0.25">
      <c r="A30" s="3"/>
      <c r="B30" s="3"/>
      <c r="C30" s="3"/>
      <c r="D30" t="e">
        <f>MAX(0,24*(INDEX(Reisekalender!$H$2:$H$200,MATCH(A30,Reisekalender!$A$2:$A$200,0))-INDEX(Reisekalender!$G$2:$G$200,MATCH(A30,Reisekalender!$A$2:$A$200,0))))</f>
        <v>#N/A</v>
      </c>
      <c r="E30" s="3" t="e">
        <f t="shared" si="0"/>
        <v>#N/A</v>
      </c>
      <c r="F30" s="3" t="e">
        <f>IF(E30="&gt;24h",IFERROR(INDEX(Einstellungen!$C$7:$C$9,MATCH(C30,Einstellungen!$A$7:$A$9,0)),PAUSCHALE_24H),IF(E30="An/Abreise",IFERROR(INDEX(Einstellungen!$B$7:$B$9,MATCH(C30,Einstellungen!$A$7:$A$9,0)),PAUSCHALE_AN_AB),0))</f>
        <v>#N/A</v>
      </c>
    </row>
    <row r="31" spans="1:6" x14ac:dyDescent="0.25">
      <c r="A31" s="3"/>
      <c r="B31" s="3"/>
      <c r="C31" s="3"/>
      <c r="D31" t="e">
        <f>MAX(0,24*(INDEX(Reisekalender!$H$2:$H$200,MATCH(A31,Reisekalender!$A$2:$A$200,0))-INDEX(Reisekalender!$G$2:$G$200,MATCH(A31,Reisekalender!$A$2:$A$200,0))))</f>
        <v>#N/A</v>
      </c>
      <c r="E31" s="3" t="e">
        <f t="shared" si="0"/>
        <v>#N/A</v>
      </c>
      <c r="F31" s="3" t="e">
        <f>IF(E31="&gt;24h",IFERROR(INDEX(Einstellungen!$C$7:$C$9,MATCH(C31,Einstellungen!$A$7:$A$9,0)),PAUSCHALE_24H),IF(E31="An/Abreise",IFERROR(INDEX(Einstellungen!$B$7:$B$9,MATCH(C31,Einstellungen!$A$7:$A$9,0)),PAUSCHALE_AN_AB),0))</f>
        <v>#N/A</v>
      </c>
    </row>
    <row r="32" spans="1:6" x14ac:dyDescent="0.25">
      <c r="A32" s="3"/>
      <c r="B32" s="3"/>
      <c r="C32" s="3"/>
      <c r="D32" t="e">
        <f>MAX(0,24*(INDEX(Reisekalender!$H$2:$H$200,MATCH(A32,Reisekalender!$A$2:$A$200,0))-INDEX(Reisekalender!$G$2:$G$200,MATCH(A32,Reisekalender!$A$2:$A$200,0))))</f>
        <v>#N/A</v>
      </c>
      <c r="E32" s="3" t="e">
        <f t="shared" si="0"/>
        <v>#N/A</v>
      </c>
      <c r="F32" s="3" t="e">
        <f>IF(E32="&gt;24h",IFERROR(INDEX(Einstellungen!$C$7:$C$9,MATCH(C32,Einstellungen!$A$7:$A$9,0)),PAUSCHALE_24H),IF(E32="An/Abreise",IFERROR(INDEX(Einstellungen!$B$7:$B$9,MATCH(C32,Einstellungen!$A$7:$A$9,0)),PAUSCHALE_AN_AB),0))</f>
        <v>#N/A</v>
      </c>
    </row>
    <row r="33" spans="1:6" x14ac:dyDescent="0.25">
      <c r="A33" s="3"/>
      <c r="B33" s="3"/>
      <c r="C33" s="3"/>
      <c r="D33" t="e">
        <f>MAX(0,24*(INDEX(Reisekalender!$H$2:$H$200,MATCH(A33,Reisekalender!$A$2:$A$200,0))-INDEX(Reisekalender!$G$2:$G$200,MATCH(A33,Reisekalender!$A$2:$A$200,0))))</f>
        <v>#N/A</v>
      </c>
      <c r="E33" s="3" t="e">
        <f t="shared" si="0"/>
        <v>#N/A</v>
      </c>
      <c r="F33" s="3" t="e">
        <f>IF(E33="&gt;24h",IFERROR(INDEX(Einstellungen!$C$7:$C$9,MATCH(C33,Einstellungen!$A$7:$A$9,0)),PAUSCHALE_24H),IF(E33="An/Abreise",IFERROR(INDEX(Einstellungen!$B$7:$B$9,MATCH(C33,Einstellungen!$A$7:$A$9,0)),PAUSCHALE_AN_AB),0))</f>
        <v>#N/A</v>
      </c>
    </row>
    <row r="34" spans="1:6" x14ac:dyDescent="0.25">
      <c r="A34" s="3"/>
      <c r="B34" s="3"/>
      <c r="C34" s="3"/>
      <c r="D34" t="e">
        <f>MAX(0,24*(INDEX(Reisekalender!$H$2:$H$200,MATCH(A34,Reisekalender!$A$2:$A$200,0))-INDEX(Reisekalender!$G$2:$G$200,MATCH(A34,Reisekalender!$A$2:$A$200,0))))</f>
        <v>#N/A</v>
      </c>
      <c r="E34" s="3" t="e">
        <f t="shared" si="0"/>
        <v>#N/A</v>
      </c>
      <c r="F34" s="3" t="e">
        <f>IF(E34="&gt;24h",IFERROR(INDEX(Einstellungen!$C$7:$C$9,MATCH(C34,Einstellungen!$A$7:$A$9,0)),PAUSCHALE_24H),IF(E34="An/Abreise",IFERROR(INDEX(Einstellungen!$B$7:$B$9,MATCH(C34,Einstellungen!$A$7:$A$9,0)),PAUSCHALE_AN_AB),0))</f>
        <v>#N/A</v>
      </c>
    </row>
    <row r="35" spans="1:6" x14ac:dyDescent="0.25">
      <c r="A35" s="3"/>
      <c r="B35" s="3"/>
      <c r="C35" s="3"/>
      <c r="D35" t="e">
        <f>MAX(0,24*(INDEX(Reisekalender!$H$2:$H$200,MATCH(A35,Reisekalender!$A$2:$A$200,0))-INDEX(Reisekalender!$G$2:$G$200,MATCH(A35,Reisekalender!$A$2:$A$200,0))))</f>
        <v>#N/A</v>
      </c>
      <c r="E35" s="3" t="e">
        <f t="shared" si="0"/>
        <v>#N/A</v>
      </c>
      <c r="F35" s="3" t="e">
        <f>IF(E35="&gt;24h",IFERROR(INDEX(Einstellungen!$C$7:$C$9,MATCH(C35,Einstellungen!$A$7:$A$9,0)),PAUSCHALE_24H),IF(E35="An/Abreise",IFERROR(INDEX(Einstellungen!$B$7:$B$9,MATCH(C35,Einstellungen!$A$7:$A$9,0)),PAUSCHALE_AN_AB),0))</f>
        <v>#N/A</v>
      </c>
    </row>
    <row r="36" spans="1:6" x14ac:dyDescent="0.25">
      <c r="A36" s="3"/>
      <c r="B36" s="3"/>
      <c r="C36" s="3"/>
      <c r="D36" t="e">
        <f>MAX(0,24*(INDEX(Reisekalender!$H$2:$H$200,MATCH(A36,Reisekalender!$A$2:$A$200,0))-INDEX(Reisekalender!$G$2:$G$200,MATCH(A36,Reisekalender!$A$2:$A$200,0))))</f>
        <v>#N/A</v>
      </c>
      <c r="E36" s="3" t="e">
        <f t="shared" si="0"/>
        <v>#N/A</v>
      </c>
      <c r="F36" s="3" t="e">
        <f>IF(E36="&gt;24h",IFERROR(INDEX(Einstellungen!$C$7:$C$9,MATCH(C36,Einstellungen!$A$7:$A$9,0)),PAUSCHALE_24H),IF(E36="An/Abreise",IFERROR(INDEX(Einstellungen!$B$7:$B$9,MATCH(C36,Einstellungen!$A$7:$A$9,0)),PAUSCHALE_AN_AB),0))</f>
        <v>#N/A</v>
      </c>
    </row>
    <row r="37" spans="1:6" x14ac:dyDescent="0.25">
      <c r="A37" s="3"/>
      <c r="B37" s="3"/>
      <c r="C37" s="3"/>
      <c r="D37" t="e">
        <f>MAX(0,24*(INDEX(Reisekalender!$H$2:$H$200,MATCH(A37,Reisekalender!$A$2:$A$200,0))-INDEX(Reisekalender!$G$2:$G$200,MATCH(A37,Reisekalender!$A$2:$A$200,0))))</f>
        <v>#N/A</v>
      </c>
      <c r="E37" s="3" t="e">
        <f t="shared" si="0"/>
        <v>#N/A</v>
      </c>
      <c r="F37" s="3" t="e">
        <f>IF(E37="&gt;24h",IFERROR(INDEX(Einstellungen!$C$7:$C$9,MATCH(C37,Einstellungen!$A$7:$A$9,0)),PAUSCHALE_24H),IF(E37="An/Abreise",IFERROR(INDEX(Einstellungen!$B$7:$B$9,MATCH(C37,Einstellungen!$A$7:$A$9,0)),PAUSCHALE_AN_AB),0))</f>
        <v>#N/A</v>
      </c>
    </row>
    <row r="38" spans="1:6" x14ac:dyDescent="0.25">
      <c r="A38" s="3"/>
      <c r="B38" s="3"/>
      <c r="C38" s="3"/>
      <c r="D38" t="e">
        <f>MAX(0,24*(INDEX(Reisekalender!$H$2:$H$200,MATCH(A38,Reisekalender!$A$2:$A$200,0))-INDEX(Reisekalender!$G$2:$G$200,MATCH(A38,Reisekalender!$A$2:$A$200,0))))</f>
        <v>#N/A</v>
      </c>
      <c r="E38" s="3" t="e">
        <f t="shared" si="0"/>
        <v>#N/A</v>
      </c>
      <c r="F38" s="3" t="e">
        <f>IF(E38="&gt;24h",IFERROR(INDEX(Einstellungen!$C$7:$C$9,MATCH(C38,Einstellungen!$A$7:$A$9,0)),PAUSCHALE_24H),IF(E38="An/Abreise",IFERROR(INDEX(Einstellungen!$B$7:$B$9,MATCH(C38,Einstellungen!$A$7:$A$9,0)),PAUSCHALE_AN_AB),0))</f>
        <v>#N/A</v>
      </c>
    </row>
    <row r="39" spans="1:6" x14ac:dyDescent="0.25">
      <c r="A39" s="3"/>
      <c r="B39" s="3"/>
      <c r="C39" s="3"/>
      <c r="D39" t="e">
        <f>MAX(0,24*(INDEX(Reisekalender!$H$2:$H$200,MATCH(A39,Reisekalender!$A$2:$A$200,0))-INDEX(Reisekalender!$G$2:$G$200,MATCH(A39,Reisekalender!$A$2:$A$200,0))))</f>
        <v>#N/A</v>
      </c>
      <c r="E39" s="3" t="e">
        <f t="shared" si="0"/>
        <v>#N/A</v>
      </c>
      <c r="F39" s="3" t="e">
        <f>IF(E39="&gt;24h",IFERROR(INDEX(Einstellungen!$C$7:$C$9,MATCH(C39,Einstellungen!$A$7:$A$9,0)),PAUSCHALE_24H),IF(E39="An/Abreise",IFERROR(INDEX(Einstellungen!$B$7:$B$9,MATCH(C39,Einstellungen!$A$7:$A$9,0)),PAUSCHALE_AN_AB),0))</f>
        <v>#N/A</v>
      </c>
    </row>
    <row r="40" spans="1:6" x14ac:dyDescent="0.25">
      <c r="A40" s="3"/>
      <c r="B40" s="3"/>
      <c r="C40" s="3"/>
      <c r="D40" t="e">
        <f>MAX(0,24*(INDEX(Reisekalender!$H$2:$H$200,MATCH(A40,Reisekalender!$A$2:$A$200,0))-INDEX(Reisekalender!$G$2:$G$200,MATCH(A40,Reisekalender!$A$2:$A$200,0))))</f>
        <v>#N/A</v>
      </c>
      <c r="E40" s="3" t="e">
        <f t="shared" si="0"/>
        <v>#N/A</v>
      </c>
      <c r="F40" s="3" t="e">
        <f>IF(E40="&gt;24h",IFERROR(INDEX(Einstellungen!$C$7:$C$9,MATCH(C40,Einstellungen!$A$7:$A$9,0)),PAUSCHALE_24H),IF(E40="An/Abreise",IFERROR(INDEX(Einstellungen!$B$7:$B$9,MATCH(C40,Einstellungen!$A$7:$A$9,0)),PAUSCHALE_AN_AB),0))</f>
        <v>#N/A</v>
      </c>
    </row>
    <row r="41" spans="1:6" x14ac:dyDescent="0.25">
      <c r="A41" s="3"/>
      <c r="B41" s="3"/>
      <c r="C41" s="3"/>
      <c r="D41" t="e">
        <f>MAX(0,24*(INDEX(Reisekalender!$H$2:$H$200,MATCH(A41,Reisekalender!$A$2:$A$200,0))-INDEX(Reisekalender!$G$2:$G$200,MATCH(A41,Reisekalender!$A$2:$A$200,0))))</f>
        <v>#N/A</v>
      </c>
      <c r="E41" s="3" t="e">
        <f t="shared" si="0"/>
        <v>#N/A</v>
      </c>
      <c r="F41" s="3" t="e">
        <f>IF(E41="&gt;24h",IFERROR(INDEX(Einstellungen!$C$7:$C$9,MATCH(C41,Einstellungen!$A$7:$A$9,0)),PAUSCHALE_24H),IF(E41="An/Abreise",IFERROR(INDEX(Einstellungen!$B$7:$B$9,MATCH(C41,Einstellungen!$A$7:$A$9,0)),PAUSCHALE_AN_AB),0))</f>
        <v>#N/A</v>
      </c>
    </row>
    <row r="42" spans="1:6" x14ac:dyDescent="0.25">
      <c r="A42" s="3"/>
      <c r="B42" s="3"/>
      <c r="C42" s="3"/>
      <c r="D42" t="e">
        <f>MAX(0,24*(INDEX(Reisekalender!$H$2:$H$200,MATCH(A42,Reisekalender!$A$2:$A$200,0))-INDEX(Reisekalender!$G$2:$G$200,MATCH(A42,Reisekalender!$A$2:$A$200,0))))</f>
        <v>#N/A</v>
      </c>
      <c r="E42" s="3" t="e">
        <f t="shared" si="0"/>
        <v>#N/A</v>
      </c>
      <c r="F42" s="3" t="e">
        <f>IF(E42="&gt;24h",IFERROR(INDEX(Einstellungen!$C$7:$C$9,MATCH(C42,Einstellungen!$A$7:$A$9,0)),PAUSCHALE_24H),IF(E42="An/Abreise",IFERROR(INDEX(Einstellungen!$B$7:$B$9,MATCH(C42,Einstellungen!$A$7:$A$9,0)),PAUSCHALE_AN_AB),0))</f>
        <v>#N/A</v>
      </c>
    </row>
    <row r="43" spans="1:6" x14ac:dyDescent="0.25">
      <c r="A43" s="3"/>
      <c r="B43" s="3"/>
      <c r="C43" s="3"/>
      <c r="D43" t="e">
        <f>MAX(0,24*(INDEX(Reisekalender!$H$2:$H$200,MATCH(A43,Reisekalender!$A$2:$A$200,0))-INDEX(Reisekalender!$G$2:$G$200,MATCH(A43,Reisekalender!$A$2:$A$200,0))))</f>
        <v>#N/A</v>
      </c>
      <c r="E43" s="3" t="e">
        <f t="shared" si="0"/>
        <v>#N/A</v>
      </c>
      <c r="F43" s="3" t="e">
        <f>IF(E43="&gt;24h",IFERROR(INDEX(Einstellungen!$C$7:$C$9,MATCH(C43,Einstellungen!$A$7:$A$9,0)),PAUSCHALE_24H),IF(E43="An/Abreise",IFERROR(INDEX(Einstellungen!$B$7:$B$9,MATCH(C43,Einstellungen!$A$7:$A$9,0)),PAUSCHALE_AN_AB),0))</f>
        <v>#N/A</v>
      </c>
    </row>
    <row r="44" spans="1:6" x14ac:dyDescent="0.25">
      <c r="A44" s="3"/>
      <c r="B44" s="3"/>
      <c r="C44" s="3"/>
      <c r="D44" t="e">
        <f>MAX(0,24*(INDEX(Reisekalender!$H$2:$H$200,MATCH(A44,Reisekalender!$A$2:$A$200,0))-INDEX(Reisekalender!$G$2:$G$200,MATCH(A44,Reisekalender!$A$2:$A$200,0))))</f>
        <v>#N/A</v>
      </c>
      <c r="E44" s="3" t="e">
        <f t="shared" si="0"/>
        <v>#N/A</v>
      </c>
      <c r="F44" s="3" t="e">
        <f>IF(E44="&gt;24h",IFERROR(INDEX(Einstellungen!$C$7:$C$9,MATCH(C44,Einstellungen!$A$7:$A$9,0)),PAUSCHALE_24H),IF(E44="An/Abreise",IFERROR(INDEX(Einstellungen!$B$7:$B$9,MATCH(C44,Einstellungen!$A$7:$A$9,0)),PAUSCHALE_AN_AB),0))</f>
        <v>#N/A</v>
      </c>
    </row>
    <row r="45" spans="1:6" x14ac:dyDescent="0.25">
      <c r="A45" s="3"/>
      <c r="B45" s="3"/>
      <c r="C45" s="3"/>
      <c r="D45" t="e">
        <f>MAX(0,24*(INDEX(Reisekalender!$H$2:$H$200,MATCH(A45,Reisekalender!$A$2:$A$200,0))-INDEX(Reisekalender!$G$2:$G$200,MATCH(A45,Reisekalender!$A$2:$A$200,0))))</f>
        <v>#N/A</v>
      </c>
      <c r="E45" s="3" t="e">
        <f t="shared" si="0"/>
        <v>#N/A</v>
      </c>
      <c r="F45" s="3" t="e">
        <f>IF(E45="&gt;24h",IFERROR(INDEX(Einstellungen!$C$7:$C$9,MATCH(C45,Einstellungen!$A$7:$A$9,0)),PAUSCHALE_24H),IF(E45="An/Abreise",IFERROR(INDEX(Einstellungen!$B$7:$B$9,MATCH(C45,Einstellungen!$A$7:$A$9,0)),PAUSCHALE_AN_AB),0))</f>
        <v>#N/A</v>
      </c>
    </row>
    <row r="46" spans="1:6" x14ac:dyDescent="0.25">
      <c r="A46" s="3"/>
      <c r="B46" s="3"/>
      <c r="C46" s="3"/>
      <c r="D46" t="e">
        <f>MAX(0,24*(INDEX(Reisekalender!$H$2:$H$200,MATCH(A46,Reisekalender!$A$2:$A$200,0))-INDEX(Reisekalender!$G$2:$G$200,MATCH(A46,Reisekalender!$A$2:$A$200,0))))</f>
        <v>#N/A</v>
      </c>
      <c r="E46" s="3" t="e">
        <f t="shared" si="0"/>
        <v>#N/A</v>
      </c>
      <c r="F46" s="3" t="e">
        <f>IF(E46="&gt;24h",IFERROR(INDEX(Einstellungen!$C$7:$C$9,MATCH(C46,Einstellungen!$A$7:$A$9,0)),PAUSCHALE_24H),IF(E46="An/Abreise",IFERROR(INDEX(Einstellungen!$B$7:$B$9,MATCH(C46,Einstellungen!$A$7:$A$9,0)),PAUSCHALE_AN_AB),0))</f>
        <v>#N/A</v>
      </c>
    </row>
    <row r="47" spans="1:6" x14ac:dyDescent="0.25">
      <c r="A47" s="3"/>
      <c r="B47" s="3"/>
      <c r="C47" s="3"/>
      <c r="D47" t="e">
        <f>MAX(0,24*(INDEX(Reisekalender!$H$2:$H$200,MATCH(A47,Reisekalender!$A$2:$A$200,0))-INDEX(Reisekalender!$G$2:$G$200,MATCH(A47,Reisekalender!$A$2:$A$200,0))))</f>
        <v>#N/A</v>
      </c>
      <c r="E47" s="3" t="e">
        <f t="shared" si="0"/>
        <v>#N/A</v>
      </c>
      <c r="F47" s="3" t="e">
        <f>IF(E47="&gt;24h",IFERROR(INDEX(Einstellungen!$C$7:$C$9,MATCH(C47,Einstellungen!$A$7:$A$9,0)),PAUSCHALE_24H),IF(E47="An/Abreise",IFERROR(INDEX(Einstellungen!$B$7:$B$9,MATCH(C47,Einstellungen!$A$7:$A$9,0)),PAUSCHALE_AN_AB),0))</f>
        <v>#N/A</v>
      </c>
    </row>
    <row r="48" spans="1:6" x14ac:dyDescent="0.25">
      <c r="A48" s="3"/>
      <c r="B48" s="3"/>
      <c r="C48" s="3"/>
      <c r="D48" t="e">
        <f>MAX(0,24*(INDEX(Reisekalender!$H$2:$H$200,MATCH(A48,Reisekalender!$A$2:$A$200,0))-INDEX(Reisekalender!$G$2:$G$200,MATCH(A48,Reisekalender!$A$2:$A$200,0))))</f>
        <v>#N/A</v>
      </c>
      <c r="E48" s="3" t="e">
        <f t="shared" si="0"/>
        <v>#N/A</v>
      </c>
      <c r="F48" s="3" t="e">
        <f>IF(E48="&gt;24h",IFERROR(INDEX(Einstellungen!$C$7:$C$9,MATCH(C48,Einstellungen!$A$7:$A$9,0)),PAUSCHALE_24H),IF(E48="An/Abreise",IFERROR(INDEX(Einstellungen!$B$7:$B$9,MATCH(C48,Einstellungen!$A$7:$A$9,0)),PAUSCHALE_AN_AB),0))</f>
        <v>#N/A</v>
      </c>
    </row>
    <row r="49" spans="1:6" x14ac:dyDescent="0.25">
      <c r="A49" s="3"/>
      <c r="B49" s="3"/>
      <c r="C49" s="3"/>
      <c r="D49" t="e">
        <f>MAX(0,24*(INDEX(Reisekalender!$H$2:$H$200,MATCH(A49,Reisekalender!$A$2:$A$200,0))-INDEX(Reisekalender!$G$2:$G$200,MATCH(A49,Reisekalender!$A$2:$A$200,0))))</f>
        <v>#N/A</v>
      </c>
      <c r="E49" s="3" t="e">
        <f t="shared" si="0"/>
        <v>#N/A</v>
      </c>
      <c r="F49" s="3" t="e">
        <f>IF(E49="&gt;24h",IFERROR(INDEX(Einstellungen!$C$7:$C$9,MATCH(C49,Einstellungen!$A$7:$A$9,0)),PAUSCHALE_24H),IF(E49="An/Abreise",IFERROR(INDEX(Einstellungen!$B$7:$B$9,MATCH(C49,Einstellungen!$A$7:$A$9,0)),PAUSCHALE_AN_AB),0))</f>
        <v>#N/A</v>
      </c>
    </row>
    <row r="50" spans="1:6" x14ac:dyDescent="0.25">
      <c r="A50" s="3"/>
      <c r="B50" s="3"/>
      <c r="C50" s="3"/>
      <c r="D50" t="e">
        <f>MAX(0,24*(INDEX(Reisekalender!$H$2:$H$200,MATCH(A50,Reisekalender!$A$2:$A$200,0))-INDEX(Reisekalender!$G$2:$G$200,MATCH(A50,Reisekalender!$A$2:$A$200,0))))</f>
        <v>#N/A</v>
      </c>
      <c r="E50" s="3" t="e">
        <f t="shared" si="0"/>
        <v>#N/A</v>
      </c>
      <c r="F50" s="3" t="e">
        <f>IF(E50="&gt;24h",IFERROR(INDEX(Einstellungen!$C$7:$C$9,MATCH(C50,Einstellungen!$A$7:$A$9,0)),PAUSCHALE_24H),IF(E50="An/Abreise",IFERROR(INDEX(Einstellungen!$B$7:$B$9,MATCH(C50,Einstellungen!$A$7:$A$9,0)),PAUSCHALE_AN_AB),0))</f>
        <v>#N/A</v>
      </c>
    </row>
    <row r="51" spans="1:6" x14ac:dyDescent="0.25">
      <c r="A51" s="3"/>
      <c r="B51" s="3"/>
      <c r="C51" s="3"/>
      <c r="D51" t="e">
        <f>MAX(0,24*(INDEX(Reisekalender!$H$2:$H$200,MATCH(A51,Reisekalender!$A$2:$A$200,0))-INDEX(Reisekalender!$G$2:$G$200,MATCH(A51,Reisekalender!$A$2:$A$200,0))))</f>
        <v>#N/A</v>
      </c>
      <c r="E51" s="3" t="e">
        <f t="shared" si="0"/>
        <v>#N/A</v>
      </c>
      <c r="F51" s="3" t="e">
        <f>IF(E51="&gt;24h",IFERROR(INDEX(Einstellungen!$C$7:$C$9,MATCH(C51,Einstellungen!$A$7:$A$9,0)),PAUSCHALE_24H),IF(E51="An/Abreise",IFERROR(INDEX(Einstellungen!$B$7:$B$9,MATCH(C51,Einstellungen!$A$7:$A$9,0)),PAUSCHALE_AN_AB),0))</f>
        <v>#N/A</v>
      </c>
    </row>
    <row r="52" spans="1:6" x14ac:dyDescent="0.25">
      <c r="A52" s="3"/>
      <c r="B52" s="3"/>
      <c r="C52" s="3"/>
      <c r="D52" t="e">
        <f>MAX(0,24*(INDEX(Reisekalender!$H$2:$H$200,MATCH(A52,Reisekalender!$A$2:$A$200,0))-INDEX(Reisekalender!$G$2:$G$200,MATCH(A52,Reisekalender!$A$2:$A$200,0))))</f>
        <v>#N/A</v>
      </c>
      <c r="E52" s="3" t="e">
        <f t="shared" si="0"/>
        <v>#N/A</v>
      </c>
      <c r="F52" s="3" t="e">
        <f>IF(E52="&gt;24h",IFERROR(INDEX(Einstellungen!$C$7:$C$9,MATCH(C52,Einstellungen!$A$7:$A$9,0)),PAUSCHALE_24H),IF(E52="An/Abreise",IFERROR(INDEX(Einstellungen!$B$7:$B$9,MATCH(C52,Einstellungen!$A$7:$A$9,0)),PAUSCHALE_AN_AB),0))</f>
        <v>#N/A</v>
      </c>
    </row>
    <row r="53" spans="1:6" x14ac:dyDescent="0.25">
      <c r="A53" s="3"/>
      <c r="B53" s="3"/>
      <c r="C53" s="3"/>
      <c r="D53" t="e">
        <f>MAX(0,24*(INDEX(Reisekalender!$H$2:$H$200,MATCH(A53,Reisekalender!$A$2:$A$200,0))-INDEX(Reisekalender!$G$2:$G$200,MATCH(A53,Reisekalender!$A$2:$A$200,0))))</f>
        <v>#N/A</v>
      </c>
      <c r="E53" s="3" t="e">
        <f t="shared" si="0"/>
        <v>#N/A</v>
      </c>
      <c r="F53" s="3" t="e">
        <f>IF(E53="&gt;24h",IFERROR(INDEX(Einstellungen!$C$7:$C$9,MATCH(C53,Einstellungen!$A$7:$A$9,0)),PAUSCHALE_24H),IF(E53="An/Abreise",IFERROR(INDEX(Einstellungen!$B$7:$B$9,MATCH(C53,Einstellungen!$A$7:$A$9,0)),PAUSCHALE_AN_AB),0))</f>
        <v>#N/A</v>
      </c>
    </row>
    <row r="54" spans="1:6" x14ac:dyDescent="0.25">
      <c r="A54" s="3"/>
      <c r="B54" s="3"/>
      <c r="C54" s="3"/>
      <c r="D54" t="e">
        <f>MAX(0,24*(INDEX(Reisekalender!$H$2:$H$200,MATCH(A54,Reisekalender!$A$2:$A$200,0))-INDEX(Reisekalender!$G$2:$G$200,MATCH(A54,Reisekalender!$A$2:$A$200,0))))</f>
        <v>#N/A</v>
      </c>
      <c r="E54" s="3" t="e">
        <f t="shared" si="0"/>
        <v>#N/A</v>
      </c>
      <c r="F54" s="3" t="e">
        <f>IF(E54="&gt;24h",IFERROR(INDEX(Einstellungen!$C$7:$C$9,MATCH(C54,Einstellungen!$A$7:$A$9,0)),PAUSCHALE_24H),IF(E54="An/Abreise",IFERROR(INDEX(Einstellungen!$B$7:$B$9,MATCH(C54,Einstellungen!$A$7:$A$9,0)),PAUSCHALE_AN_AB),0))</f>
        <v>#N/A</v>
      </c>
    </row>
    <row r="55" spans="1:6" x14ac:dyDescent="0.25">
      <c r="A55" s="3"/>
      <c r="B55" s="3"/>
      <c r="C55" s="3"/>
      <c r="D55" t="e">
        <f>MAX(0,24*(INDEX(Reisekalender!$H$2:$H$200,MATCH(A55,Reisekalender!$A$2:$A$200,0))-INDEX(Reisekalender!$G$2:$G$200,MATCH(A55,Reisekalender!$A$2:$A$200,0))))</f>
        <v>#N/A</v>
      </c>
      <c r="E55" s="3" t="e">
        <f t="shared" si="0"/>
        <v>#N/A</v>
      </c>
      <c r="F55" s="3" t="e">
        <f>IF(E55="&gt;24h",IFERROR(INDEX(Einstellungen!$C$7:$C$9,MATCH(C55,Einstellungen!$A$7:$A$9,0)),PAUSCHALE_24H),IF(E55="An/Abreise",IFERROR(INDEX(Einstellungen!$B$7:$B$9,MATCH(C55,Einstellungen!$A$7:$A$9,0)),PAUSCHALE_AN_AB),0))</f>
        <v>#N/A</v>
      </c>
    </row>
    <row r="56" spans="1:6" x14ac:dyDescent="0.25">
      <c r="A56" s="3"/>
      <c r="B56" s="3"/>
      <c r="C56" s="3"/>
      <c r="D56" t="e">
        <f>MAX(0,24*(INDEX(Reisekalender!$H$2:$H$200,MATCH(A56,Reisekalender!$A$2:$A$200,0))-INDEX(Reisekalender!$G$2:$G$200,MATCH(A56,Reisekalender!$A$2:$A$200,0))))</f>
        <v>#N/A</v>
      </c>
      <c r="E56" s="3" t="e">
        <f t="shared" si="0"/>
        <v>#N/A</v>
      </c>
      <c r="F56" s="3" t="e">
        <f>IF(E56="&gt;24h",IFERROR(INDEX(Einstellungen!$C$7:$C$9,MATCH(C56,Einstellungen!$A$7:$A$9,0)),PAUSCHALE_24H),IF(E56="An/Abreise",IFERROR(INDEX(Einstellungen!$B$7:$B$9,MATCH(C56,Einstellungen!$A$7:$A$9,0)),PAUSCHALE_AN_AB),0))</f>
        <v>#N/A</v>
      </c>
    </row>
    <row r="57" spans="1:6" x14ac:dyDescent="0.25">
      <c r="A57" s="3"/>
      <c r="B57" s="3"/>
      <c r="C57" s="3"/>
      <c r="D57" t="e">
        <f>MAX(0,24*(INDEX(Reisekalender!$H$2:$H$200,MATCH(A57,Reisekalender!$A$2:$A$200,0))-INDEX(Reisekalender!$G$2:$G$200,MATCH(A57,Reisekalender!$A$2:$A$200,0))))</f>
        <v>#N/A</v>
      </c>
      <c r="E57" s="3" t="e">
        <f t="shared" si="0"/>
        <v>#N/A</v>
      </c>
      <c r="F57" s="3" t="e">
        <f>IF(E57="&gt;24h",IFERROR(INDEX(Einstellungen!$C$7:$C$9,MATCH(C57,Einstellungen!$A$7:$A$9,0)),PAUSCHALE_24H),IF(E57="An/Abreise",IFERROR(INDEX(Einstellungen!$B$7:$B$9,MATCH(C57,Einstellungen!$A$7:$A$9,0)),PAUSCHALE_AN_AB),0))</f>
        <v>#N/A</v>
      </c>
    </row>
    <row r="58" spans="1:6" x14ac:dyDescent="0.25">
      <c r="A58" s="3"/>
      <c r="B58" s="3"/>
      <c r="C58" s="3"/>
      <c r="D58" t="e">
        <f>MAX(0,24*(INDEX(Reisekalender!$H$2:$H$200,MATCH(A58,Reisekalender!$A$2:$A$200,0))-INDEX(Reisekalender!$G$2:$G$200,MATCH(A58,Reisekalender!$A$2:$A$200,0))))</f>
        <v>#N/A</v>
      </c>
      <c r="E58" s="3" t="e">
        <f t="shared" si="0"/>
        <v>#N/A</v>
      </c>
      <c r="F58" s="3" t="e">
        <f>IF(E58="&gt;24h",IFERROR(INDEX(Einstellungen!$C$7:$C$9,MATCH(C58,Einstellungen!$A$7:$A$9,0)),PAUSCHALE_24H),IF(E58="An/Abreise",IFERROR(INDEX(Einstellungen!$B$7:$B$9,MATCH(C58,Einstellungen!$A$7:$A$9,0)),PAUSCHALE_AN_AB),0))</f>
        <v>#N/A</v>
      </c>
    </row>
    <row r="59" spans="1:6" x14ac:dyDescent="0.25">
      <c r="A59" s="3"/>
      <c r="B59" s="3"/>
      <c r="C59" s="3"/>
      <c r="D59" t="e">
        <f>MAX(0,24*(INDEX(Reisekalender!$H$2:$H$200,MATCH(A59,Reisekalender!$A$2:$A$200,0))-INDEX(Reisekalender!$G$2:$G$200,MATCH(A59,Reisekalender!$A$2:$A$200,0))))</f>
        <v>#N/A</v>
      </c>
      <c r="E59" s="3" t="e">
        <f t="shared" si="0"/>
        <v>#N/A</v>
      </c>
      <c r="F59" s="3" t="e">
        <f>IF(E59="&gt;24h",IFERROR(INDEX(Einstellungen!$C$7:$C$9,MATCH(C59,Einstellungen!$A$7:$A$9,0)),PAUSCHALE_24H),IF(E59="An/Abreise",IFERROR(INDEX(Einstellungen!$B$7:$B$9,MATCH(C59,Einstellungen!$A$7:$A$9,0)),PAUSCHALE_AN_AB),0))</f>
        <v>#N/A</v>
      </c>
    </row>
    <row r="60" spans="1:6" x14ac:dyDescent="0.25">
      <c r="A60" s="3"/>
      <c r="B60" s="3"/>
      <c r="C60" s="3"/>
      <c r="D60" t="e">
        <f>MAX(0,24*(INDEX(Reisekalender!$H$2:$H$200,MATCH(A60,Reisekalender!$A$2:$A$200,0))-INDEX(Reisekalender!$G$2:$G$200,MATCH(A60,Reisekalender!$A$2:$A$200,0))))</f>
        <v>#N/A</v>
      </c>
      <c r="E60" s="3" t="e">
        <f t="shared" si="0"/>
        <v>#N/A</v>
      </c>
      <c r="F60" s="3" t="e">
        <f>IF(E60="&gt;24h",IFERROR(INDEX(Einstellungen!$C$7:$C$9,MATCH(C60,Einstellungen!$A$7:$A$9,0)),PAUSCHALE_24H),IF(E60="An/Abreise",IFERROR(INDEX(Einstellungen!$B$7:$B$9,MATCH(C60,Einstellungen!$A$7:$A$9,0)),PAUSCHALE_AN_AB),0))</f>
        <v>#N/A</v>
      </c>
    </row>
    <row r="61" spans="1:6" x14ac:dyDescent="0.25">
      <c r="A61" s="3"/>
      <c r="B61" s="3"/>
      <c r="C61" s="3"/>
      <c r="D61" t="e">
        <f>MAX(0,24*(INDEX(Reisekalender!$H$2:$H$200,MATCH(A61,Reisekalender!$A$2:$A$200,0))-INDEX(Reisekalender!$G$2:$G$200,MATCH(A61,Reisekalender!$A$2:$A$200,0))))</f>
        <v>#N/A</v>
      </c>
      <c r="E61" s="3" t="e">
        <f t="shared" si="0"/>
        <v>#N/A</v>
      </c>
      <c r="F61" s="3" t="e">
        <f>IF(E61="&gt;24h",IFERROR(INDEX(Einstellungen!$C$7:$C$9,MATCH(C61,Einstellungen!$A$7:$A$9,0)),PAUSCHALE_24H),IF(E61="An/Abreise",IFERROR(INDEX(Einstellungen!$B$7:$B$9,MATCH(C61,Einstellungen!$A$7:$A$9,0)),PAUSCHALE_AN_AB),0))</f>
        <v>#N/A</v>
      </c>
    </row>
    <row r="62" spans="1:6" x14ac:dyDescent="0.25">
      <c r="A62" s="3"/>
      <c r="B62" s="3"/>
      <c r="C62" s="3"/>
      <c r="D62" t="e">
        <f>MAX(0,24*(INDEX(Reisekalender!$H$2:$H$200,MATCH(A62,Reisekalender!$A$2:$A$200,0))-INDEX(Reisekalender!$G$2:$G$200,MATCH(A62,Reisekalender!$A$2:$A$200,0))))</f>
        <v>#N/A</v>
      </c>
      <c r="E62" s="3" t="e">
        <f t="shared" si="0"/>
        <v>#N/A</v>
      </c>
      <c r="F62" s="3" t="e">
        <f>IF(E62="&gt;24h",IFERROR(INDEX(Einstellungen!$C$7:$C$9,MATCH(C62,Einstellungen!$A$7:$A$9,0)),PAUSCHALE_24H),IF(E62="An/Abreise",IFERROR(INDEX(Einstellungen!$B$7:$B$9,MATCH(C62,Einstellungen!$A$7:$A$9,0)),PAUSCHALE_AN_AB),0))</f>
        <v>#N/A</v>
      </c>
    </row>
    <row r="63" spans="1:6" x14ac:dyDescent="0.25">
      <c r="A63" s="3"/>
      <c r="B63" s="3"/>
      <c r="C63" s="3"/>
      <c r="D63" t="e">
        <f>MAX(0,24*(INDEX(Reisekalender!$H$2:$H$200,MATCH(A63,Reisekalender!$A$2:$A$200,0))-INDEX(Reisekalender!$G$2:$G$200,MATCH(A63,Reisekalender!$A$2:$A$200,0))))</f>
        <v>#N/A</v>
      </c>
      <c r="E63" s="3" t="e">
        <f t="shared" si="0"/>
        <v>#N/A</v>
      </c>
      <c r="F63" s="3" t="e">
        <f>IF(E63="&gt;24h",IFERROR(INDEX(Einstellungen!$C$7:$C$9,MATCH(C63,Einstellungen!$A$7:$A$9,0)),PAUSCHALE_24H),IF(E63="An/Abreise",IFERROR(INDEX(Einstellungen!$B$7:$B$9,MATCH(C63,Einstellungen!$A$7:$A$9,0)),PAUSCHALE_AN_AB),0))</f>
        <v>#N/A</v>
      </c>
    </row>
    <row r="64" spans="1:6" x14ac:dyDescent="0.25">
      <c r="A64" s="3"/>
      <c r="B64" s="3"/>
      <c r="C64" s="3"/>
      <c r="D64" t="e">
        <f>MAX(0,24*(INDEX(Reisekalender!$H$2:$H$200,MATCH(A64,Reisekalender!$A$2:$A$200,0))-INDEX(Reisekalender!$G$2:$G$200,MATCH(A64,Reisekalender!$A$2:$A$200,0))))</f>
        <v>#N/A</v>
      </c>
      <c r="E64" s="3" t="e">
        <f t="shared" si="0"/>
        <v>#N/A</v>
      </c>
      <c r="F64" s="3" t="e">
        <f>IF(E64="&gt;24h",IFERROR(INDEX(Einstellungen!$C$7:$C$9,MATCH(C64,Einstellungen!$A$7:$A$9,0)),PAUSCHALE_24H),IF(E64="An/Abreise",IFERROR(INDEX(Einstellungen!$B$7:$B$9,MATCH(C64,Einstellungen!$A$7:$A$9,0)),PAUSCHALE_AN_AB),0))</f>
        <v>#N/A</v>
      </c>
    </row>
    <row r="65" spans="1:6" x14ac:dyDescent="0.25">
      <c r="A65" s="3"/>
      <c r="B65" s="3"/>
      <c r="C65" s="3"/>
      <c r="D65" t="e">
        <f>MAX(0,24*(INDEX(Reisekalender!$H$2:$H$200,MATCH(A65,Reisekalender!$A$2:$A$200,0))-INDEX(Reisekalender!$G$2:$G$200,MATCH(A65,Reisekalender!$A$2:$A$200,0))))</f>
        <v>#N/A</v>
      </c>
      <c r="E65" s="3" t="e">
        <f t="shared" si="0"/>
        <v>#N/A</v>
      </c>
      <c r="F65" s="3" t="e">
        <f>IF(E65="&gt;24h",IFERROR(INDEX(Einstellungen!$C$7:$C$9,MATCH(C65,Einstellungen!$A$7:$A$9,0)),PAUSCHALE_24H),IF(E65="An/Abreise",IFERROR(INDEX(Einstellungen!$B$7:$B$9,MATCH(C65,Einstellungen!$A$7:$A$9,0)),PAUSCHALE_AN_AB),0))</f>
        <v>#N/A</v>
      </c>
    </row>
    <row r="66" spans="1:6" x14ac:dyDescent="0.25">
      <c r="A66" s="3"/>
      <c r="B66" s="3"/>
      <c r="C66" s="3"/>
      <c r="D66" t="e">
        <f>MAX(0,24*(INDEX(Reisekalender!$H$2:$H$200,MATCH(A66,Reisekalender!$A$2:$A$200,0))-INDEX(Reisekalender!$G$2:$G$200,MATCH(A66,Reisekalender!$A$2:$A$200,0))))</f>
        <v>#N/A</v>
      </c>
      <c r="E66" s="3" t="e">
        <f t="shared" ref="E66:E129" si="1">IF(D66&lt;8,"&lt;8h",IF(D66&gt;=24,"&gt;24h","An/Abreise"))</f>
        <v>#N/A</v>
      </c>
      <c r="F66" s="3" t="e">
        <f>IF(E66="&gt;24h",IFERROR(INDEX(Einstellungen!$C$7:$C$9,MATCH(C66,Einstellungen!$A$7:$A$9,0)),PAUSCHALE_24H),IF(E66="An/Abreise",IFERROR(INDEX(Einstellungen!$B$7:$B$9,MATCH(C66,Einstellungen!$A$7:$A$9,0)),PAUSCHALE_AN_AB),0))</f>
        <v>#N/A</v>
      </c>
    </row>
    <row r="67" spans="1:6" x14ac:dyDescent="0.25">
      <c r="A67" s="3"/>
      <c r="B67" s="3"/>
      <c r="C67" s="3"/>
      <c r="D67" t="e">
        <f>MAX(0,24*(INDEX(Reisekalender!$H$2:$H$200,MATCH(A67,Reisekalender!$A$2:$A$200,0))-INDEX(Reisekalender!$G$2:$G$200,MATCH(A67,Reisekalender!$A$2:$A$200,0))))</f>
        <v>#N/A</v>
      </c>
      <c r="E67" s="3" t="e">
        <f t="shared" si="1"/>
        <v>#N/A</v>
      </c>
      <c r="F67" s="3" t="e">
        <f>IF(E67="&gt;24h",IFERROR(INDEX(Einstellungen!$C$7:$C$9,MATCH(C67,Einstellungen!$A$7:$A$9,0)),PAUSCHALE_24H),IF(E67="An/Abreise",IFERROR(INDEX(Einstellungen!$B$7:$B$9,MATCH(C67,Einstellungen!$A$7:$A$9,0)),PAUSCHALE_AN_AB),0))</f>
        <v>#N/A</v>
      </c>
    </row>
    <row r="68" spans="1:6" x14ac:dyDescent="0.25">
      <c r="A68" s="3"/>
      <c r="B68" s="3"/>
      <c r="C68" s="3"/>
      <c r="D68" t="e">
        <f>MAX(0,24*(INDEX(Reisekalender!$H$2:$H$200,MATCH(A68,Reisekalender!$A$2:$A$200,0))-INDEX(Reisekalender!$G$2:$G$200,MATCH(A68,Reisekalender!$A$2:$A$200,0))))</f>
        <v>#N/A</v>
      </c>
      <c r="E68" s="3" t="e">
        <f t="shared" si="1"/>
        <v>#N/A</v>
      </c>
      <c r="F68" s="3" t="e">
        <f>IF(E68="&gt;24h",IFERROR(INDEX(Einstellungen!$C$7:$C$9,MATCH(C68,Einstellungen!$A$7:$A$9,0)),PAUSCHALE_24H),IF(E68="An/Abreise",IFERROR(INDEX(Einstellungen!$B$7:$B$9,MATCH(C68,Einstellungen!$A$7:$A$9,0)),PAUSCHALE_AN_AB),0))</f>
        <v>#N/A</v>
      </c>
    </row>
    <row r="69" spans="1:6" x14ac:dyDescent="0.25">
      <c r="A69" s="3"/>
      <c r="B69" s="3"/>
      <c r="C69" s="3"/>
      <c r="D69" t="e">
        <f>MAX(0,24*(INDEX(Reisekalender!$H$2:$H$200,MATCH(A69,Reisekalender!$A$2:$A$200,0))-INDEX(Reisekalender!$G$2:$G$200,MATCH(A69,Reisekalender!$A$2:$A$200,0))))</f>
        <v>#N/A</v>
      </c>
      <c r="E69" s="3" t="e">
        <f t="shared" si="1"/>
        <v>#N/A</v>
      </c>
      <c r="F69" s="3" t="e">
        <f>IF(E69="&gt;24h",IFERROR(INDEX(Einstellungen!$C$7:$C$9,MATCH(C69,Einstellungen!$A$7:$A$9,0)),PAUSCHALE_24H),IF(E69="An/Abreise",IFERROR(INDEX(Einstellungen!$B$7:$B$9,MATCH(C69,Einstellungen!$A$7:$A$9,0)),PAUSCHALE_AN_AB),0))</f>
        <v>#N/A</v>
      </c>
    </row>
    <row r="70" spans="1:6" x14ac:dyDescent="0.25">
      <c r="A70" s="3"/>
      <c r="B70" s="3"/>
      <c r="C70" s="3"/>
      <c r="D70" t="e">
        <f>MAX(0,24*(INDEX(Reisekalender!$H$2:$H$200,MATCH(A70,Reisekalender!$A$2:$A$200,0))-INDEX(Reisekalender!$G$2:$G$200,MATCH(A70,Reisekalender!$A$2:$A$200,0))))</f>
        <v>#N/A</v>
      </c>
      <c r="E70" s="3" t="e">
        <f t="shared" si="1"/>
        <v>#N/A</v>
      </c>
      <c r="F70" s="3" t="e">
        <f>IF(E70="&gt;24h",IFERROR(INDEX(Einstellungen!$C$7:$C$9,MATCH(C70,Einstellungen!$A$7:$A$9,0)),PAUSCHALE_24H),IF(E70="An/Abreise",IFERROR(INDEX(Einstellungen!$B$7:$B$9,MATCH(C70,Einstellungen!$A$7:$A$9,0)),PAUSCHALE_AN_AB),0))</f>
        <v>#N/A</v>
      </c>
    </row>
    <row r="71" spans="1:6" x14ac:dyDescent="0.25">
      <c r="A71" s="3"/>
      <c r="B71" s="3"/>
      <c r="C71" s="3"/>
      <c r="D71" t="e">
        <f>MAX(0,24*(INDEX(Reisekalender!$H$2:$H$200,MATCH(A71,Reisekalender!$A$2:$A$200,0))-INDEX(Reisekalender!$G$2:$G$200,MATCH(A71,Reisekalender!$A$2:$A$200,0))))</f>
        <v>#N/A</v>
      </c>
      <c r="E71" s="3" t="e">
        <f t="shared" si="1"/>
        <v>#N/A</v>
      </c>
      <c r="F71" s="3" t="e">
        <f>IF(E71="&gt;24h",IFERROR(INDEX(Einstellungen!$C$7:$C$9,MATCH(C71,Einstellungen!$A$7:$A$9,0)),PAUSCHALE_24H),IF(E71="An/Abreise",IFERROR(INDEX(Einstellungen!$B$7:$B$9,MATCH(C71,Einstellungen!$A$7:$A$9,0)),PAUSCHALE_AN_AB),0))</f>
        <v>#N/A</v>
      </c>
    </row>
    <row r="72" spans="1:6" x14ac:dyDescent="0.25">
      <c r="A72" s="3"/>
      <c r="B72" s="3"/>
      <c r="C72" s="3"/>
      <c r="D72" t="e">
        <f>MAX(0,24*(INDEX(Reisekalender!$H$2:$H$200,MATCH(A72,Reisekalender!$A$2:$A$200,0))-INDEX(Reisekalender!$G$2:$G$200,MATCH(A72,Reisekalender!$A$2:$A$200,0))))</f>
        <v>#N/A</v>
      </c>
      <c r="E72" s="3" t="e">
        <f t="shared" si="1"/>
        <v>#N/A</v>
      </c>
      <c r="F72" s="3" t="e">
        <f>IF(E72="&gt;24h",IFERROR(INDEX(Einstellungen!$C$7:$C$9,MATCH(C72,Einstellungen!$A$7:$A$9,0)),PAUSCHALE_24H),IF(E72="An/Abreise",IFERROR(INDEX(Einstellungen!$B$7:$B$9,MATCH(C72,Einstellungen!$A$7:$A$9,0)),PAUSCHALE_AN_AB),0))</f>
        <v>#N/A</v>
      </c>
    </row>
    <row r="73" spans="1:6" x14ac:dyDescent="0.25">
      <c r="A73" s="3"/>
      <c r="B73" s="3"/>
      <c r="C73" s="3"/>
      <c r="D73" t="e">
        <f>MAX(0,24*(INDEX(Reisekalender!$H$2:$H$200,MATCH(A73,Reisekalender!$A$2:$A$200,0))-INDEX(Reisekalender!$G$2:$G$200,MATCH(A73,Reisekalender!$A$2:$A$200,0))))</f>
        <v>#N/A</v>
      </c>
      <c r="E73" s="3" t="e">
        <f t="shared" si="1"/>
        <v>#N/A</v>
      </c>
      <c r="F73" s="3" t="e">
        <f>IF(E73="&gt;24h",IFERROR(INDEX(Einstellungen!$C$7:$C$9,MATCH(C73,Einstellungen!$A$7:$A$9,0)),PAUSCHALE_24H),IF(E73="An/Abreise",IFERROR(INDEX(Einstellungen!$B$7:$B$9,MATCH(C73,Einstellungen!$A$7:$A$9,0)),PAUSCHALE_AN_AB),0))</f>
        <v>#N/A</v>
      </c>
    </row>
    <row r="74" spans="1:6" x14ac:dyDescent="0.25">
      <c r="A74" s="3"/>
      <c r="B74" s="3"/>
      <c r="C74" s="3"/>
      <c r="D74" t="e">
        <f>MAX(0,24*(INDEX(Reisekalender!$H$2:$H$200,MATCH(A74,Reisekalender!$A$2:$A$200,0))-INDEX(Reisekalender!$G$2:$G$200,MATCH(A74,Reisekalender!$A$2:$A$200,0))))</f>
        <v>#N/A</v>
      </c>
      <c r="E74" s="3" t="e">
        <f t="shared" si="1"/>
        <v>#N/A</v>
      </c>
      <c r="F74" s="3" t="e">
        <f>IF(E74="&gt;24h",IFERROR(INDEX(Einstellungen!$C$7:$C$9,MATCH(C74,Einstellungen!$A$7:$A$9,0)),PAUSCHALE_24H),IF(E74="An/Abreise",IFERROR(INDEX(Einstellungen!$B$7:$B$9,MATCH(C74,Einstellungen!$A$7:$A$9,0)),PAUSCHALE_AN_AB),0))</f>
        <v>#N/A</v>
      </c>
    </row>
    <row r="75" spans="1:6" x14ac:dyDescent="0.25">
      <c r="A75" s="3"/>
      <c r="B75" s="3"/>
      <c r="C75" s="3"/>
      <c r="D75" t="e">
        <f>MAX(0,24*(INDEX(Reisekalender!$H$2:$H$200,MATCH(A75,Reisekalender!$A$2:$A$200,0))-INDEX(Reisekalender!$G$2:$G$200,MATCH(A75,Reisekalender!$A$2:$A$200,0))))</f>
        <v>#N/A</v>
      </c>
      <c r="E75" s="3" t="e">
        <f t="shared" si="1"/>
        <v>#N/A</v>
      </c>
      <c r="F75" s="3" t="e">
        <f>IF(E75="&gt;24h",IFERROR(INDEX(Einstellungen!$C$7:$C$9,MATCH(C75,Einstellungen!$A$7:$A$9,0)),PAUSCHALE_24H),IF(E75="An/Abreise",IFERROR(INDEX(Einstellungen!$B$7:$B$9,MATCH(C75,Einstellungen!$A$7:$A$9,0)),PAUSCHALE_AN_AB),0))</f>
        <v>#N/A</v>
      </c>
    </row>
    <row r="76" spans="1:6" x14ac:dyDescent="0.25">
      <c r="A76" s="3"/>
      <c r="B76" s="3"/>
      <c r="C76" s="3"/>
      <c r="D76" t="e">
        <f>MAX(0,24*(INDEX(Reisekalender!$H$2:$H$200,MATCH(A76,Reisekalender!$A$2:$A$200,0))-INDEX(Reisekalender!$G$2:$G$200,MATCH(A76,Reisekalender!$A$2:$A$200,0))))</f>
        <v>#N/A</v>
      </c>
      <c r="E76" s="3" t="e">
        <f t="shared" si="1"/>
        <v>#N/A</v>
      </c>
      <c r="F76" s="3" t="e">
        <f>IF(E76="&gt;24h",IFERROR(INDEX(Einstellungen!$C$7:$C$9,MATCH(C76,Einstellungen!$A$7:$A$9,0)),PAUSCHALE_24H),IF(E76="An/Abreise",IFERROR(INDEX(Einstellungen!$B$7:$B$9,MATCH(C76,Einstellungen!$A$7:$A$9,0)),PAUSCHALE_AN_AB),0))</f>
        <v>#N/A</v>
      </c>
    </row>
    <row r="77" spans="1:6" x14ac:dyDescent="0.25">
      <c r="A77" s="3"/>
      <c r="B77" s="3"/>
      <c r="C77" s="3"/>
      <c r="D77" t="e">
        <f>MAX(0,24*(INDEX(Reisekalender!$H$2:$H$200,MATCH(A77,Reisekalender!$A$2:$A$200,0))-INDEX(Reisekalender!$G$2:$G$200,MATCH(A77,Reisekalender!$A$2:$A$200,0))))</f>
        <v>#N/A</v>
      </c>
      <c r="E77" s="3" t="e">
        <f t="shared" si="1"/>
        <v>#N/A</v>
      </c>
      <c r="F77" s="3" t="e">
        <f>IF(E77="&gt;24h",IFERROR(INDEX(Einstellungen!$C$7:$C$9,MATCH(C77,Einstellungen!$A$7:$A$9,0)),PAUSCHALE_24H),IF(E77="An/Abreise",IFERROR(INDEX(Einstellungen!$B$7:$B$9,MATCH(C77,Einstellungen!$A$7:$A$9,0)),PAUSCHALE_AN_AB),0))</f>
        <v>#N/A</v>
      </c>
    </row>
    <row r="78" spans="1:6" x14ac:dyDescent="0.25">
      <c r="A78" s="3"/>
      <c r="B78" s="3"/>
      <c r="C78" s="3"/>
      <c r="D78" t="e">
        <f>MAX(0,24*(INDEX(Reisekalender!$H$2:$H$200,MATCH(A78,Reisekalender!$A$2:$A$200,0))-INDEX(Reisekalender!$G$2:$G$200,MATCH(A78,Reisekalender!$A$2:$A$200,0))))</f>
        <v>#N/A</v>
      </c>
      <c r="E78" s="3" t="e">
        <f t="shared" si="1"/>
        <v>#N/A</v>
      </c>
      <c r="F78" s="3" t="e">
        <f>IF(E78="&gt;24h",IFERROR(INDEX(Einstellungen!$C$7:$C$9,MATCH(C78,Einstellungen!$A$7:$A$9,0)),PAUSCHALE_24H),IF(E78="An/Abreise",IFERROR(INDEX(Einstellungen!$B$7:$B$9,MATCH(C78,Einstellungen!$A$7:$A$9,0)),PAUSCHALE_AN_AB),0))</f>
        <v>#N/A</v>
      </c>
    </row>
    <row r="79" spans="1:6" x14ac:dyDescent="0.25">
      <c r="A79" s="3"/>
      <c r="B79" s="3"/>
      <c r="C79" s="3"/>
      <c r="D79" t="e">
        <f>MAX(0,24*(INDEX(Reisekalender!$H$2:$H$200,MATCH(A79,Reisekalender!$A$2:$A$200,0))-INDEX(Reisekalender!$G$2:$G$200,MATCH(A79,Reisekalender!$A$2:$A$200,0))))</f>
        <v>#N/A</v>
      </c>
      <c r="E79" s="3" t="e">
        <f t="shared" si="1"/>
        <v>#N/A</v>
      </c>
      <c r="F79" s="3" t="e">
        <f>IF(E79="&gt;24h",IFERROR(INDEX(Einstellungen!$C$7:$C$9,MATCH(C79,Einstellungen!$A$7:$A$9,0)),PAUSCHALE_24H),IF(E79="An/Abreise",IFERROR(INDEX(Einstellungen!$B$7:$B$9,MATCH(C79,Einstellungen!$A$7:$A$9,0)),PAUSCHALE_AN_AB),0))</f>
        <v>#N/A</v>
      </c>
    </row>
    <row r="80" spans="1:6" x14ac:dyDescent="0.25">
      <c r="A80" s="3"/>
      <c r="B80" s="3"/>
      <c r="C80" s="3"/>
      <c r="D80" t="e">
        <f>MAX(0,24*(INDEX(Reisekalender!$H$2:$H$200,MATCH(A80,Reisekalender!$A$2:$A$200,0))-INDEX(Reisekalender!$G$2:$G$200,MATCH(A80,Reisekalender!$A$2:$A$200,0))))</f>
        <v>#N/A</v>
      </c>
      <c r="E80" s="3" t="e">
        <f t="shared" si="1"/>
        <v>#N/A</v>
      </c>
      <c r="F80" s="3" t="e">
        <f>IF(E80="&gt;24h",IFERROR(INDEX(Einstellungen!$C$7:$C$9,MATCH(C80,Einstellungen!$A$7:$A$9,0)),PAUSCHALE_24H),IF(E80="An/Abreise",IFERROR(INDEX(Einstellungen!$B$7:$B$9,MATCH(C80,Einstellungen!$A$7:$A$9,0)),PAUSCHALE_AN_AB),0))</f>
        <v>#N/A</v>
      </c>
    </row>
    <row r="81" spans="1:6" x14ac:dyDescent="0.25">
      <c r="A81" s="3"/>
      <c r="B81" s="3"/>
      <c r="C81" s="3"/>
      <c r="D81" t="e">
        <f>MAX(0,24*(INDEX(Reisekalender!$H$2:$H$200,MATCH(A81,Reisekalender!$A$2:$A$200,0))-INDEX(Reisekalender!$G$2:$G$200,MATCH(A81,Reisekalender!$A$2:$A$200,0))))</f>
        <v>#N/A</v>
      </c>
      <c r="E81" s="3" t="e">
        <f t="shared" si="1"/>
        <v>#N/A</v>
      </c>
      <c r="F81" s="3" t="e">
        <f>IF(E81="&gt;24h",IFERROR(INDEX(Einstellungen!$C$7:$C$9,MATCH(C81,Einstellungen!$A$7:$A$9,0)),PAUSCHALE_24H),IF(E81="An/Abreise",IFERROR(INDEX(Einstellungen!$B$7:$B$9,MATCH(C81,Einstellungen!$A$7:$A$9,0)),PAUSCHALE_AN_AB),0))</f>
        <v>#N/A</v>
      </c>
    </row>
    <row r="82" spans="1:6" x14ac:dyDescent="0.25">
      <c r="A82" s="3"/>
      <c r="B82" s="3"/>
      <c r="C82" s="3"/>
      <c r="D82" t="e">
        <f>MAX(0,24*(INDEX(Reisekalender!$H$2:$H$200,MATCH(A82,Reisekalender!$A$2:$A$200,0))-INDEX(Reisekalender!$G$2:$G$200,MATCH(A82,Reisekalender!$A$2:$A$200,0))))</f>
        <v>#N/A</v>
      </c>
      <c r="E82" s="3" t="e">
        <f t="shared" si="1"/>
        <v>#N/A</v>
      </c>
      <c r="F82" s="3" t="e">
        <f>IF(E82="&gt;24h",IFERROR(INDEX(Einstellungen!$C$7:$C$9,MATCH(C82,Einstellungen!$A$7:$A$9,0)),PAUSCHALE_24H),IF(E82="An/Abreise",IFERROR(INDEX(Einstellungen!$B$7:$B$9,MATCH(C82,Einstellungen!$A$7:$A$9,0)),PAUSCHALE_AN_AB),0))</f>
        <v>#N/A</v>
      </c>
    </row>
    <row r="83" spans="1:6" x14ac:dyDescent="0.25">
      <c r="A83" s="3"/>
      <c r="B83" s="3"/>
      <c r="C83" s="3"/>
      <c r="D83" t="e">
        <f>MAX(0,24*(INDEX(Reisekalender!$H$2:$H$200,MATCH(A83,Reisekalender!$A$2:$A$200,0))-INDEX(Reisekalender!$G$2:$G$200,MATCH(A83,Reisekalender!$A$2:$A$200,0))))</f>
        <v>#N/A</v>
      </c>
      <c r="E83" s="3" t="e">
        <f t="shared" si="1"/>
        <v>#N/A</v>
      </c>
      <c r="F83" s="3" t="e">
        <f>IF(E83="&gt;24h",IFERROR(INDEX(Einstellungen!$C$7:$C$9,MATCH(C83,Einstellungen!$A$7:$A$9,0)),PAUSCHALE_24H),IF(E83="An/Abreise",IFERROR(INDEX(Einstellungen!$B$7:$B$9,MATCH(C83,Einstellungen!$A$7:$A$9,0)),PAUSCHALE_AN_AB),0))</f>
        <v>#N/A</v>
      </c>
    </row>
    <row r="84" spans="1:6" x14ac:dyDescent="0.25">
      <c r="A84" s="3"/>
      <c r="B84" s="3"/>
      <c r="C84" s="3"/>
      <c r="D84" t="e">
        <f>MAX(0,24*(INDEX(Reisekalender!$H$2:$H$200,MATCH(A84,Reisekalender!$A$2:$A$200,0))-INDEX(Reisekalender!$G$2:$G$200,MATCH(A84,Reisekalender!$A$2:$A$200,0))))</f>
        <v>#N/A</v>
      </c>
      <c r="E84" s="3" t="e">
        <f t="shared" si="1"/>
        <v>#N/A</v>
      </c>
      <c r="F84" s="3" t="e">
        <f>IF(E84="&gt;24h",IFERROR(INDEX(Einstellungen!$C$7:$C$9,MATCH(C84,Einstellungen!$A$7:$A$9,0)),PAUSCHALE_24H),IF(E84="An/Abreise",IFERROR(INDEX(Einstellungen!$B$7:$B$9,MATCH(C84,Einstellungen!$A$7:$A$9,0)),PAUSCHALE_AN_AB),0))</f>
        <v>#N/A</v>
      </c>
    </row>
    <row r="85" spans="1:6" x14ac:dyDescent="0.25">
      <c r="A85" s="3"/>
      <c r="B85" s="3"/>
      <c r="C85" s="3"/>
      <c r="D85" t="e">
        <f>MAX(0,24*(INDEX(Reisekalender!$H$2:$H$200,MATCH(A85,Reisekalender!$A$2:$A$200,0))-INDEX(Reisekalender!$G$2:$G$200,MATCH(A85,Reisekalender!$A$2:$A$200,0))))</f>
        <v>#N/A</v>
      </c>
      <c r="E85" s="3" t="e">
        <f t="shared" si="1"/>
        <v>#N/A</v>
      </c>
      <c r="F85" s="3" t="e">
        <f>IF(E85="&gt;24h",IFERROR(INDEX(Einstellungen!$C$7:$C$9,MATCH(C85,Einstellungen!$A$7:$A$9,0)),PAUSCHALE_24H),IF(E85="An/Abreise",IFERROR(INDEX(Einstellungen!$B$7:$B$9,MATCH(C85,Einstellungen!$A$7:$A$9,0)),PAUSCHALE_AN_AB),0))</f>
        <v>#N/A</v>
      </c>
    </row>
    <row r="86" spans="1:6" x14ac:dyDescent="0.25">
      <c r="A86" s="3"/>
      <c r="B86" s="3"/>
      <c r="C86" s="3"/>
      <c r="D86" t="e">
        <f>MAX(0,24*(INDEX(Reisekalender!$H$2:$H$200,MATCH(A86,Reisekalender!$A$2:$A$200,0))-INDEX(Reisekalender!$G$2:$G$200,MATCH(A86,Reisekalender!$A$2:$A$200,0))))</f>
        <v>#N/A</v>
      </c>
      <c r="E86" s="3" t="e">
        <f t="shared" si="1"/>
        <v>#N/A</v>
      </c>
      <c r="F86" s="3" t="e">
        <f>IF(E86="&gt;24h",IFERROR(INDEX(Einstellungen!$C$7:$C$9,MATCH(C86,Einstellungen!$A$7:$A$9,0)),PAUSCHALE_24H),IF(E86="An/Abreise",IFERROR(INDEX(Einstellungen!$B$7:$B$9,MATCH(C86,Einstellungen!$A$7:$A$9,0)),PAUSCHALE_AN_AB),0))</f>
        <v>#N/A</v>
      </c>
    </row>
    <row r="87" spans="1:6" x14ac:dyDescent="0.25">
      <c r="A87" s="3"/>
      <c r="B87" s="3"/>
      <c r="C87" s="3"/>
      <c r="D87" t="e">
        <f>MAX(0,24*(INDEX(Reisekalender!$H$2:$H$200,MATCH(A87,Reisekalender!$A$2:$A$200,0))-INDEX(Reisekalender!$G$2:$G$200,MATCH(A87,Reisekalender!$A$2:$A$200,0))))</f>
        <v>#N/A</v>
      </c>
      <c r="E87" s="3" t="e">
        <f t="shared" si="1"/>
        <v>#N/A</v>
      </c>
      <c r="F87" s="3" t="e">
        <f>IF(E87="&gt;24h",IFERROR(INDEX(Einstellungen!$C$7:$C$9,MATCH(C87,Einstellungen!$A$7:$A$9,0)),PAUSCHALE_24H),IF(E87="An/Abreise",IFERROR(INDEX(Einstellungen!$B$7:$B$9,MATCH(C87,Einstellungen!$A$7:$A$9,0)),PAUSCHALE_AN_AB),0))</f>
        <v>#N/A</v>
      </c>
    </row>
    <row r="88" spans="1:6" x14ac:dyDescent="0.25">
      <c r="A88" s="3"/>
      <c r="B88" s="3"/>
      <c r="C88" s="3"/>
      <c r="D88" t="e">
        <f>MAX(0,24*(INDEX(Reisekalender!$H$2:$H$200,MATCH(A88,Reisekalender!$A$2:$A$200,0))-INDEX(Reisekalender!$G$2:$G$200,MATCH(A88,Reisekalender!$A$2:$A$200,0))))</f>
        <v>#N/A</v>
      </c>
      <c r="E88" s="3" t="e">
        <f t="shared" si="1"/>
        <v>#N/A</v>
      </c>
      <c r="F88" s="3" t="e">
        <f>IF(E88="&gt;24h",IFERROR(INDEX(Einstellungen!$C$7:$C$9,MATCH(C88,Einstellungen!$A$7:$A$9,0)),PAUSCHALE_24H),IF(E88="An/Abreise",IFERROR(INDEX(Einstellungen!$B$7:$B$9,MATCH(C88,Einstellungen!$A$7:$A$9,0)),PAUSCHALE_AN_AB),0))</f>
        <v>#N/A</v>
      </c>
    </row>
    <row r="89" spans="1:6" x14ac:dyDescent="0.25">
      <c r="A89" s="3"/>
      <c r="B89" s="3"/>
      <c r="C89" s="3"/>
      <c r="D89" t="e">
        <f>MAX(0,24*(INDEX(Reisekalender!$H$2:$H$200,MATCH(A89,Reisekalender!$A$2:$A$200,0))-INDEX(Reisekalender!$G$2:$G$200,MATCH(A89,Reisekalender!$A$2:$A$200,0))))</f>
        <v>#N/A</v>
      </c>
      <c r="E89" s="3" t="e">
        <f t="shared" si="1"/>
        <v>#N/A</v>
      </c>
      <c r="F89" s="3" t="e">
        <f>IF(E89="&gt;24h",IFERROR(INDEX(Einstellungen!$C$7:$C$9,MATCH(C89,Einstellungen!$A$7:$A$9,0)),PAUSCHALE_24H),IF(E89="An/Abreise",IFERROR(INDEX(Einstellungen!$B$7:$B$9,MATCH(C89,Einstellungen!$A$7:$A$9,0)),PAUSCHALE_AN_AB),0))</f>
        <v>#N/A</v>
      </c>
    </row>
    <row r="90" spans="1:6" x14ac:dyDescent="0.25">
      <c r="A90" s="3"/>
      <c r="B90" s="3"/>
      <c r="C90" s="3"/>
      <c r="D90" t="e">
        <f>MAX(0,24*(INDEX(Reisekalender!$H$2:$H$200,MATCH(A90,Reisekalender!$A$2:$A$200,0))-INDEX(Reisekalender!$G$2:$G$200,MATCH(A90,Reisekalender!$A$2:$A$200,0))))</f>
        <v>#N/A</v>
      </c>
      <c r="E90" s="3" t="e">
        <f t="shared" si="1"/>
        <v>#N/A</v>
      </c>
      <c r="F90" s="3" t="e">
        <f>IF(E90="&gt;24h",IFERROR(INDEX(Einstellungen!$C$7:$C$9,MATCH(C90,Einstellungen!$A$7:$A$9,0)),PAUSCHALE_24H),IF(E90="An/Abreise",IFERROR(INDEX(Einstellungen!$B$7:$B$9,MATCH(C90,Einstellungen!$A$7:$A$9,0)),PAUSCHALE_AN_AB),0))</f>
        <v>#N/A</v>
      </c>
    </row>
    <row r="91" spans="1:6" x14ac:dyDescent="0.25">
      <c r="A91" s="3"/>
      <c r="B91" s="3"/>
      <c r="C91" s="3"/>
      <c r="D91" t="e">
        <f>MAX(0,24*(INDEX(Reisekalender!$H$2:$H$200,MATCH(A91,Reisekalender!$A$2:$A$200,0))-INDEX(Reisekalender!$G$2:$G$200,MATCH(A91,Reisekalender!$A$2:$A$200,0))))</f>
        <v>#N/A</v>
      </c>
      <c r="E91" s="3" t="e">
        <f t="shared" si="1"/>
        <v>#N/A</v>
      </c>
      <c r="F91" s="3" t="e">
        <f>IF(E91="&gt;24h",IFERROR(INDEX(Einstellungen!$C$7:$C$9,MATCH(C91,Einstellungen!$A$7:$A$9,0)),PAUSCHALE_24H),IF(E91="An/Abreise",IFERROR(INDEX(Einstellungen!$B$7:$B$9,MATCH(C91,Einstellungen!$A$7:$A$9,0)),PAUSCHALE_AN_AB),0))</f>
        <v>#N/A</v>
      </c>
    </row>
    <row r="92" spans="1:6" x14ac:dyDescent="0.25">
      <c r="A92" s="3"/>
      <c r="B92" s="3"/>
      <c r="C92" s="3"/>
      <c r="D92" t="e">
        <f>MAX(0,24*(INDEX(Reisekalender!$H$2:$H$200,MATCH(A92,Reisekalender!$A$2:$A$200,0))-INDEX(Reisekalender!$G$2:$G$200,MATCH(A92,Reisekalender!$A$2:$A$200,0))))</f>
        <v>#N/A</v>
      </c>
      <c r="E92" s="3" t="e">
        <f t="shared" si="1"/>
        <v>#N/A</v>
      </c>
      <c r="F92" s="3" t="e">
        <f>IF(E92="&gt;24h",IFERROR(INDEX(Einstellungen!$C$7:$C$9,MATCH(C92,Einstellungen!$A$7:$A$9,0)),PAUSCHALE_24H),IF(E92="An/Abreise",IFERROR(INDEX(Einstellungen!$B$7:$B$9,MATCH(C92,Einstellungen!$A$7:$A$9,0)),PAUSCHALE_AN_AB),0))</f>
        <v>#N/A</v>
      </c>
    </row>
    <row r="93" spans="1:6" x14ac:dyDescent="0.25">
      <c r="A93" s="3"/>
      <c r="B93" s="3"/>
      <c r="C93" s="3"/>
      <c r="D93" t="e">
        <f>MAX(0,24*(INDEX(Reisekalender!$H$2:$H$200,MATCH(A93,Reisekalender!$A$2:$A$200,0))-INDEX(Reisekalender!$G$2:$G$200,MATCH(A93,Reisekalender!$A$2:$A$200,0))))</f>
        <v>#N/A</v>
      </c>
      <c r="E93" s="3" t="e">
        <f t="shared" si="1"/>
        <v>#N/A</v>
      </c>
      <c r="F93" s="3" t="e">
        <f>IF(E93="&gt;24h",IFERROR(INDEX(Einstellungen!$C$7:$C$9,MATCH(C93,Einstellungen!$A$7:$A$9,0)),PAUSCHALE_24H),IF(E93="An/Abreise",IFERROR(INDEX(Einstellungen!$B$7:$B$9,MATCH(C93,Einstellungen!$A$7:$A$9,0)),PAUSCHALE_AN_AB),0))</f>
        <v>#N/A</v>
      </c>
    </row>
    <row r="94" spans="1:6" x14ac:dyDescent="0.25">
      <c r="A94" s="3"/>
      <c r="B94" s="3"/>
      <c r="C94" s="3"/>
      <c r="D94" t="e">
        <f>MAX(0,24*(INDEX(Reisekalender!$H$2:$H$200,MATCH(A94,Reisekalender!$A$2:$A$200,0))-INDEX(Reisekalender!$G$2:$G$200,MATCH(A94,Reisekalender!$A$2:$A$200,0))))</f>
        <v>#N/A</v>
      </c>
      <c r="E94" s="3" t="e">
        <f t="shared" si="1"/>
        <v>#N/A</v>
      </c>
      <c r="F94" s="3" t="e">
        <f>IF(E94="&gt;24h",IFERROR(INDEX(Einstellungen!$C$7:$C$9,MATCH(C94,Einstellungen!$A$7:$A$9,0)),PAUSCHALE_24H),IF(E94="An/Abreise",IFERROR(INDEX(Einstellungen!$B$7:$B$9,MATCH(C94,Einstellungen!$A$7:$A$9,0)),PAUSCHALE_AN_AB),0))</f>
        <v>#N/A</v>
      </c>
    </row>
    <row r="95" spans="1:6" x14ac:dyDescent="0.25">
      <c r="A95" s="3"/>
      <c r="B95" s="3"/>
      <c r="C95" s="3"/>
      <c r="D95" t="e">
        <f>MAX(0,24*(INDEX(Reisekalender!$H$2:$H$200,MATCH(A95,Reisekalender!$A$2:$A$200,0))-INDEX(Reisekalender!$G$2:$G$200,MATCH(A95,Reisekalender!$A$2:$A$200,0))))</f>
        <v>#N/A</v>
      </c>
      <c r="E95" s="3" t="e">
        <f t="shared" si="1"/>
        <v>#N/A</v>
      </c>
      <c r="F95" s="3" t="e">
        <f>IF(E95="&gt;24h",IFERROR(INDEX(Einstellungen!$C$7:$C$9,MATCH(C95,Einstellungen!$A$7:$A$9,0)),PAUSCHALE_24H),IF(E95="An/Abreise",IFERROR(INDEX(Einstellungen!$B$7:$B$9,MATCH(C95,Einstellungen!$A$7:$A$9,0)),PAUSCHALE_AN_AB),0))</f>
        <v>#N/A</v>
      </c>
    </row>
    <row r="96" spans="1:6" x14ac:dyDescent="0.25">
      <c r="A96" s="3"/>
      <c r="B96" s="3"/>
      <c r="C96" s="3"/>
      <c r="D96" t="e">
        <f>MAX(0,24*(INDEX(Reisekalender!$H$2:$H$200,MATCH(A96,Reisekalender!$A$2:$A$200,0))-INDEX(Reisekalender!$G$2:$G$200,MATCH(A96,Reisekalender!$A$2:$A$200,0))))</f>
        <v>#N/A</v>
      </c>
      <c r="E96" s="3" t="e">
        <f t="shared" si="1"/>
        <v>#N/A</v>
      </c>
      <c r="F96" s="3" t="e">
        <f>IF(E96="&gt;24h",IFERROR(INDEX(Einstellungen!$C$7:$C$9,MATCH(C96,Einstellungen!$A$7:$A$9,0)),PAUSCHALE_24H),IF(E96="An/Abreise",IFERROR(INDEX(Einstellungen!$B$7:$B$9,MATCH(C96,Einstellungen!$A$7:$A$9,0)),PAUSCHALE_AN_AB),0))</f>
        <v>#N/A</v>
      </c>
    </row>
    <row r="97" spans="1:6" x14ac:dyDescent="0.25">
      <c r="A97" s="3"/>
      <c r="B97" s="3"/>
      <c r="C97" s="3"/>
      <c r="D97" t="e">
        <f>MAX(0,24*(INDEX(Reisekalender!$H$2:$H$200,MATCH(A97,Reisekalender!$A$2:$A$200,0))-INDEX(Reisekalender!$G$2:$G$200,MATCH(A97,Reisekalender!$A$2:$A$200,0))))</f>
        <v>#N/A</v>
      </c>
      <c r="E97" s="3" t="e">
        <f t="shared" si="1"/>
        <v>#N/A</v>
      </c>
      <c r="F97" s="3" t="e">
        <f>IF(E97="&gt;24h",IFERROR(INDEX(Einstellungen!$C$7:$C$9,MATCH(C97,Einstellungen!$A$7:$A$9,0)),PAUSCHALE_24H),IF(E97="An/Abreise",IFERROR(INDEX(Einstellungen!$B$7:$B$9,MATCH(C97,Einstellungen!$A$7:$A$9,0)),PAUSCHALE_AN_AB),0))</f>
        <v>#N/A</v>
      </c>
    </row>
    <row r="98" spans="1:6" x14ac:dyDescent="0.25">
      <c r="A98" s="3"/>
      <c r="B98" s="3"/>
      <c r="C98" s="3"/>
      <c r="D98" t="e">
        <f>MAX(0,24*(INDEX(Reisekalender!$H$2:$H$200,MATCH(A98,Reisekalender!$A$2:$A$200,0))-INDEX(Reisekalender!$G$2:$G$200,MATCH(A98,Reisekalender!$A$2:$A$200,0))))</f>
        <v>#N/A</v>
      </c>
      <c r="E98" s="3" t="e">
        <f t="shared" si="1"/>
        <v>#N/A</v>
      </c>
      <c r="F98" s="3" t="e">
        <f>IF(E98="&gt;24h",IFERROR(INDEX(Einstellungen!$C$7:$C$9,MATCH(C98,Einstellungen!$A$7:$A$9,0)),PAUSCHALE_24H),IF(E98="An/Abreise",IFERROR(INDEX(Einstellungen!$B$7:$B$9,MATCH(C98,Einstellungen!$A$7:$A$9,0)),PAUSCHALE_AN_AB),0))</f>
        <v>#N/A</v>
      </c>
    </row>
    <row r="99" spans="1:6" x14ac:dyDescent="0.25">
      <c r="A99" s="3"/>
      <c r="B99" s="3"/>
      <c r="C99" s="3"/>
      <c r="D99" t="e">
        <f>MAX(0,24*(INDEX(Reisekalender!$H$2:$H$200,MATCH(A99,Reisekalender!$A$2:$A$200,0))-INDEX(Reisekalender!$G$2:$G$200,MATCH(A99,Reisekalender!$A$2:$A$200,0))))</f>
        <v>#N/A</v>
      </c>
      <c r="E99" s="3" t="e">
        <f t="shared" si="1"/>
        <v>#N/A</v>
      </c>
      <c r="F99" s="3" t="e">
        <f>IF(E99="&gt;24h",IFERROR(INDEX(Einstellungen!$C$7:$C$9,MATCH(C99,Einstellungen!$A$7:$A$9,0)),PAUSCHALE_24H),IF(E99="An/Abreise",IFERROR(INDEX(Einstellungen!$B$7:$B$9,MATCH(C99,Einstellungen!$A$7:$A$9,0)),PAUSCHALE_AN_AB),0))</f>
        <v>#N/A</v>
      </c>
    </row>
    <row r="100" spans="1:6" x14ac:dyDescent="0.25">
      <c r="A100" s="3"/>
      <c r="B100" s="3"/>
      <c r="C100" s="3"/>
      <c r="D100" t="e">
        <f>MAX(0,24*(INDEX(Reisekalender!$H$2:$H$200,MATCH(A100,Reisekalender!$A$2:$A$200,0))-INDEX(Reisekalender!$G$2:$G$200,MATCH(A100,Reisekalender!$A$2:$A$200,0))))</f>
        <v>#N/A</v>
      </c>
      <c r="E100" s="3" t="e">
        <f t="shared" si="1"/>
        <v>#N/A</v>
      </c>
      <c r="F100" s="3" t="e">
        <f>IF(E100="&gt;24h",IFERROR(INDEX(Einstellungen!$C$7:$C$9,MATCH(C100,Einstellungen!$A$7:$A$9,0)),PAUSCHALE_24H),IF(E100="An/Abreise",IFERROR(INDEX(Einstellungen!$B$7:$B$9,MATCH(C100,Einstellungen!$A$7:$A$9,0)),PAUSCHALE_AN_AB),0))</f>
        <v>#N/A</v>
      </c>
    </row>
    <row r="101" spans="1:6" x14ac:dyDescent="0.25">
      <c r="A101" s="3"/>
      <c r="B101" s="3"/>
      <c r="C101" s="3"/>
      <c r="D101" t="e">
        <f>MAX(0,24*(INDEX(Reisekalender!$H$2:$H$200,MATCH(A101,Reisekalender!$A$2:$A$200,0))-INDEX(Reisekalender!$G$2:$G$200,MATCH(A101,Reisekalender!$A$2:$A$200,0))))</f>
        <v>#N/A</v>
      </c>
      <c r="E101" s="3" t="e">
        <f t="shared" si="1"/>
        <v>#N/A</v>
      </c>
      <c r="F101" s="3" t="e">
        <f>IF(E101="&gt;24h",IFERROR(INDEX(Einstellungen!$C$7:$C$9,MATCH(C101,Einstellungen!$A$7:$A$9,0)),PAUSCHALE_24H),IF(E101="An/Abreise",IFERROR(INDEX(Einstellungen!$B$7:$B$9,MATCH(C101,Einstellungen!$A$7:$A$9,0)),PAUSCHALE_AN_AB),0))</f>
        <v>#N/A</v>
      </c>
    </row>
    <row r="102" spans="1:6" x14ac:dyDescent="0.25">
      <c r="A102" s="3"/>
      <c r="B102" s="3"/>
      <c r="C102" s="3"/>
      <c r="D102" t="e">
        <f>MAX(0,24*(INDEX(Reisekalender!$H$2:$H$200,MATCH(A102,Reisekalender!$A$2:$A$200,0))-INDEX(Reisekalender!$G$2:$G$200,MATCH(A102,Reisekalender!$A$2:$A$200,0))))</f>
        <v>#N/A</v>
      </c>
      <c r="E102" s="3" t="e">
        <f t="shared" si="1"/>
        <v>#N/A</v>
      </c>
      <c r="F102" s="3" t="e">
        <f>IF(E102="&gt;24h",IFERROR(INDEX(Einstellungen!$C$7:$C$9,MATCH(C102,Einstellungen!$A$7:$A$9,0)),PAUSCHALE_24H),IF(E102="An/Abreise",IFERROR(INDEX(Einstellungen!$B$7:$B$9,MATCH(C102,Einstellungen!$A$7:$A$9,0)),PAUSCHALE_AN_AB),0))</f>
        <v>#N/A</v>
      </c>
    </row>
    <row r="103" spans="1:6" x14ac:dyDescent="0.25">
      <c r="A103" s="3"/>
      <c r="B103" s="3"/>
      <c r="C103" s="3"/>
      <c r="D103" t="e">
        <f>MAX(0,24*(INDEX(Reisekalender!$H$2:$H$200,MATCH(A103,Reisekalender!$A$2:$A$200,0))-INDEX(Reisekalender!$G$2:$G$200,MATCH(A103,Reisekalender!$A$2:$A$200,0))))</f>
        <v>#N/A</v>
      </c>
      <c r="E103" s="3" t="e">
        <f t="shared" si="1"/>
        <v>#N/A</v>
      </c>
      <c r="F103" s="3" t="e">
        <f>IF(E103="&gt;24h",IFERROR(INDEX(Einstellungen!$C$7:$C$9,MATCH(C103,Einstellungen!$A$7:$A$9,0)),PAUSCHALE_24H),IF(E103="An/Abreise",IFERROR(INDEX(Einstellungen!$B$7:$B$9,MATCH(C103,Einstellungen!$A$7:$A$9,0)),PAUSCHALE_AN_AB),0))</f>
        <v>#N/A</v>
      </c>
    </row>
    <row r="104" spans="1:6" x14ac:dyDescent="0.25">
      <c r="A104" s="3"/>
      <c r="B104" s="3"/>
      <c r="C104" s="3"/>
      <c r="D104" t="e">
        <f>MAX(0,24*(INDEX(Reisekalender!$H$2:$H$200,MATCH(A104,Reisekalender!$A$2:$A$200,0))-INDEX(Reisekalender!$G$2:$G$200,MATCH(A104,Reisekalender!$A$2:$A$200,0))))</f>
        <v>#N/A</v>
      </c>
      <c r="E104" s="3" t="e">
        <f t="shared" si="1"/>
        <v>#N/A</v>
      </c>
      <c r="F104" s="3" t="e">
        <f>IF(E104="&gt;24h",IFERROR(INDEX(Einstellungen!$C$7:$C$9,MATCH(C104,Einstellungen!$A$7:$A$9,0)),PAUSCHALE_24H),IF(E104="An/Abreise",IFERROR(INDEX(Einstellungen!$B$7:$B$9,MATCH(C104,Einstellungen!$A$7:$A$9,0)),PAUSCHALE_AN_AB),0))</f>
        <v>#N/A</v>
      </c>
    </row>
    <row r="105" spans="1:6" x14ac:dyDescent="0.25">
      <c r="A105" s="3"/>
      <c r="B105" s="3"/>
      <c r="C105" s="3"/>
      <c r="D105" t="e">
        <f>MAX(0,24*(INDEX(Reisekalender!$H$2:$H$200,MATCH(A105,Reisekalender!$A$2:$A$200,0))-INDEX(Reisekalender!$G$2:$G$200,MATCH(A105,Reisekalender!$A$2:$A$200,0))))</f>
        <v>#N/A</v>
      </c>
      <c r="E105" s="3" t="e">
        <f t="shared" si="1"/>
        <v>#N/A</v>
      </c>
      <c r="F105" s="3" t="e">
        <f>IF(E105="&gt;24h",IFERROR(INDEX(Einstellungen!$C$7:$C$9,MATCH(C105,Einstellungen!$A$7:$A$9,0)),PAUSCHALE_24H),IF(E105="An/Abreise",IFERROR(INDEX(Einstellungen!$B$7:$B$9,MATCH(C105,Einstellungen!$A$7:$A$9,0)),PAUSCHALE_AN_AB),0))</f>
        <v>#N/A</v>
      </c>
    </row>
    <row r="106" spans="1:6" x14ac:dyDescent="0.25">
      <c r="A106" s="3"/>
      <c r="B106" s="3"/>
      <c r="C106" s="3"/>
      <c r="D106" t="e">
        <f>MAX(0,24*(INDEX(Reisekalender!$H$2:$H$200,MATCH(A106,Reisekalender!$A$2:$A$200,0))-INDEX(Reisekalender!$G$2:$G$200,MATCH(A106,Reisekalender!$A$2:$A$200,0))))</f>
        <v>#N/A</v>
      </c>
      <c r="E106" s="3" t="e">
        <f t="shared" si="1"/>
        <v>#N/A</v>
      </c>
      <c r="F106" s="3" t="e">
        <f>IF(E106="&gt;24h",IFERROR(INDEX(Einstellungen!$C$7:$C$9,MATCH(C106,Einstellungen!$A$7:$A$9,0)),PAUSCHALE_24H),IF(E106="An/Abreise",IFERROR(INDEX(Einstellungen!$B$7:$B$9,MATCH(C106,Einstellungen!$A$7:$A$9,0)),PAUSCHALE_AN_AB),0))</f>
        <v>#N/A</v>
      </c>
    </row>
    <row r="107" spans="1:6" x14ac:dyDescent="0.25">
      <c r="A107" s="3"/>
      <c r="B107" s="3"/>
      <c r="C107" s="3"/>
      <c r="D107" t="e">
        <f>MAX(0,24*(INDEX(Reisekalender!$H$2:$H$200,MATCH(A107,Reisekalender!$A$2:$A$200,0))-INDEX(Reisekalender!$G$2:$G$200,MATCH(A107,Reisekalender!$A$2:$A$200,0))))</f>
        <v>#N/A</v>
      </c>
      <c r="E107" s="3" t="e">
        <f t="shared" si="1"/>
        <v>#N/A</v>
      </c>
      <c r="F107" s="3" t="e">
        <f>IF(E107="&gt;24h",IFERROR(INDEX(Einstellungen!$C$7:$C$9,MATCH(C107,Einstellungen!$A$7:$A$9,0)),PAUSCHALE_24H),IF(E107="An/Abreise",IFERROR(INDEX(Einstellungen!$B$7:$B$9,MATCH(C107,Einstellungen!$A$7:$A$9,0)),PAUSCHALE_AN_AB),0))</f>
        <v>#N/A</v>
      </c>
    </row>
    <row r="108" spans="1:6" x14ac:dyDescent="0.25">
      <c r="A108" s="3"/>
      <c r="B108" s="3"/>
      <c r="C108" s="3"/>
      <c r="D108" t="e">
        <f>MAX(0,24*(INDEX(Reisekalender!$H$2:$H$200,MATCH(A108,Reisekalender!$A$2:$A$200,0))-INDEX(Reisekalender!$G$2:$G$200,MATCH(A108,Reisekalender!$A$2:$A$200,0))))</f>
        <v>#N/A</v>
      </c>
      <c r="E108" s="3" t="e">
        <f t="shared" si="1"/>
        <v>#N/A</v>
      </c>
      <c r="F108" s="3" t="e">
        <f>IF(E108="&gt;24h",IFERROR(INDEX(Einstellungen!$C$7:$C$9,MATCH(C108,Einstellungen!$A$7:$A$9,0)),PAUSCHALE_24H),IF(E108="An/Abreise",IFERROR(INDEX(Einstellungen!$B$7:$B$9,MATCH(C108,Einstellungen!$A$7:$A$9,0)),PAUSCHALE_AN_AB),0))</f>
        <v>#N/A</v>
      </c>
    </row>
    <row r="109" spans="1:6" x14ac:dyDescent="0.25">
      <c r="A109" s="3"/>
      <c r="B109" s="3"/>
      <c r="C109" s="3"/>
      <c r="D109" t="e">
        <f>MAX(0,24*(INDEX(Reisekalender!$H$2:$H$200,MATCH(A109,Reisekalender!$A$2:$A$200,0))-INDEX(Reisekalender!$G$2:$G$200,MATCH(A109,Reisekalender!$A$2:$A$200,0))))</f>
        <v>#N/A</v>
      </c>
      <c r="E109" s="3" t="e">
        <f t="shared" si="1"/>
        <v>#N/A</v>
      </c>
      <c r="F109" s="3" t="e">
        <f>IF(E109="&gt;24h",IFERROR(INDEX(Einstellungen!$C$7:$C$9,MATCH(C109,Einstellungen!$A$7:$A$9,0)),PAUSCHALE_24H),IF(E109="An/Abreise",IFERROR(INDEX(Einstellungen!$B$7:$B$9,MATCH(C109,Einstellungen!$A$7:$A$9,0)),PAUSCHALE_AN_AB),0))</f>
        <v>#N/A</v>
      </c>
    </row>
    <row r="110" spans="1:6" x14ac:dyDescent="0.25">
      <c r="A110" s="3"/>
      <c r="B110" s="3"/>
      <c r="C110" s="3"/>
      <c r="D110" t="e">
        <f>MAX(0,24*(INDEX(Reisekalender!$H$2:$H$200,MATCH(A110,Reisekalender!$A$2:$A$200,0))-INDEX(Reisekalender!$G$2:$G$200,MATCH(A110,Reisekalender!$A$2:$A$200,0))))</f>
        <v>#N/A</v>
      </c>
      <c r="E110" s="3" t="e">
        <f t="shared" si="1"/>
        <v>#N/A</v>
      </c>
      <c r="F110" s="3" t="e">
        <f>IF(E110="&gt;24h",IFERROR(INDEX(Einstellungen!$C$7:$C$9,MATCH(C110,Einstellungen!$A$7:$A$9,0)),PAUSCHALE_24H),IF(E110="An/Abreise",IFERROR(INDEX(Einstellungen!$B$7:$B$9,MATCH(C110,Einstellungen!$A$7:$A$9,0)),PAUSCHALE_AN_AB),0))</f>
        <v>#N/A</v>
      </c>
    </row>
    <row r="111" spans="1:6" x14ac:dyDescent="0.25">
      <c r="A111" s="3"/>
      <c r="B111" s="3"/>
      <c r="C111" s="3"/>
      <c r="D111" t="e">
        <f>MAX(0,24*(INDEX(Reisekalender!$H$2:$H$200,MATCH(A111,Reisekalender!$A$2:$A$200,0))-INDEX(Reisekalender!$G$2:$G$200,MATCH(A111,Reisekalender!$A$2:$A$200,0))))</f>
        <v>#N/A</v>
      </c>
      <c r="E111" s="3" t="e">
        <f t="shared" si="1"/>
        <v>#N/A</v>
      </c>
      <c r="F111" s="3" t="e">
        <f>IF(E111="&gt;24h",IFERROR(INDEX(Einstellungen!$C$7:$C$9,MATCH(C111,Einstellungen!$A$7:$A$9,0)),PAUSCHALE_24H),IF(E111="An/Abreise",IFERROR(INDEX(Einstellungen!$B$7:$B$9,MATCH(C111,Einstellungen!$A$7:$A$9,0)),PAUSCHALE_AN_AB),0))</f>
        <v>#N/A</v>
      </c>
    </row>
    <row r="112" spans="1:6" x14ac:dyDescent="0.25">
      <c r="A112" s="3"/>
      <c r="B112" s="3"/>
      <c r="C112" s="3"/>
      <c r="D112" t="e">
        <f>MAX(0,24*(INDEX(Reisekalender!$H$2:$H$200,MATCH(A112,Reisekalender!$A$2:$A$200,0))-INDEX(Reisekalender!$G$2:$G$200,MATCH(A112,Reisekalender!$A$2:$A$200,0))))</f>
        <v>#N/A</v>
      </c>
      <c r="E112" s="3" t="e">
        <f t="shared" si="1"/>
        <v>#N/A</v>
      </c>
      <c r="F112" s="3" t="e">
        <f>IF(E112="&gt;24h",IFERROR(INDEX(Einstellungen!$C$7:$C$9,MATCH(C112,Einstellungen!$A$7:$A$9,0)),PAUSCHALE_24H),IF(E112="An/Abreise",IFERROR(INDEX(Einstellungen!$B$7:$B$9,MATCH(C112,Einstellungen!$A$7:$A$9,0)),PAUSCHALE_AN_AB),0))</f>
        <v>#N/A</v>
      </c>
    </row>
    <row r="113" spans="1:6" x14ac:dyDescent="0.25">
      <c r="A113" s="3"/>
      <c r="B113" s="3"/>
      <c r="C113" s="3"/>
      <c r="D113" t="e">
        <f>MAX(0,24*(INDEX(Reisekalender!$H$2:$H$200,MATCH(A113,Reisekalender!$A$2:$A$200,0))-INDEX(Reisekalender!$G$2:$G$200,MATCH(A113,Reisekalender!$A$2:$A$200,0))))</f>
        <v>#N/A</v>
      </c>
      <c r="E113" s="3" t="e">
        <f t="shared" si="1"/>
        <v>#N/A</v>
      </c>
      <c r="F113" s="3" t="e">
        <f>IF(E113="&gt;24h",IFERROR(INDEX(Einstellungen!$C$7:$C$9,MATCH(C113,Einstellungen!$A$7:$A$9,0)),PAUSCHALE_24H),IF(E113="An/Abreise",IFERROR(INDEX(Einstellungen!$B$7:$B$9,MATCH(C113,Einstellungen!$A$7:$A$9,0)),PAUSCHALE_AN_AB),0))</f>
        <v>#N/A</v>
      </c>
    </row>
    <row r="114" spans="1:6" x14ac:dyDescent="0.25">
      <c r="A114" s="3"/>
      <c r="B114" s="3"/>
      <c r="C114" s="3"/>
      <c r="D114" t="e">
        <f>MAX(0,24*(INDEX(Reisekalender!$H$2:$H$200,MATCH(A114,Reisekalender!$A$2:$A$200,0))-INDEX(Reisekalender!$G$2:$G$200,MATCH(A114,Reisekalender!$A$2:$A$200,0))))</f>
        <v>#N/A</v>
      </c>
      <c r="E114" s="3" t="e">
        <f t="shared" si="1"/>
        <v>#N/A</v>
      </c>
      <c r="F114" s="3" t="e">
        <f>IF(E114="&gt;24h",IFERROR(INDEX(Einstellungen!$C$7:$C$9,MATCH(C114,Einstellungen!$A$7:$A$9,0)),PAUSCHALE_24H),IF(E114="An/Abreise",IFERROR(INDEX(Einstellungen!$B$7:$B$9,MATCH(C114,Einstellungen!$A$7:$A$9,0)),PAUSCHALE_AN_AB),0))</f>
        <v>#N/A</v>
      </c>
    </row>
    <row r="115" spans="1:6" x14ac:dyDescent="0.25">
      <c r="A115" s="3"/>
      <c r="B115" s="3"/>
      <c r="C115" s="3"/>
      <c r="D115" t="e">
        <f>MAX(0,24*(INDEX(Reisekalender!$H$2:$H$200,MATCH(A115,Reisekalender!$A$2:$A$200,0))-INDEX(Reisekalender!$G$2:$G$200,MATCH(A115,Reisekalender!$A$2:$A$200,0))))</f>
        <v>#N/A</v>
      </c>
      <c r="E115" s="3" t="e">
        <f t="shared" si="1"/>
        <v>#N/A</v>
      </c>
      <c r="F115" s="3" t="e">
        <f>IF(E115="&gt;24h",IFERROR(INDEX(Einstellungen!$C$7:$C$9,MATCH(C115,Einstellungen!$A$7:$A$9,0)),PAUSCHALE_24H),IF(E115="An/Abreise",IFERROR(INDEX(Einstellungen!$B$7:$B$9,MATCH(C115,Einstellungen!$A$7:$A$9,0)),PAUSCHALE_AN_AB),0))</f>
        <v>#N/A</v>
      </c>
    </row>
    <row r="116" spans="1:6" x14ac:dyDescent="0.25">
      <c r="A116" s="3"/>
      <c r="B116" s="3"/>
      <c r="C116" s="3"/>
      <c r="D116" t="e">
        <f>MAX(0,24*(INDEX(Reisekalender!$H$2:$H$200,MATCH(A116,Reisekalender!$A$2:$A$200,0))-INDEX(Reisekalender!$G$2:$G$200,MATCH(A116,Reisekalender!$A$2:$A$200,0))))</f>
        <v>#N/A</v>
      </c>
      <c r="E116" s="3" t="e">
        <f t="shared" si="1"/>
        <v>#N/A</v>
      </c>
      <c r="F116" s="3" t="e">
        <f>IF(E116="&gt;24h",IFERROR(INDEX(Einstellungen!$C$7:$C$9,MATCH(C116,Einstellungen!$A$7:$A$9,0)),PAUSCHALE_24H),IF(E116="An/Abreise",IFERROR(INDEX(Einstellungen!$B$7:$B$9,MATCH(C116,Einstellungen!$A$7:$A$9,0)),PAUSCHALE_AN_AB),0))</f>
        <v>#N/A</v>
      </c>
    </row>
    <row r="117" spans="1:6" x14ac:dyDescent="0.25">
      <c r="A117" s="3"/>
      <c r="B117" s="3"/>
      <c r="C117" s="3"/>
      <c r="D117" t="e">
        <f>MAX(0,24*(INDEX(Reisekalender!$H$2:$H$200,MATCH(A117,Reisekalender!$A$2:$A$200,0))-INDEX(Reisekalender!$G$2:$G$200,MATCH(A117,Reisekalender!$A$2:$A$200,0))))</f>
        <v>#N/A</v>
      </c>
      <c r="E117" s="3" t="e">
        <f t="shared" si="1"/>
        <v>#N/A</v>
      </c>
      <c r="F117" s="3" t="e">
        <f>IF(E117="&gt;24h",IFERROR(INDEX(Einstellungen!$C$7:$C$9,MATCH(C117,Einstellungen!$A$7:$A$9,0)),PAUSCHALE_24H),IF(E117="An/Abreise",IFERROR(INDEX(Einstellungen!$B$7:$B$9,MATCH(C117,Einstellungen!$A$7:$A$9,0)),PAUSCHALE_AN_AB),0))</f>
        <v>#N/A</v>
      </c>
    </row>
    <row r="118" spans="1:6" x14ac:dyDescent="0.25">
      <c r="A118" s="3"/>
      <c r="B118" s="3"/>
      <c r="C118" s="3"/>
      <c r="D118" t="e">
        <f>MAX(0,24*(INDEX(Reisekalender!$H$2:$H$200,MATCH(A118,Reisekalender!$A$2:$A$200,0))-INDEX(Reisekalender!$G$2:$G$200,MATCH(A118,Reisekalender!$A$2:$A$200,0))))</f>
        <v>#N/A</v>
      </c>
      <c r="E118" s="3" t="e">
        <f t="shared" si="1"/>
        <v>#N/A</v>
      </c>
      <c r="F118" s="3" t="e">
        <f>IF(E118="&gt;24h",IFERROR(INDEX(Einstellungen!$C$7:$C$9,MATCH(C118,Einstellungen!$A$7:$A$9,0)),PAUSCHALE_24H),IF(E118="An/Abreise",IFERROR(INDEX(Einstellungen!$B$7:$B$9,MATCH(C118,Einstellungen!$A$7:$A$9,0)),PAUSCHALE_AN_AB),0))</f>
        <v>#N/A</v>
      </c>
    </row>
    <row r="119" spans="1:6" x14ac:dyDescent="0.25">
      <c r="A119" s="3"/>
      <c r="B119" s="3"/>
      <c r="C119" s="3"/>
      <c r="D119" t="e">
        <f>MAX(0,24*(INDEX(Reisekalender!$H$2:$H$200,MATCH(A119,Reisekalender!$A$2:$A$200,0))-INDEX(Reisekalender!$G$2:$G$200,MATCH(A119,Reisekalender!$A$2:$A$200,0))))</f>
        <v>#N/A</v>
      </c>
      <c r="E119" s="3" t="e">
        <f t="shared" si="1"/>
        <v>#N/A</v>
      </c>
      <c r="F119" s="3" t="e">
        <f>IF(E119="&gt;24h",IFERROR(INDEX(Einstellungen!$C$7:$C$9,MATCH(C119,Einstellungen!$A$7:$A$9,0)),PAUSCHALE_24H),IF(E119="An/Abreise",IFERROR(INDEX(Einstellungen!$B$7:$B$9,MATCH(C119,Einstellungen!$A$7:$A$9,0)),PAUSCHALE_AN_AB),0))</f>
        <v>#N/A</v>
      </c>
    </row>
    <row r="120" spans="1:6" x14ac:dyDescent="0.25">
      <c r="A120" s="3"/>
      <c r="B120" s="3"/>
      <c r="C120" s="3"/>
      <c r="D120" t="e">
        <f>MAX(0,24*(INDEX(Reisekalender!$H$2:$H$200,MATCH(A120,Reisekalender!$A$2:$A$200,0))-INDEX(Reisekalender!$G$2:$G$200,MATCH(A120,Reisekalender!$A$2:$A$200,0))))</f>
        <v>#N/A</v>
      </c>
      <c r="E120" s="3" t="e">
        <f t="shared" si="1"/>
        <v>#N/A</v>
      </c>
      <c r="F120" s="3" t="e">
        <f>IF(E120="&gt;24h",IFERROR(INDEX(Einstellungen!$C$7:$C$9,MATCH(C120,Einstellungen!$A$7:$A$9,0)),PAUSCHALE_24H),IF(E120="An/Abreise",IFERROR(INDEX(Einstellungen!$B$7:$B$9,MATCH(C120,Einstellungen!$A$7:$A$9,0)),PAUSCHALE_AN_AB),0))</f>
        <v>#N/A</v>
      </c>
    </row>
    <row r="121" spans="1:6" x14ac:dyDescent="0.25">
      <c r="A121" s="3"/>
      <c r="B121" s="3"/>
      <c r="C121" s="3"/>
      <c r="D121" t="e">
        <f>MAX(0,24*(INDEX(Reisekalender!$H$2:$H$200,MATCH(A121,Reisekalender!$A$2:$A$200,0))-INDEX(Reisekalender!$G$2:$G$200,MATCH(A121,Reisekalender!$A$2:$A$200,0))))</f>
        <v>#N/A</v>
      </c>
      <c r="E121" s="3" t="e">
        <f t="shared" si="1"/>
        <v>#N/A</v>
      </c>
      <c r="F121" s="3" t="e">
        <f>IF(E121="&gt;24h",IFERROR(INDEX(Einstellungen!$C$7:$C$9,MATCH(C121,Einstellungen!$A$7:$A$9,0)),PAUSCHALE_24H),IF(E121="An/Abreise",IFERROR(INDEX(Einstellungen!$B$7:$B$9,MATCH(C121,Einstellungen!$A$7:$A$9,0)),PAUSCHALE_AN_AB),0))</f>
        <v>#N/A</v>
      </c>
    </row>
    <row r="122" spans="1:6" x14ac:dyDescent="0.25">
      <c r="A122" s="3"/>
      <c r="B122" s="3"/>
      <c r="C122" s="3"/>
      <c r="D122" t="e">
        <f>MAX(0,24*(INDEX(Reisekalender!$H$2:$H$200,MATCH(A122,Reisekalender!$A$2:$A$200,0))-INDEX(Reisekalender!$G$2:$G$200,MATCH(A122,Reisekalender!$A$2:$A$200,0))))</f>
        <v>#N/A</v>
      </c>
      <c r="E122" s="3" t="e">
        <f t="shared" si="1"/>
        <v>#N/A</v>
      </c>
      <c r="F122" s="3" t="e">
        <f>IF(E122="&gt;24h",IFERROR(INDEX(Einstellungen!$C$7:$C$9,MATCH(C122,Einstellungen!$A$7:$A$9,0)),PAUSCHALE_24H),IF(E122="An/Abreise",IFERROR(INDEX(Einstellungen!$B$7:$B$9,MATCH(C122,Einstellungen!$A$7:$A$9,0)),PAUSCHALE_AN_AB),0))</f>
        <v>#N/A</v>
      </c>
    </row>
    <row r="123" spans="1:6" x14ac:dyDescent="0.25">
      <c r="A123" s="3"/>
      <c r="B123" s="3"/>
      <c r="C123" s="3"/>
      <c r="D123" t="e">
        <f>MAX(0,24*(INDEX(Reisekalender!$H$2:$H$200,MATCH(A123,Reisekalender!$A$2:$A$200,0))-INDEX(Reisekalender!$G$2:$G$200,MATCH(A123,Reisekalender!$A$2:$A$200,0))))</f>
        <v>#N/A</v>
      </c>
      <c r="E123" s="3" t="e">
        <f t="shared" si="1"/>
        <v>#N/A</v>
      </c>
      <c r="F123" s="3" t="e">
        <f>IF(E123="&gt;24h",IFERROR(INDEX(Einstellungen!$C$7:$C$9,MATCH(C123,Einstellungen!$A$7:$A$9,0)),PAUSCHALE_24H),IF(E123="An/Abreise",IFERROR(INDEX(Einstellungen!$B$7:$B$9,MATCH(C123,Einstellungen!$A$7:$A$9,0)),PAUSCHALE_AN_AB),0))</f>
        <v>#N/A</v>
      </c>
    </row>
    <row r="124" spans="1:6" x14ac:dyDescent="0.25">
      <c r="A124" s="3"/>
      <c r="B124" s="3"/>
      <c r="C124" s="3"/>
      <c r="D124" t="e">
        <f>MAX(0,24*(INDEX(Reisekalender!$H$2:$H$200,MATCH(A124,Reisekalender!$A$2:$A$200,0))-INDEX(Reisekalender!$G$2:$G$200,MATCH(A124,Reisekalender!$A$2:$A$200,0))))</f>
        <v>#N/A</v>
      </c>
      <c r="E124" s="3" t="e">
        <f t="shared" si="1"/>
        <v>#N/A</v>
      </c>
      <c r="F124" s="3" t="e">
        <f>IF(E124="&gt;24h",IFERROR(INDEX(Einstellungen!$C$7:$C$9,MATCH(C124,Einstellungen!$A$7:$A$9,0)),PAUSCHALE_24H),IF(E124="An/Abreise",IFERROR(INDEX(Einstellungen!$B$7:$B$9,MATCH(C124,Einstellungen!$A$7:$A$9,0)),PAUSCHALE_AN_AB),0))</f>
        <v>#N/A</v>
      </c>
    </row>
    <row r="125" spans="1:6" x14ac:dyDescent="0.25">
      <c r="A125" s="3"/>
      <c r="B125" s="3"/>
      <c r="C125" s="3"/>
      <c r="D125" t="e">
        <f>MAX(0,24*(INDEX(Reisekalender!$H$2:$H$200,MATCH(A125,Reisekalender!$A$2:$A$200,0))-INDEX(Reisekalender!$G$2:$G$200,MATCH(A125,Reisekalender!$A$2:$A$200,0))))</f>
        <v>#N/A</v>
      </c>
      <c r="E125" s="3" t="e">
        <f t="shared" si="1"/>
        <v>#N/A</v>
      </c>
      <c r="F125" s="3" t="e">
        <f>IF(E125="&gt;24h",IFERROR(INDEX(Einstellungen!$C$7:$C$9,MATCH(C125,Einstellungen!$A$7:$A$9,0)),PAUSCHALE_24H),IF(E125="An/Abreise",IFERROR(INDEX(Einstellungen!$B$7:$B$9,MATCH(C125,Einstellungen!$A$7:$A$9,0)),PAUSCHALE_AN_AB),0))</f>
        <v>#N/A</v>
      </c>
    </row>
    <row r="126" spans="1:6" x14ac:dyDescent="0.25">
      <c r="A126" s="3"/>
      <c r="B126" s="3"/>
      <c r="C126" s="3"/>
      <c r="D126" t="e">
        <f>MAX(0,24*(INDEX(Reisekalender!$H$2:$H$200,MATCH(A126,Reisekalender!$A$2:$A$200,0))-INDEX(Reisekalender!$G$2:$G$200,MATCH(A126,Reisekalender!$A$2:$A$200,0))))</f>
        <v>#N/A</v>
      </c>
      <c r="E126" s="3" t="e">
        <f t="shared" si="1"/>
        <v>#N/A</v>
      </c>
      <c r="F126" s="3" t="e">
        <f>IF(E126="&gt;24h",IFERROR(INDEX(Einstellungen!$C$7:$C$9,MATCH(C126,Einstellungen!$A$7:$A$9,0)),PAUSCHALE_24H),IF(E126="An/Abreise",IFERROR(INDEX(Einstellungen!$B$7:$B$9,MATCH(C126,Einstellungen!$A$7:$A$9,0)),PAUSCHALE_AN_AB),0))</f>
        <v>#N/A</v>
      </c>
    </row>
    <row r="127" spans="1:6" x14ac:dyDescent="0.25">
      <c r="A127" s="3"/>
      <c r="B127" s="3"/>
      <c r="C127" s="3"/>
      <c r="D127" t="e">
        <f>MAX(0,24*(INDEX(Reisekalender!$H$2:$H$200,MATCH(A127,Reisekalender!$A$2:$A$200,0))-INDEX(Reisekalender!$G$2:$G$200,MATCH(A127,Reisekalender!$A$2:$A$200,0))))</f>
        <v>#N/A</v>
      </c>
      <c r="E127" s="3" t="e">
        <f t="shared" si="1"/>
        <v>#N/A</v>
      </c>
      <c r="F127" s="3" t="e">
        <f>IF(E127="&gt;24h",IFERROR(INDEX(Einstellungen!$C$7:$C$9,MATCH(C127,Einstellungen!$A$7:$A$9,0)),PAUSCHALE_24H),IF(E127="An/Abreise",IFERROR(INDEX(Einstellungen!$B$7:$B$9,MATCH(C127,Einstellungen!$A$7:$A$9,0)),PAUSCHALE_AN_AB),0))</f>
        <v>#N/A</v>
      </c>
    </row>
    <row r="128" spans="1:6" x14ac:dyDescent="0.25">
      <c r="A128" s="3"/>
      <c r="B128" s="3"/>
      <c r="C128" s="3"/>
      <c r="D128" t="e">
        <f>MAX(0,24*(INDEX(Reisekalender!$H$2:$H$200,MATCH(A128,Reisekalender!$A$2:$A$200,0))-INDEX(Reisekalender!$G$2:$G$200,MATCH(A128,Reisekalender!$A$2:$A$200,0))))</f>
        <v>#N/A</v>
      </c>
      <c r="E128" s="3" t="e">
        <f t="shared" si="1"/>
        <v>#N/A</v>
      </c>
      <c r="F128" s="3" t="e">
        <f>IF(E128="&gt;24h",IFERROR(INDEX(Einstellungen!$C$7:$C$9,MATCH(C128,Einstellungen!$A$7:$A$9,0)),PAUSCHALE_24H),IF(E128="An/Abreise",IFERROR(INDEX(Einstellungen!$B$7:$B$9,MATCH(C128,Einstellungen!$A$7:$A$9,0)),PAUSCHALE_AN_AB),0))</f>
        <v>#N/A</v>
      </c>
    </row>
    <row r="129" spans="1:6" x14ac:dyDescent="0.25">
      <c r="A129" s="3"/>
      <c r="B129" s="3"/>
      <c r="C129" s="3"/>
      <c r="D129" t="e">
        <f>MAX(0,24*(INDEX(Reisekalender!$H$2:$H$200,MATCH(A129,Reisekalender!$A$2:$A$200,0))-INDEX(Reisekalender!$G$2:$G$200,MATCH(A129,Reisekalender!$A$2:$A$200,0))))</f>
        <v>#N/A</v>
      </c>
      <c r="E129" s="3" t="e">
        <f t="shared" si="1"/>
        <v>#N/A</v>
      </c>
      <c r="F129" s="3" t="e">
        <f>IF(E129="&gt;24h",IFERROR(INDEX(Einstellungen!$C$7:$C$9,MATCH(C129,Einstellungen!$A$7:$A$9,0)),PAUSCHALE_24H),IF(E129="An/Abreise",IFERROR(INDEX(Einstellungen!$B$7:$B$9,MATCH(C129,Einstellungen!$A$7:$A$9,0)),PAUSCHALE_AN_AB),0))</f>
        <v>#N/A</v>
      </c>
    </row>
    <row r="130" spans="1:6" x14ac:dyDescent="0.25">
      <c r="A130" s="3"/>
      <c r="B130" s="3"/>
      <c r="C130" s="3"/>
      <c r="D130" t="e">
        <f>MAX(0,24*(INDEX(Reisekalender!$H$2:$H$200,MATCH(A130,Reisekalender!$A$2:$A$200,0))-INDEX(Reisekalender!$G$2:$G$200,MATCH(A130,Reisekalender!$A$2:$A$200,0))))</f>
        <v>#N/A</v>
      </c>
      <c r="E130" s="3" t="e">
        <f t="shared" ref="E130:E193" si="2">IF(D130&lt;8,"&lt;8h",IF(D130&gt;=24,"&gt;24h","An/Abreise"))</f>
        <v>#N/A</v>
      </c>
      <c r="F130" s="3" t="e">
        <f>IF(E130="&gt;24h",IFERROR(INDEX(Einstellungen!$C$7:$C$9,MATCH(C130,Einstellungen!$A$7:$A$9,0)),PAUSCHALE_24H),IF(E130="An/Abreise",IFERROR(INDEX(Einstellungen!$B$7:$B$9,MATCH(C130,Einstellungen!$A$7:$A$9,0)),PAUSCHALE_AN_AB),0))</f>
        <v>#N/A</v>
      </c>
    </row>
    <row r="131" spans="1:6" x14ac:dyDescent="0.25">
      <c r="A131" s="3"/>
      <c r="B131" s="3"/>
      <c r="C131" s="3"/>
      <c r="D131" t="e">
        <f>MAX(0,24*(INDEX(Reisekalender!$H$2:$H$200,MATCH(A131,Reisekalender!$A$2:$A$200,0))-INDEX(Reisekalender!$G$2:$G$200,MATCH(A131,Reisekalender!$A$2:$A$200,0))))</f>
        <v>#N/A</v>
      </c>
      <c r="E131" s="3" t="e">
        <f t="shared" si="2"/>
        <v>#N/A</v>
      </c>
      <c r="F131" s="3" t="e">
        <f>IF(E131="&gt;24h",IFERROR(INDEX(Einstellungen!$C$7:$C$9,MATCH(C131,Einstellungen!$A$7:$A$9,0)),PAUSCHALE_24H),IF(E131="An/Abreise",IFERROR(INDEX(Einstellungen!$B$7:$B$9,MATCH(C131,Einstellungen!$A$7:$A$9,0)),PAUSCHALE_AN_AB),0))</f>
        <v>#N/A</v>
      </c>
    </row>
    <row r="132" spans="1:6" x14ac:dyDescent="0.25">
      <c r="A132" s="3"/>
      <c r="B132" s="3"/>
      <c r="C132" s="3"/>
      <c r="D132" t="e">
        <f>MAX(0,24*(INDEX(Reisekalender!$H$2:$H$200,MATCH(A132,Reisekalender!$A$2:$A$200,0))-INDEX(Reisekalender!$G$2:$G$200,MATCH(A132,Reisekalender!$A$2:$A$200,0))))</f>
        <v>#N/A</v>
      </c>
      <c r="E132" s="3" t="e">
        <f t="shared" si="2"/>
        <v>#N/A</v>
      </c>
      <c r="F132" s="3" t="e">
        <f>IF(E132="&gt;24h",IFERROR(INDEX(Einstellungen!$C$7:$C$9,MATCH(C132,Einstellungen!$A$7:$A$9,0)),PAUSCHALE_24H),IF(E132="An/Abreise",IFERROR(INDEX(Einstellungen!$B$7:$B$9,MATCH(C132,Einstellungen!$A$7:$A$9,0)),PAUSCHALE_AN_AB),0))</f>
        <v>#N/A</v>
      </c>
    </row>
    <row r="133" spans="1:6" x14ac:dyDescent="0.25">
      <c r="A133" s="3"/>
      <c r="B133" s="3"/>
      <c r="C133" s="3"/>
      <c r="D133" t="e">
        <f>MAX(0,24*(INDEX(Reisekalender!$H$2:$H$200,MATCH(A133,Reisekalender!$A$2:$A$200,0))-INDEX(Reisekalender!$G$2:$G$200,MATCH(A133,Reisekalender!$A$2:$A$200,0))))</f>
        <v>#N/A</v>
      </c>
      <c r="E133" s="3" t="e">
        <f t="shared" si="2"/>
        <v>#N/A</v>
      </c>
      <c r="F133" s="3" t="e">
        <f>IF(E133="&gt;24h",IFERROR(INDEX(Einstellungen!$C$7:$C$9,MATCH(C133,Einstellungen!$A$7:$A$9,0)),PAUSCHALE_24H),IF(E133="An/Abreise",IFERROR(INDEX(Einstellungen!$B$7:$B$9,MATCH(C133,Einstellungen!$A$7:$A$9,0)),PAUSCHALE_AN_AB),0))</f>
        <v>#N/A</v>
      </c>
    </row>
    <row r="134" spans="1:6" x14ac:dyDescent="0.25">
      <c r="A134" s="3"/>
      <c r="B134" s="3"/>
      <c r="C134" s="3"/>
      <c r="D134" t="e">
        <f>MAX(0,24*(INDEX(Reisekalender!$H$2:$H$200,MATCH(A134,Reisekalender!$A$2:$A$200,0))-INDEX(Reisekalender!$G$2:$G$200,MATCH(A134,Reisekalender!$A$2:$A$200,0))))</f>
        <v>#N/A</v>
      </c>
      <c r="E134" s="3" t="e">
        <f t="shared" si="2"/>
        <v>#N/A</v>
      </c>
      <c r="F134" s="3" t="e">
        <f>IF(E134="&gt;24h",IFERROR(INDEX(Einstellungen!$C$7:$C$9,MATCH(C134,Einstellungen!$A$7:$A$9,0)),PAUSCHALE_24H),IF(E134="An/Abreise",IFERROR(INDEX(Einstellungen!$B$7:$B$9,MATCH(C134,Einstellungen!$A$7:$A$9,0)),PAUSCHALE_AN_AB),0))</f>
        <v>#N/A</v>
      </c>
    </row>
    <row r="135" spans="1:6" x14ac:dyDescent="0.25">
      <c r="A135" s="3"/>
      <c r="B135" s="3"/>
      <c r="C135" s="3"/>
      <c r="D135" t="e">
        <f>MAX(0,24*(INDEX(Reisekalender!$H$2:$H$200,MATCH(A135,Reisekalender!$A$2:$A$200,0))-INDEX(Reisekalender!$G$2:$G$200,MATCH(A135,Reisekalender!$A$2:$A$200,0))))</f>
        <v>#N/A</v>
      </c>
      <c r="E135" s="3" t="e">
        <f t="shared" si="2"/>
        <v>#N/A</v>
      </c>
      <c r="F135" s="3" t="e">
        <f>IF(E135="&gt;24h",IFERROR(INDEX(Einstellungen!$C$7:$C$9,MATCH(C135,Einstellungen!$A$7:$A$9,0)),PAUSCHALE_24H),IF(E135="An/Abreise",IFERROR(INDEX(Einstellungen!$B$7:$B$9,MATCH(C135,Einstellungen!$A$7:$A$9,0)),PAUSCHALE_AN_AB),0))</f>
        <v>#N/A</v>
      </c>
    </row>
    <row r="136" spans="1:6" x14ac:dyDescent="0.25">
      <c r="A136" s="3"/>
      <c r="B136" s="3"/>
      <c r="C136" s="3"/>
      <c r="D136" t="e">
        <f>MAX(0,24*(INDEX(Reisekalender!$H$2:$H$200,MATCH(A136,Reisekalender!$A$2:$A$200,0))-INDEX(Reisekalender!$G$2:$G$200,MATCH(A136,Reisekalender!$A$2:$A$200,0))))</f>
        <v>#N/A</v>
      </c>
      <c r="E136" s="3" t="e">
        <f t="shared" si="2"/>
        <v>#N/A</v>
      </c>
      <c r="F136" s="3" t="e">
        <f>IF(E136="&gt;24h",IFERROR(INDEX(Einstellungen!$C$7:$C$9,MATCH(C136,Einstellungen!$A$7:$A$9,0)),PAUSCHALE_24H),IF(E136="An/Abreise",IFERROR(INDEX(Einstellungen!$B$7:$B$9,MATCH(C136,Einstellungen!$A$7:$A$9,0)),PAUSCHALE_AN_AB),0))</f>
        <v>#N/A</v>
      </c>
    </row>
    <row r="137" spans="1:6" x14ac:dyDescent="0.25">
      <c r="A137" s="3"/>
      <c r="B137" s="3"/>
      <c r="C137" s="3"/>
      <c r="D137" t="e">
        <f>MAX(0,24*(INDEX(Reisekalender!$H$2:$H$200,MATCH(A137,Reisekalender!$A$2:$A$200,0))-INDEX(Reisekalender!$G$2:$G$200,MATCH(A137,Reisekalender!$A$2:$A$200,0))))</f>
        <v>#N/A</v>
      </c>
      <c r="E137" s="3" t="e">
        <f t="shared" si="2"/>
        <v>#N/A</v>
      </c>
      <c r="F137" s="3" t="e">
        <f>IF(E137="&gt;24h",IFERROR(INDEX(Einstellungen!$C$7:$C$9,MATCH(C137,Einstellungen!$A$7:$A$9,0)),PAUSCHALE_24H),IF(E137="An/Abreise",IFERROR(INDEX(Einstellungen!$B$7:$B$9,MATCH(C137,Einstellungen!$A$7:$A$9,0)),PAUSCHALE_AN_AB),0))</f>
        <v>#N/A</v>
      </c>
    </row>
    <row r="138" spans="1:6" x14ac:dyDescent="0.25">
      <c r="A138" s="3"/>
      <c r="B138" s="3"/>
      <c r="C138" s="3"/>
      <c r="D138" t="e">
        <f>MAX(0,24*(INDEX(Reisekalender!$H$2:$H$200,MATCH(A138,Reisekalender!$A$2:$A$200,0))-INDEX(Reisekalender!$G$2:$G$200,MATCH(A138,Reisekalender!$A$2:$A$200,0))))</f>
        <v>#N/A</v>
      </c>
      <c r="E138" s="3" t="e">
        <f t="shared" si="2"/>
        <v>#N/A</v>
      </c>
      <c r="F138" s="3" t="e">
        <f>IF(E138="&gt;24h",IFERROR(INDEX(Einstellungen!$C$7:$C$9,MATCH(C138,Einstellungen!$A$7:$A$9,0)),PAUSCHALE_24H),IF(E138="An/Abreise",IFERROR(INDEX(Einstellungen!$B$7:$B$9,MATCH(C138,Einstellungen!$A$7:$A$9,0)),PAUSCHALE_AN_AB),0))</f>
        <v>#N/A</v>
      </c>
    </row>
    <row r="139" spans="1:6" x14ac:dyDescent="0.25">
      <c r="A139" s="3"/>
      <c r="B139" s="3"/>
      <c r="C139" s="3"/>
      <c r="D139" t="e">
        <f>MAX(0,24*(INDEX(Reisekalender!$H$2:$H$200,MATCH(A139,Reisekalender!$A$2:$A$200,0))-INDEX(Reisekalender!$G$2:$G$200,MATCH(A139,Reisekalender!$A$2:$A$200,0))))</f>
        <v>#N/A</v>
      </c>
      <c r="E139" s="3" t="e">
        <f t="shared" si="2"/>
        <v>#N/A</v>
      </c>
      <c r="F139" s="3" t="e">
        <f>IF(E139="&gt;24h",IFERROR(INDEX(Einstellungen!$C$7:$C$9,MATCH(C139,Einstellungen!$A$7:$A$9,0)),PAUSCHALE_24H),IF(E139="An/Abreise",IFERROR(INDEX(Einstellungen!$B$7:$B$9,MATCH(C139,Einstellungen!$A$7:$A$9,0)),PAUSCHALE_AN_AB),0))</f>
        <v>#N/A</v>
      </c>
    </row>
    <row r="140" spans="1:6" x14ac:dyDescent="0.25">
      <c r="A140" s="3"/>
      <c r="B140" s="3"/>
      <c r="C140" s="3"/>
      <c r="D140" t="e">
        <f>MAX(0,24*(INDEX(Reisekalender!$H$2:$H$200,MATCH(A140,Reisekalender!$A$2:$A$200,0))-INDEX(Reisekalender!$G$2:$G$200,MATCH(A140,Reisekalender!$A$2:$A$200,0))))</f>
        <v>#N/A</v>
      </c>
      <c r="E140" s="3" t="e">
        <f t="shared" si="2"/>
        <v>#N/A</v>
      </c>
      <c r="F140" s="3" t="e">
        <f>IF(E140="&gt;24h",IFERROR(INDEX(Einstellungen!$C$7:$C$9,MATCH(C140,Einstellungen!$A$7:$A$9,0)),PAUSCHALE_24H),IF(E140="An/Abreise",IFERROR(INDEX(Einstellungen!$B$7:$B$9,MATCH(C140,Einstellungen!$A$7:$A$9,0)),PAUSCHALE_AN_AB),0))</f>
        <v>#N/A</v>
      </c>
    </row>
    <row r="141" spans="1:6" x14ac:dyDescent="0.25">
      <c r="A141" s="3"/>
      <c r="B141" s="3"/>
      <c r="C141" s="3"/>
      <c r="D141" t="e">
        <f>MAX(0,24*(INDEX(Reisekalender!$H$2:$H$200,MATCH(A141,Reisekalender!$A$2:$A$200,0))-INDEX(Reisekalender!$G$2:$G$200,MATCH(A141,Reisekalender!$A$2:$A$200,0))))</f>
        <v>#N/A</v>
      </c>
      <c r="E141" s="3" t="e">
        <f t="shared" si="2"/>
        <v>#N/A</v>
      </c>
      <c r="F141" s="3" t="e">
        <f>IF(E141="&gt;24h",IFERROR(INDEX(Einstellungen!$C$7:$C$9,MATCH(C141,Einstellungen!$A$7:$A$9,0)),PAUSCHALE_24H),IF(E141="An/Abreise",IFERROR(INDEX(Einstellungen!$B$7:$B$9,MATCH(C141,Einstellungen!$A$7:$A$9,0)),PAUSCHALE_AN_AB),0))</f>
        <v>#N/A</v>
      </c>
    </row>
    <row r="142" spans="1:6" x14ac:dyDescent="0.25">
      <c r="A142" s="3"/>
      <c r="B142" s="3"/>
      <c r="C142" s="3"/>
      <c r="D142" t="e">
        <f>MAX(0,24*(INDEX(Reisekalender!$H$2:$H$200,MATCH(A142,Reisekalender!$A$2:$A$200,0))-INDEX(Reisekalender!$G$2:$G$200,MATCH(A142,Reisekalender!$A$2:$A$200,0))))</f>
        <v>#N/A</v>
      </c>
      <c r="E142" s="3" t="e">
        <f t="shared" si="2"/>
        <v>#N/A</v>
      </c>
      <c r="F142" s="3" t="e">
        <f>IF(E142="&gt;24h",IFERROR(INDEX(Einstellungen!$C$7:$C$9,MATCH(C142,Einstellungen!$A$7:$A$9,0)),PAUSCHALE_24H),IF(E142="An/Abreise",IFERROR(INDEX(Einstellungen!$B$7:$B$9,MATCH(C142,Einstellungen!$A$7:$A$9,0)),PAUSCHALE_AN_AB),0))</f>
        <v>#N/A</v>
      </c>
    </row>
    <row r="143" spans="1:6" x14ac:dyDescent="0.25">
      <c r="A143" s="3"/>
      <c r="B143" s="3"/>
      <c r="C143" s="3"/>
      <c r="D143" t="e">
        <f>MAX(0,24*(INDEX(Reisekalender!$H$2:$H$200,MATCH(A143,Reisekalender!$A$2:$A$200,0))-INDEX(Reisekalender!$G$2:$G$200,MATCH(A143,Reisekalender!$A$2:$A$200,0))))</f>
        <v>#N/A</v>
      </c>
      <c r="E143" s="3" t="e">
        <f t="shared" si="2"/>
        <v>#N/A</v>
      </c>
      <c r="F143" s="3" t="e">
        <f>IF(E143="&gt;24h",IFERROR(INDEX(Einstellungen!$C$7:$C$9,MATCH(C143,Einstellungen!$A$7:$A$9,0)),PAUSCHALE_24H),IF(E143="An/Abreise",IFERROR(INDEX(Einstellungen!$B$7:$B$9,MATCH(C143,Einstellungen!$A$7:$A$9,0)),PAUSCHALE_AN_AB),0))</f>
        <v>#N/A</v>
      </c>
    </row>
    <row r="144" spans="1:6" x14ac:dyDescent="0.25">
      <c r="A144" s="3"/>
      <c r="B144" s="3"/>
      <c r="C144" s="3"/>
      <c r="D144" t="e">
        <f>MAX(0,24*(INDEX(Reisekalender!$H$2:$H$200,MATCH(A144,Reisekalender!$A$2:$A$200,0))-INDEX(Reisekalender!$G$2:$G$200,MATCH(A144,Reisekalender!$A$2:$A$200,0))))</f>
        <v>#N/A</v>
      </c>
      <c r="E144" s="3" t="e">
        <f t="shared" si="2"/>
        <v>#N/A</v>
      </c>
      <c r="F144" s="3" t="e">
        <f>IF(E144="&gt;24h",IFERROR(INDEX(Einstellungen!$C$7:$C$9,MATCH(C144,Einstellungen!$A$7:$A$9,0)),PAUSCHALE_24H),IF(E144="An/Abreise",IFERROR(INDEX(Einstellungen!$B$7:$B$9,MATCH(C144,Einstellungen!$A$7:$A$9,0)),PAUSCHALE_AN_AB),0))</f>
        <v>#N/A</v>
      </c>
    </row>
    <row r="145" spans="1:6" x14ac:dyDescent="0.25">
      <c r="A145" s="3"/>
      <c r="B145" s="3"/>
      <c r="C145" s="3"/>
      <c r="D145" t="e">
        <f>MAX(0,24*(INDEX(Reisekalender!$H$2:$H$200,MATCH(A145,Reisekalender!$A$2:$A$200,0))-INDEX(Reisekalender!$G$2:$G$200,MATCH(A145,Reisekalender!$A$2:$A$200,0))))</f>
        <v>#N/A</v>
      </c>
      <c r="E145" s="3" t="e">
        <f t="shared" si="2"/>
        <v>#N/A</v>
      </c>
      <c r="F145" s="3" t="e">
        <f>IF(E145="&gt;24h",IFERROR(INDEX(Einstellungen!$C$7:$C$9,MATCH(C145,Einstellungen!$A$7:$A$9,0)),PAUSCHALE_24H),IF(E145="An/Abreise",IFERROR(INDEX(Einstellungen!$B$7:$B$9,MATCH(C145,Einstellungen!$A$7:$A$9,0)),PAUSCHALE_AN_AB),0))</f>
        <v>#N/A</v>
      </c>
    </row>
    <row r="146" spans="1:6" x14ac:dyDescent="0.25">
      <c r="A146" s="3"/>
      <c r="B146" s="3"/>
      <c r="C146" s="3"/>
      <c r="D146" t="e">
        <f>MAX(0,24*(INDEX(Reisekalender!$H$2:$H$200,MATCH(A146,Reisekalender!$A$2:$A$200,0))-INDEX(Reisekalender!$G$2:$G$200,MATCH(A146,Reisekalender!$A$2:$A$200,0))))</f>
        <v>#N/A</v>
      </c>
      <c r="E146" s="3" t="e">
        <f t="shared" si="2"/>
        <v>#N/A</v>
      </c>
      <c r="F146" s="3" t="e">
        <f>IF(E146="&gt;24h",IFERROR(INDEX(Einstellungen!$C$7:$C$9,MATCH(C146,Einstellungen!$A$7:$A$9,0)),PAUSCHALE_24H),IF(E146="An/Abreise",IFERROR(INDEX(Einstellungen!$B$7:$B$9,MATCH(C146,Einstellungen!$A$7:$A$9,0)),PAUSCHALE_AN_AB),0))</f>
        <v>#N/A</v>
      </c>
    </row>
    <row r="147" spans="1:6" x14ac:dyDescent="0.25">
      <c r="A147" s="3"/>
      <c r="B147" s="3"/>
      <c r="C147" s="3"/>
      <c r="D147" t="e">
        <f>MAX(0,24*(INDEX(Reisekalender!$H$2:$H$200,MATCH(A147,Reisekalender!$A$2:$A$200,0))-INDEX(Reisekalender!$G$2:$G$200,MATCH(A147,Reisekalender!$A$2:$A$200,0))))</f>
        <v>#N/A</v>
      </c>
      <c r="E147" s="3" t="e">
        <f t="shared" si="2"/>
        <v>#N/A</v>
      </c>
      <c r="F147" s="3" t="e">
        <f>IF(E147="&gt;24h",IFERROR(INDEX(Einstellungen!$C$7:$C$9,MATCH(C147,Einstellungen!$A$7:$A$9,0)),PAUSCHALE_24H),IF(E147="An/Abreise",IFERROR(INDEX(Einstellungen!$B$7:$B$9,MATCH(C147,Einstellungen!$A$7:$A$9,0)),PAUSCHALE_AN_AB),0))</f>
        <v>#N/A</v>
      </c>
    </row>
    <row r="148" spans="1:6" x14ac:dyDescent="0.25">
      <c r="A148" s="3"/>
      <c r="B148" s="3"/>
      <c r="C148" s="3"/>
      <c r="D148" t="e">
        <f>MAX(0,24*(INDEX(Reisekalender!$H$2:$H$200,MATCH(A148,Reisekalender!$A$2:$A$200,0))-INDEX(Reisekalender!$G$2:$G$200,MATCH(A148,Reisekalender!$A$2:$A$200,0))))</f>
        <v>#N/A</v>
      </c>
      <c r="E148" s="3" t="e">
        <f t="shared" si="2"/>
        <v>#N/A</v>
      </c>
      <c r="F148" s="3" t="e">
        <f>IF(E148="&gt;24h",IFERROR(INDEX(Einstellungen!$C$7:$C$9,MATCH(C148,Einstellungen!$A$7:$A$9,0)),PAUSCHALE_24H),IF(E148="An/Abreise",IFERROR(INDEX(Einstellungen!$B$7:$B$9,MATCH(C148,Einstellungen!$A$7:$A$9,0)),PAUSCHALE_AN_AB),0))</f>
        <v>#N/A</v>
      </c>
    </row>
    <row r="149" spans="1:6" x14ac:dyDescent="0.25">
      <c r="A149" s="3"/>
      <c r="B149" s="3"/>
      <c r="C149" s="3"/>
      <c r="D149" t="e">
        <f>MAX(0,24*(INDEX(Reisekalender!$H$2:$H$200,MATCH(A149,Reisekalender!$A$2:$A$200,0))-INDEX(Reisekalender!$G$2:$G$200,MATCH(A149,Reisekalender!$A$2:$A$200,0))))</f>
        <v>#N/A</v>
      </c>
      <c r="E149" s="3" t="e">
        <f t="shared" si="2"/>
        <v>#N/A</v>
      </c>
      <c r="F149" s="3" t="e">
        <f>IF(E149="&gt;24h",IFERROR(INDEX(Einstellungen!$C$7:$C$9,MATCH(C149,Einstellungen!$A$7:$A$9,0)),PAUSCHALE_24H),IF(E149="An/Abreise",IFERROR(INDEX(Einstellungen!$B$7:$B$9,MATCH(C149,Einstellungen!$A$7:$A$9,0)),PAUSCHALE_AN_AB),0))</f>
        <v>#N/A</v>
      </c>
    </row>
    <row r="150" spans="1:6" x14ac:dyDescent="0.25">
      <c r="A150" s="3"/>
      <c r="B150" s="3"/>
      <c r="C150" s="3"/>
      <c r="D150" t="e">
        <f>MAX(0,24*(INDEX(Reisekalender!$H$2:$H$200,MATCH(A150,Reisekalender!$A$2:$A$200,0))-INDEX(Reisekalender!$G$2:$G$200,MATCH(A150,Reisekalender!$A$2:$A$200,0))))</f>
        <v>#N/A</v>
      </c>
      <c r="E150" s="3" t="e">
        <f t="shared" si="2"/>
        <v>#N/A</v>
      </c>
      <c r="F150" s="3" t="e">
        <f>IF(E150="&gt;24h",IFERROR(INDEX(Einstellungen!$C$7:$C$9,MATCH(C150,Einstellungen!$A$7:$A$9,0)),PAUSCHALE_24H),IF(E150="An/Abreise",IFERROR(INDEX(Einstellungen!$B$7:$B$9,MATCH(C150,Einstellungen!$A$7:$A$9,0)),PAUSCHALE_AN_AB),0))</f>
        <v>#N/A</v>
      </c>
    </row>
    <row r="151" spans="1:6" x14ac:dyDescent="0.25">
      <c r="A151" s="3"/>
      <c r="B151" s="3"/>
      <c r="C151" s="3"/>
      <c r="D151" t="e">
        <f>MAX(0,24*(INDEX(Reisekalender!$H$2:$H$200,MATCH(A151,Reisekalender!$A$2:$A$200,0))-INDEX(Reisekalender!$G$2:$G$200,MATCH(A151,Reisekalender!$A$2:$A$200,0))))</f>
        <v>#N/A</v>
      </c>
      <c r="E151" s="3" t="e">
        <f t="shared" si="2"/>
        <v>#N/A</v>
      </c>
      <c r="F151" s="3" t="e">
        <f>IF(E151="&gt;24h",IFERROR(INDEX(Einstellungen!$C$7:$C$9,MATCH(C151,Einstellungen!$A$7:$A$9,0)),PAUSCHALE_24H),IF(E151="An/Abreise",IFERROR(INDEX(Einstellungen!$B$7:$B$9,MATCH(C151,Einstellungen!$A$7:$A$9,0)),PAUSCHALE_AN_AB),0))</f>
        <v>#N/A</v>
      </c>
    </row>
    <row r="152" spans="1:6" x14ac:dyDescent="0.25">
      <c r="A152" s="3"/>
      <c r="B152" s="3"/>
      <c r="C152" s="3"/>
      <c r="D152" t="e">
        <f>MAX(0,24*(INDEX(Reisekalender!$H$2:$H$200,MATCH(A152,Reisekalender!$A$2:$A$200,0))-INDEX(Reisekalender!$G$2:$G$200,MATCH(A152,Reisekalender!$A$2:$A$200,0))))</f>
        <v>#N/A</v>
      </c>
      <c r="E152" s="3" t="e">
        <f t="shared" si="2"/>
        <v>#N/A</v>
      </c>
      <c r="F152" s="3" t="e">
        <f>IF(E152="&gt;24h",IFERROR(INDEX(Einstellungen!$C$7:$C$9,MATCH(C152,Einstellungen!$A$7:$A$9,0)),PAUSCHALE_24H),IF(E152="An/Abreise",IFERROR(INDEX(Einstellungen!$B$7:$B$9,MATCH(C152,Einstellungen!$A$7:$A$9,0)),PAUSCHALE_AN_AB),0))</f>
        <v>#N/A</v>
      </c>
    </row>
    <row r="153" spans="1:6" x14ac:dyDescent="0.25">
      <c r="A153" s="3"/>
      <c r="B153" s="3"/>
      <c r="C153" s="3"/>
      <c r="D153" t="e">
        <f>MAX(0,24*(INDEX(Reisekalender!$H$2:$H$200,MATCH(A153,Reisekalender!$A$2:$A$200,0))-INDEX(Reisekalender!$G$2:$G$200,MATCH(A153,Reisekalender!$A$2:$A$200,0))))</f>
        <v>#N/A</v>
      </c>
      <c r="E153" s="3" t="e">
        <f t="shared" si="2"/>
        <v>#N/A</v>
      </c>
      <c r="F153" s="3" t="e">
        <f>IF(E153="&gt;24h",IFERROR(INDEX(Einstellungen!$C$7:$C$9,MATCH(C153,Einstellungen!$A$7:$A$9,0)),PAUSCHALE_24H),IF(E153="An/Abreise",IFERROR(INDEX(Einstellungen!$B$7:$B$9,MATCH(C153,Einstellungen!$A$7:$A$9,0)),PAUSCHALE_AN_AB),0))</f>
        <v>#N/A</v>
      </c>
    </row>
    <row r="154" spans="1:6" x14ac:dyDescent="0.25">
      <c r="A154" s="3"/>
      <c r="B154" s="3"/>
      <c r="C154" s="3"/>
      <c r="D154" t="e">
        <f>MAX(0,24*(INDEX(Reisekalender!$H$2:$H$200,MATCH(A154,Reisekalender!$A$2:$A$200,0))-INDEX(Reisekalender!$G$2:$G$200,MATCH(A154,Reisekalender!$A$2:$A$200,0))))</f>
        <v>#N/A</v>
      </c>
      <c r="E154" s="3" t="e">
        <f t="shared" si="2"/>
        <v>#N/A</v>
      </c>
      <c r="F154" s="3" t="e">
        <f>IF(E154="&gt;24h",IFERROR(INDEX(Einstellungen!$C$7:$C$9,MATCH(C154,Einstellungen!$A$7:$A$9,0)),PAUSCHALE_24H),IF(E154="An/Abreise",IFERROR(INDEX(Einstellungen!$B$7:$B$9,MATCH(C154,Einstellungen!$A$7:$A$9,0)),PAUSCHALE_AN_AB),0))</f>
        <v>#N/A</v>
      </c>
    </row>
    <row r="155" spans="1:6" x14ac:dyDescent="0.25">
      <c r="A155" s="3"/>
      <c r="B155" s="3"/>
      <c r="C155" s="3"/>
      <c r="D155" t="e">
        <f>MAX(0,24*(INDEX(Reisekalender!$H$2:$H$200,MATCH(A155,Reisekalender!$A$2:$A$200,0))-INDEX(Reisekalender!$G$2:$G$200,MATCH(A155,Reisekalender!$A$2:$A$200,0))))</f>
        <v>#N/A</v>
      </c>
      <c r="E155" s="3" t="e">
        <f t="shared" si="2"/>
        <v>#N/A</v>
      </c>
      <c r="F155" s="3" t="e">
        <f>IF(E155="&gt;24h",IFERROR(INDEX(Einstellungen!$C$7:$C$9,MATCH(C155,Einstellungen!$A$7:$A$9,0)),PAUSCHALE_24H),IF(E155="An/Abreise",IFERROR(INDEX(Einstellungen!$B$7:$B$9,MATCH(C155,Einstellungen!$A$7:$A$9,0)),PAUSCHALE_AN_AB),0))</f>
        <v>#N/A</v>
      </c>
    </row>
    <row r="156" spans="1:6" x14ac:dyDescent="0.25">
      <c r="A156" s="3"/>
      <c r="B156" s="3"/>
      <c r="C156" s="3"/>
      <c r="D156" t="e">
        <f>MAX(0,24*(INDEX(Reisekalender!$H$2:$H$200,MATCH(A156,Reisekalender!$A$2:$A$200,0))-INDEX(Reisekalender!$G$2:$G$200,MATCH(A156,Reisekalender!$A$2:$A$200,0))))</f>
        <v>#N/A</v>
      </c>
      <c r="E156" s="3" t="e">
        <f t="shared" si="2"/>
        <v>#N/A</v>
      </c>
      <c r="F156" s="3" t="e">
        <f>IF(E156="&gt;24h",IFERROR(INDEX(Einstellungen!$C$7:$C$9,MATCH(C156,Einstellungen!$A$7:$A$9,0)),PAUSCHALE_24H),IF(E156="An/Abreise",IFERROR(INDEX(Einstellungen!$B$7:$B$9,MATCH(C156,Einstellungen!$A$7:$A$9,0)),PAUSCHALE_AN_AB),0))</f>
        <v>#N/A</v>
      </c>
    </row>
    <row r="157" spans="1:6" x14ac:dyDescent="0.25">
      <c r="A157" s="3"/>
      <c r="B157" s="3"/>
      <c r="C157" s="3"/>
      <c r="D157" t="e">
        <f>MAX(0,24*(INDEX(Reisekalender!$H$2:$H$200,MATCH(A157,Reisekalender!$A$2:$A$200,0))-INDEX(Reisekalender!$G$2:$G$200,MATCH(A157,Reisekalender!$A$2:$A$200,0))))</f>
        <v>#N/A</v>
      </c>
      <c r="E157" s="3" t="e">
        <f t="shared" si="2"/>
        <v>#N/A</v>
      </c>
      <c r="F157" s="3" t="e">
        <f>IF(E157="&gt;24h",IFERROR(INDEX(Einstellungen!$C$7:$C$9,MATCH(C157,Einstellungen!$A$7:$A$9,0)),PAUSCHALE_24H),IF(E157="An/Abreise",IFERROR(INDEX(Einstellungen!$B$7:$B$9,MATCH(C157,Einstellungen!$A$7:$A$9,0)),PAUSCHALE_AN_AB),0))</f>
        <v>#N/A</v>
      </c>
    </row>
    <row r="158" spans="1:6" x14ac:dyDescent="0.25">
      <c r="A158" s="3"/>
      <c r="B158" s="3"/>
      <c r="C158" s="3"/>
      <c r="D158" t="e">
        <f>MAX(0,24*(INDEX(Reisekalender!$H$2:$H$200,MATCH(A158,Reisekalender!$A$2:$A$200,0))-INDEX(Reisekalender!$G$2:$G$200,MATCH(A158,Reisekalender!$A$2:$A$200,0))))</f>
        <v>#N/A</v>
      </c>
      <c r="E158" s="3" t="e">
        <f t="shared" si="2"/>
        <v>#N/A</v>
      </c>
      <c r="F158" s="3" t="e">
        <f>IF(E158="&gt;24h",IFERROR(INDEX(Einstellungen!$C$7:$C$9,MATCH(C158,Einstellungen!$A$7:$A$9,0)),PAUSCHALE_24H),IF(E158="An/Abreise",IFERROR(INDEX(Einstellungen!$B$7:$B$9,MATCH(C158,Einstellungen!$A$7:$A$9,0)),PAUSCHALE_AN_AB),0))</f>
        <v>#N/A</v>
      </c>
    </row>
    <row r="159" spans="1:6" x14ac:dyDescent="0.25">
      <c r="A159" s="3"/>
      <c r="B159" s="3"/>
      <c r="C159" s="3"/>
      <c r="D159" t="e">
        <f>MAX(0,24*(INDEX(Reisekalender!$H$2:$H$200,MATCH(A159,Reisekalender!$A$2:$A$200,0))-INDEX(Reisekalender!$G$2:$G$200,MATCH(A159,Reisekalender!$A$2:$A$200,0))))</f>
        <v>#N/A</v>
      </c>
      <c r="E159" s="3" t="e">
        <f t="shared" si="2"/>
        <v>#N/A</v>
      </c>
      <c r="F159" s="3" t="e">
        <f>IF(E159="&gt;24h",IFERROR(INDEX(Einstellungen!$C$7:$C$9,MATCH(C159,Einstellungen!$A$7:$A$9,0)),PAUSCHALE_24H),IF(E159="An/Abreise",IFERROR(INDEX(Einstellungen!$B$7:$B$9,MATCH(C159,Einstellungen!$A$7:$A$9,0)),PAUSCHALE_AN_AB),0))</f>
        <v>#N/A</v>
      </c>
    </row>
    <row r="160" spans="1:6" x14ac:dyDescent="0.25">
      <c r="A160" s="3"/>
      <c r="B160" s="3"/>
      <c r="C160" s="3"/>
      <c r="D160" t="e">
        <f>MAX(0,24*(INDEX(Reisekalender!$H$2:$H$200,MATCH(A160,Reisekalender!$A$2:$A$200,0))-INDEX(Reisekalender!$G$2:$G$200,MATCH(A160,Reisekalender!$A$2:$A$200,0))))</f>
        <v>#N/A</v>
      </c>
      <c r="E160" s="3" t="e">
        <f t="shared" si="2"/>
        <v>#N/A</v>
      </c>
      <c r="F160" s="3" t="e">
        <f>IF(E160="&gt;24h",IFERROR(INDEX(Einstellungen!$C$7:$C$9,MATCH(C160,Einstellungen!$A$7:$A$9,0)),PAUSCHALE_24H),IF(E160="An/Abreise",IFERROR(INDEX(Einstellungen!$B$7:$B$9,MATCH(C160,Einstellungen!$A$7:$A$9,0)),PAUSCHALE_AN_AB),0))</f>
        <v>#N/A</v>
      </c>
    </row>
    <row r="161" spans="1:6" x14ac:dyDescent="0.25">
      <c r="A161" s="3"/>
      <c r="B161" s="3"/>
      <c r="C161" s="3"/>
      <c r="D161" t="e">
        <f>MAX(0,24*(INDEX(Reisekalender!$H$2:$H$200,MATCH(A161,Reisekalender!$A$2:$A$200,0))-INDEX(Reisekalender!$G$2:$G$200,MATCH(A161,Reisekalender!$A$2:$A$200,0))))</f>
        <v>#N/A</v>
      </c>
      <c r="E161" s="3" t="e">
        <f t="shared" si="2"/>
        <v>#N/A</v>
      </c>
      <c r="F161" s="3" t="e">
        <f>IF(E161="&gt;24h",IFERROR(INDEX(Einstellungen!$C$7:$C$9,MATCH(C161,Einstellungen!$A$7:$A$9,0)),PAUSCHALE_24H),IF(E161="An/Abreise",IFERROR(INDEX(Einstellungen!$B$7:$B$9,MATCH(C161,Einstellungen!$A$7:$A$9,0)),PAUSCHALE_AN_AB),0))</f>
        <v>#N/A</v>
      </c>
    </row>
    <row r="162" spans="1:6" x14ac:dyDescent="0.25">
      <c r="A162" s="3"/>
      <c r="B162" s="3"/>
      <c r="C162" s="3"/>
      <c r="D162" t="e">
        <f>MAX(0,24*(INDEX(Reisekalender!$H$2:$H$200,MATCH(A162,Reisekalender!$A$2:$A$200,0))-INDEX(Reisekalender!$G$2:$G$200,MATCH(A162,Reisekalender!$A$2:$A$200,0))))</f>
        <v>#N/A</v>
      </c>
      <c r="E162" s="3" t="e">
        <f t="shared" si="2"/>
        <v>#N/A</v>
      </c>
      <c r="F162" s="3" t="e">
        <f>IF(E162="&gt;24h",IFERROR(INDEX(Einstellungen!$C$7:$C$9,MATCH(C162,Einstellungen!$A$7:$A$9,0)),PAUSCHALE_24H),IF(E162="An/Abreise",IFERROR(INDEX(Einstellungen!$B$7:$B$9,MATCH(C162,Einstellungen!$A$7:$A$9,0)),PAUSCHALE_AN_AB),0))</f>
        <v>#N/A</v>
      </c>
    </row>
    <row r="163" spans="1:6" x14ac:dyDescent="0.25">
      <c r="A163" s="3"/>
      <c r="B163" s="3"/>
      <c r="C163" s="3"/>
      <c r="D163" t="e">
        <f>MAX(0,24*(INDEX(Reisekalender!$H$2:$H$200,MATCH(A163,Reisekalender!$A$2:$A$200,0))-INDEX(Reisekalender!$G$2:$G$200,MATCH(A163,Reisekalender!$A$2:$A$200,0))))</f>
        <v>#N/A</v>
      </c>
      <c r="E163" s="3" t="e">
        <f t="shared" si="2"/>
        <v>#N/A</v>
      </c>
      <c r="F163" s="3" t="e">
        <f>IF(E163="&gt;24h",IFERROR(INDEX(Einstellungen!$C$7:$C$9,MATCH(C163,Einstellungen!$A$7:$A$9,0)),PAUSCHALE_24H),IF(E163="An/Abreise",IFERROR(INDEX(Einstellungen!$B$7:$B$9,MATCH(C163,Einstellungen!$A$7:$A$9,0)),PAUSCHALE_AN_AB),0))</f>
        <v>#N/A</v>
      </c>
    </row>
    <row r="164" spans="1:6" x14ac:dyDescent="0.25">
      <c r="A164" s="3"/>
      <c r="B164" s="3"/>
      <c r="C164" s="3"/>
      <c r="D164" t="e">
        <f>MAX(0,24*(INDEX(Reisekalender!$H$2:$H$200,MATCH(A164,Reisekalender!$A$2:$A$200,0))-INDEX(Reisekalender!$G$2:$G$200,MATCH(A164,Reisekalender!$A$2:$A$200,0))))</f>
        <v>#N/A</v>
      </c>
      <c r="E164" s="3" t="e">
        <f t="shared" si="2"/>
        <v>#N/A</v>
      </c>
      <c r="F164" s="3" t="e">
        <f>IF(E164="&gt;24h",IFERROR(INDEX(Einstellungen!$C$7:$C$9,MATCH(C164,Einstellungen!$A$7:$A$9,0)),PAUSCHALE_24H),IF(E164="An/Abreise",IFERROR(INDEX(Einstellungen!$B$7:$B$9,MATCH(C164,Einstellungen!$A$7:$A$9,0)),PAUSCHALE_AN_AB),0))</f>
        <v>#N/A</v>
      </c>
    </row>
    <row r="165" spans="1:6" x14ac:dyDescent="0.25">
      <c r="A165" s="3"/>
      <c r="B165" s="3"/>
      <c r="C165" s="3"/>
      <c r="D165" t="e">
        <f>MAX(0,24*(INDEX(Reisekalender!$H$2:$H$200,MATCH(A165,Reisekalender!$A$2:$A$200,0))-INDEX(Reisekalender!$G$2:$G$200,MATCH(A165,Reisekalender!$A$2:$A$200,0))))</f>
        <v>#N/A</v>
      </c>
      <c r="E165" s="3" t="e">
        <f t="shared" si="2"/>
        <v>#N/A</v>
      </c>
      <c r="F165" s="3" t="e">
        <f>IF(E165="&gt;24h",IFERROR(INDEX(Einstellungen!$C$7:$C$9,MATCH(C165,Einstellungen!$A$7:$A$9,0)),PAUSCHALE_24H),IF(E165="An/Abreise",IFERROR(INDEX(Einstellungen!$B$7:$B$9,MATCH(C165,Einstellungen!$A$7:$A$9,0)),PAUSCHALE_AN_AB),0))</f>
        <v>#N/A</v>
      </c>
    </row>
    <row r="166" spans="1:6" x14ac:dyDescent="0.25">
      <c r="A166" s="3"/>
      <c r="B166" s="3"/>
      <c r="C166" s="3"/>
      <c r="D166" t="e">
        <f>MAX(0,24*(INDEX(Reisekalender!$H$2:$H$200,MATCH(A166,Reisekalender!$A$2:$A$200,0))-INDEX(Reisekalender!$G$2:$G$200,MATCH(A166,Reisekalender!$A$2:$A$200,0))))</f>
        <v>#N/A</v>
      </c>
      <c r="E166" s="3" t="e">
        <f t="shared" si="2"/>
        <v>#N/A</v>
      </c>
      <c r="F166" s="3" t="e">
        <f>IF(E166="&gt;24h",IFERROR(INDEX(Einstellungen!$C$7:$C$9,MATCH(C166,Einstellungen!$A$7:$A$9,0)),PAUSCHALE_24H),IF(E166="An/Abreise",IFERROR(INDEX(Einstellungen!$B$7:$B$9,MATCH(C166,Einstellungen!$A$7:$A$9,0)),PAUSCHALE_AN_AB),0))</f>
        <v>#N/A</v>
      </c>
    </row>
    <row r="167" spans="1:6" x14ac:dyDescent="0.25">
      <c r="A167" s="3"/>
      <c r="B167" s="3"/>
      <c r="C167" s="3"/>
      <c r="D167" t="e">
        <f>MAX(0,24*(INDEX(Reisekalender!$H$2:$H$200,MATCH(A167,Reisekalender!$A$2:$A$200,0))-INDEX(Reisekalender!$G$2:$G$200,MATCH(A167,Reisekalender!$A$2:$A$200,0))))</f>
        <v>#N/A</v>
      </c>
      <c r="E167" s="3" t="e">
        <f t="shared" si="2"/>
        <v>#N/A</v>
      </c>
      <c r="F167" s="3" t="e">
        <f>IF(E167="&gt;24h",IFERROR(INDEX(Einstellungen!$C$7:$C$9,MATCH(C167,Einstellungen!$A$7:$A$9,0)),PAUSCHALE_24H),IF(E167="An/Abreise",IFERROR(INDEX(Einstellungen!$B$7:$B$9,MATCH(C167,Einstellungen!$A$7:$A$9,0)),PAUSCHALE_AN_AB),0))</f>
        <v>#N/A</v>
      </c>
    </row>
    <row r="168" spans="1:6" x14ac:dyDescent="0.25">
      <c r="A168" s="3"/>
      <c r="B168" s="3"/>
      <c r="C168" s="3"/>
      <c r="D168" t="e">
        <f>MAX(0,24*(INDEX(Reisekalender!$H$2:$H$200,MATCH(A168,Reisekalender!$A$2:$A$200,0))-INDEX(Reisekalender!$G$2:$G$200,MATCH(A168,Reisekalender!$A$2:$A$200,0))))</f>
        <v>#N/A</v>
      </c>
      <c r="E168" s="3" t="e">
        <f t="shared" si="2"/>
        <v>#N/A</v>
      </c>
      <c r="F168" s="3" t="e">
        <f>IF(E168="&gt;24h",IFERROR(INDEX(Einstellungen!$C$7:$C$9,MATCH(C168,Einstellungen!$A$7:$A$9,0)),PAUSCHALE_24H),IF(E168="An/Abreise",IFERROR(INDEX(Einstellungen!$B$7:$B$9,MATCH(C168,Einstellungen!$A$7:$A$9,0)),PAUSCHALE_AN_AB),0))</f>
        <v>#N/A</v>
      </c>
    </row>
    <row r="169" spans="1:6" x14ac:dyDescent="0.25">
      <c r="A169" s="3"/>
      <c r="B169" s="3"/>
      <c r="C169" s="3"/>
      <c r="D169" t="e">
        <f>MAX(0,24*(INDEX(Reisekalender!$H$2:$H$200,MATCH(A169,Reisekalender!$A$2:$A$200,0))-INDEX(Reisekalender!$G$2:$G$200,MATCH(A169,Reisekalender!$A$2:$A$200,0))))</f>
        <v>#N/A</v>
      </c>
      <c r="E169" s="3" t="e">
        <f t="shared" si="2"/>
        <v>#N/A</v>
      </c>
      <c r="F169" s="3" t="e">
        <f>IF(E169="&gt;24h",IFERROR(INDEX(Einstellungen!$C$7:$C$9,MATCH(C169,Einstellungen!$A$7:$A$9,0)),PAUSCHALE_24H),IF(E169="An/Abreise",IFERROR(INDEX(Einstellungen!$B$7:$B$9,MATCH(C169,Einstellungen!$A$7:$A$9,0)),PAUSCHALE_AN_AB),0))</f>
        <v>#N/A</v>
      </c>
    </row>
    <row r="170" spans="1:6" x14ac:dyDescent="0.25">
      <c r="A170" s="3"/>
      <c r="B170" s="3"/>
      <c r="C170" s="3"/>
      <c r="D170" t="e">
        <f>MAX(0,24*(INDEX(Reisekalender!$H$2:$H$200,MATCH(A170,Reisekalender!$A$2:$A$200,0))-INDEX(Reisekalender!$G$2:$G$200,MATCH(A170,Reisekalender!$A$2:$A$200,0))))</f>
        <v>#N/A</v>
      </c>
      <c r="E170" s="3" t="e">
        <f t="shared" si="2"/>
        <v>#N/A</v>
      </c>
      <c r="F170" s="3" t="e">
        <f>IF(E170="&gt;24h",IFERROR(INDEX(Einstellungen!$C$7:$C$9,MATCH(C170,Einstellungen!$A$7:$A$9,0)),PAUSCHALE_24H),IF(E170="An/Abreise",IFERROR(INDEX(Einstellungen!$B$7:$B$9,MATCH(C170,Einstellungen!$A$7:$A$9,0)),PAUSCHALE_AN_AB),0))</f>
        <v>#N/A</v>
      </c>
    </row>
    <row r="171" spans="1:6" x14ac:dyDescent="0.25">
      <c r="A171" s="3"/>
      <c r="B171" s="3"/>
      <c r="C171" s="3"/>
      <c r="D171" t="e">
        <f>MAX(0,24*(INDEX(Reisekalender!$H$2:$H$200,MATCH(A171,Reisekalender!$A$2:$A$200,0))-INDEX(Reisekalender!$G$2:$G$200,MATCH(A171,Reisekalender!$A$2:$A$200,0))))</f>
        <v>#N/A</v>
      </c>
      <c r="E171" s="3" t="e">
        <f t="shared" si="2"/>
        <v>#N/A</v>
      </c>
      <c r="F171" s="3" t="e">
        <f>IF(E171="&gt;24h",IFERROR(INDEX(Einstellungen!$C$7:$C$9,MATCH(C171,Einstellungen!$A$7:$A$9,0)),PAUSCHALE_24H),IF(E171="An/Abreise",IFERROR(INDEX(Einstellungen!$B$7:$B$9,MATCH(C171,Einstellungen!$A$7:$A$9,0)),PAUSCHALE_AN_AB),0))</f>
        <v>#N/A</v>
      </c>
    </row>
    <row r="172" spans="1:6" x14ac:dyDescent="0.25">
      <c r="A172" s="3"/>
      <c r="B172" s="3"/>
      <c r="C172" s="3"/>
      <c r="D172" t="e">
        <f>MAX(0,24*(INDEX(Reisekalender!$H$2:$H$200,MATCH(A172,Reisekalender!$A$2:$A$200,0))-INDEX(Reisekalender!$G$2:$G$200,MATCH(A172,Reisekalender!$A$2:$A$200,0))))</f>
        <v>#N/A</v>
      </c>
      <c r="E172" s="3" t="e">
        <f t="shared" si="2"/>
        <v>#N/A</v>
      </c>
      <c r="F172" s="3" t="e">
        <f>IF(E172="&gt;24h",IFERROR(INDEX(Einstellungen!$C$7:$C$9,MATCH(C172,Einstellungen!$A$7:$A$9,0)),PAUSCHALE_24H),IF(E172="An/Abreise",IFERROR(INDEX(Einstellungen!$B$7:$B$9,MATCH(C172,Einstellungen!$A$7:$A$9,0)),PAUSCHALE_AN_AB),0))</f>
        <v>#N/A</v>
      </c>
    </row>
    <row r="173" spans="1:6" x14ac:dyDescent="0.25">
      <c r="A173" s="3"/>
      <c r="B173" s="3"/>
      <c r="C173" s="3"/>
      <c r="D173" t="e">
        <f>MAX(0,24*(INDEX(Reisekalender!$H$2:$H$200,MATCH(A173,Reisekalender!$A$2:$A$200,0))-INDEX(Reisekalender!$G$2:$G$200,MATCH(A173,Reisekalender!$A$2:$A$200,0))))</f>
        <v>#N/A</v>
      </c>
      <c r="E173" s="3" t="e">
        <f t="shared" si="2"/>
        <v>#N/A</v>
      </c>
      <c r="F173" s="3" t="e">
        <f>IF(E173="&gt;24h",IFERROR(INDEX(Einstellungen!$C$7:$C$9,MATCH(C173,Einstellungen!$A$7:$A$9,0)),PAUSCHALE_24H),IF(E173="An/Abreise",IFERROR(INDEX(Einstellungen!$B$7:$B$9,MATCH(C173,Einstellungen!$A$7:$A$9,0)),PAUSCHALE_AN_AB),0))</f>
        <v>#N/A</v>
      </c>
    </row>
    <row r="174" spans="1:6" x14ac:dyDescent="0.25">
      <c r="A174" s="3"/>
      <c r="B174" s="3"/>
      <c r="C174" s="3"/>
      <c r="D174" t="e">
        <f>MAX(0,24*(INDEX(Reisekalender!$H$2:$H$200,MATCH(A174,Reisekalender!$A$2:$A$200,0))-INDEX(Reisekalender!$G$2:$G$200,MATCH(A174,Reisekalender!$A$2:$A$200,0))))</f>
        <v>#N/A</v>
      </c>
      <c r="E174" s="3" t="e">
        <f t="shared" si="2"/>
        <v>#N/A</v>
      </c>
      <c r="F174" s="3" t="e">
        <f>IF(E174="&gt;24h",IFERROR(INDEX(Einstellungen!$C$7:$C$9,MATCH(C174,Einstellungen!$A$7:$A$9,0)),PAUSCHALE_24H),IF(E174="An/Abreise",IFERROR(INDEX(Einstellungen!$B$7:$B$9,MATCH(C174,Einstellungen!$A$7:$A$9,0)),PAUSCHALE_AN_AB),0))</f>
        <v>#N/A</v>
      </c>
    </row>
    <row r="175" spans="1:6" x14ac:dyDescent="0.25">
      <c r="A175" s="3"/>
      <c r="B175" s="3"/>
      <c r="C175" s="3"/>
      <c r="D175" t="e">
        <f>MAX(0,24*(INDEX(Reisekalender!$H$2:$H$200,MATCH(A175,Reisekalender!$A$2:$A$200,0))-INDEX(Reisekalender!$G$2:$G$200,MATCH(A175,Reisekalender!$A$2:$A$200,0))))</f>
        <v>#N/A</v>
      </c>
      <c r="E175" s="3" t="e">
        <f t="shared" si="2"/>
        <v>#N/A</v>
      </c>
      <c r="F175" s="3" t="e">
        <f>IF(E175="&gt;24h",IFERROR(INDEX(Einstellungen!$C$7:$C$9,MATCH(C175,Einstellungen!$A$7:$A$9,0)),PAUSCHALE_24H),IF(E175="An/Abreise",IFERROR(INDEX(Einstellungen!$B$7:$B$9,MATCH(C175,Einstellungen!$A$7:$A$9,0)),PAUSCHALE_AN_AB),0))</f>
        <v>#N/A</v>
      </c>
    </row>
    <row r="176" spans="1:6" x14ac:dyDescent="0.25">
      <c r="A176" s="3"/>
      <c r="B176" s="3"/>
      <c r="C176" s="3"/>
      <c r="D176" t="e">
        <f>MAX(0,24*(INDEX(Reisekalender!$H$2:$H$200,MATCH(A176,Reisekalender!$A$2:$A$200,0))-INDEX(Reisekalender!$G$2:$G$200,MATCH(A176,Reisekalender!$A$2:$A$200,0))))</f>
        <v>#N/A</v>
      </c>
      <c r="E176" s="3" t="e">
        <f t="shared" si="2"/>
        <v>#N/A</v>
      </c>
      <c r="F176" s="3" t="e">
        <f>IF(E176="&gt;24h",IFERROR(INDEX(Einstellungen!$C$7:$C$9,MATCH(C176,Einstellungen!$A$7:$A$9,0)),PAUSCHALE_24H),IF(E176="An/Abreise",IFERROR(INDEX(Einstellungen!$B$7:$B$9,MATCH(C176,Einstellungen!$A$7:$A$9,0)),PAUSCHALE_AN_AB),0))</f>
        <v>#N/A</v>
      </c>
    </row>
    <row r="177" spans="1:6" x14ac:dyDescent="0.25">
      <c r="A177" s="3"/>
      <c r="B177" s="3"/>
      <c r="C177" s="3"/>
      <c r="D177" t="e">
        <f>MAX(0,24*(INDEX(Reisekalender!$H$2:$H$200,MATCH(A177,Reisekalender!$A$2:$A$200,0))-INDEX(Reisekalender!$G$2:$G$200,MATCH(A177,Reisekalender!$A$2:$A$200,0))))</f>
        <v>#N/A</v>
      </c>
      <c r="E177" s="3" t="e">
        <f t="shared" si="2"/>
        <v>#N/A</v>
      </c>
      <c r="F177" s="3" t="e">
        <f>IF(E177="&gt;24h",IFERROR(INDEX(Einstellungen!$C$7:$C$9,MATCH(C177,Einstellungen!$A$7:$A$9,0)),PAUSCHALE_24H),IF(E177="An/Abreise",IFERROR(INDEX(Einstellungen!$B$7:$B$9,MATCH(C177,Einstellungen!$A$7:$A$9,0)),PAUSCHALE_AN_AB),0))</f>
        <v>#N/A</v>
      </c>
    </row>
    <row r="178" spans="1:6" x14ac:dyDescent="0.25">
      <c r="A178" s="3"/>
      <c r="B178" s="3"/>
      <c r="C178" s="3"/>
      <c r="D178" t="e">
        <f>MAX(0,24*(INDEX(Reisekalender!$H$2:$H$200,MATCH(A178,Reisekalender!$A$2:$A$200,0))-INDEX(Reisekalender!$G$2:$G$200,MATCH(A178,Reisekalender!$A$2:$A$200,0))))</f>
        <v>#N/A</v>
      </c>
      <c r="E178" s="3" t="e">
        <f t="shared" si="2"/>
        <v>#N/A</v>
      </c>
      <c r="F178" s="3" t="e">
        <f>IF(E178="&gt;24h",IFERROR(INDEX(Einstellungen!$C$7:$C$9,MATCH(C178,Einstellungen!$A$7:$A$9,0)),PAUSCHALE_24H),IF(E178="An/Abreise",IFERROR(INDEX(Einstellungen!$B$7:$B$9,MATCH(C178,Einstellungen!$A$7:$A$9,0)),PAUSCHALE_AN_AB),0))</f>
        <v>#N/A</v>
      </c>
    </row>
    <row r="179" spans="1:6" x14ac:dyDescent="0.25">
      <c r="A179" s="3"/>
      <c r="B179" s="3"/>
      <c r="C179" s="3"/>
      <c r="D179" t="e">
        <f>MAX(0,24*(INDEX(Reisekalender!$H$2:$H$200,MATCH(A179,Reisekalender!$A$2:$A$200,0))-INDEX(Reisekalender!$G$2:$G$200,MATCH(A179,Reisekalender!$A$2:$A$200,0))))</f>
        <v>#N/A</v>
      </c>
      <c r="E179" s="3" t="e">
        <f t="shared" si="2"/>
        <v>#N/A</v>
      </c>
      <c r="F179" s="3" t="e">
        <f>IF(E179="&gt;24h",IFERROR(INDEX(Einstellungen!$C$7:$C$9,MATCH(C179,Einstellungen!$A$7:$A$9,0)),PAUSCHALE_24H),IF(E179="An/Abreise",IFERROR(INDEX(Einstellungen!$B$7:$B$9,MATCH(C179,Einstellungen!$A$7:$A$9,0)),PAUSCHALE_AN_AB),0))</f>
        <v>#N/A</v>
      </c>
    </row>
    <row r="180" spans="1:6" x14ac:dyDescent="0.25">
      <c r="A180" s="3"/>
      <c r="B180" s="3"/>
      <c r="C180" s="3"/>
      <c r="D180" t="e">
        <f>MAX(0,24*(INDEX(Reisekalender!$H$2:$H$200,MATCH(A180,Reisekalender!$A$2:$A$200,0))-INDEX(Reisekalender!$G$2:$G$200,MATCH(A180,Reisekalender!$A$2:$A$200,0))))</f>
        <v>#N/A</v>
      </c>
      <c r="E180" s="3" t="e">
        <f t="shared" si="2"/>
        <v>#N/A</v>
      </c>
      <c r="F180" s="3" t="e">
        <f>IF(E180="&gt;24h",IFERROR(INDEX(Einstellungen!$C$7:$C$9,MATCH(C180,Einstellungen!$A$7:$A$9,0)),PAUSCHALE_24H),IF(E180="An/Abreise",IFERROR(INDEX(Einstellungen!$B$7:$B$9,MATCH(C180,Einstellungen!$A$7:$A$9,0)),PAUSCHALE_AN_AB),0))</f>
        <v>#N/A</v>
      </c>
    </row>
    <row r="181" spans="1:6" x14ac:dyDescent="0.25">
      <c r="A181" s="3"/>
      <c r="B181" s="3"/>
      <c r="C181" s="3"/>
      <c r="D181" t="e">
        <f>MAX(0,24*(INDEX(Reisekalender!$H$2:$H$200,MATCH(A181,Reisekalender!$A$2:$A$200,0))-INDEX(Reisekalender!$G$2:$G$200,MATCH(A181,Reisekalender!$A$2:$A$200,0))))</f>
        <v>#N/A</v>
      </c>
      <c r="E181" s="3" t="e">
        <f t="shared" si="2"/>
        <v>#N/A</v>
      </c>
      <c r="F181" s="3" t="e">
        <f>IF(E181="&gt;24h",IFERROR(INDEX(Einstellungen!$C$7:$C$9,MATCH(C181,Einstellungen!$A$7:$A$9,0)),PAUSCHALE_24H),IF(E181="An/Abreise",IFERROR(INDEX(Einstellungen!$B$7:$B$9,MATCH(C181,Einstellungen!$A$7:$A$9,0)),PAUSCHALE_AN_AB),0))</f>
        <v>#N/A</v>
      </c>
    </row>
    <row r="182" spans="1:6" x14ac:dyDescent="0.25">
      <c r="A182" s="3"/>
      <c r="B182" s="3"/>
      <c r="C182" s="3"/>
      <c r="D182" t="e">
        <f>MAX(0,24*(INDEX(Reisekalender!$H$2:$H$200,MATCH(A182,Reisekalender!$A$2:$A$200,0))-INDEX(Reisekalender!$G$2:$G$200,MATCH(A182,Reisekalender!$A$2:$A$200,0))))</f>
        <v>#N/A</v>
      </c>
      <c r="E182" s="3" t="e">
        <f t="shared" si="2"/>
        <v>#N/A</v>
      </c>
      <c r="F182" s="3" t="e">
        <f>IF(E182="&gt;24h",IFERROR(INDEX(Einstellungen!$C$7:$C$9,MATCH(C182,Einstellungen!$A$7:$A$9,0)),PAUSCHALE_24H),IF(E182="An/Abreise",IFERROR(INDEX(Einstellungen!$B$7:$B$9,MATCH(C182,Einstellungen!$A$7:$A$9,0)),PAUSCHALE_AN_AB),0))</f>
        <v>#N/A</v>
      </c>
    </row>
    <row r="183" spans="1:6" x14ac:dyDescent="0.25">
      <c r="A183" s="3"/>
      <c r="B183" s="3"/>
      <c r="C183" s="3"/>
      <c r="D183" t="e">
        <f>MAX(0,24*(INDEX(Reisekalender!$H$2:$H$200,MATCH(A183,Reisekalender!$A$2:$A$200,0))-INDEX(Reisekalender!$G$2:$G$200,MATCH(A183,Reisekalender!$A$2:$A$200,0))))</f>
        <v>#N/A</v>
      </c>
      <c r="E183" s="3" t="e">
        <f t="shared" si="2"/>
        <v>#N/A</v>
      </c>
      <c r="F183" s="3" t="e">
        <f>IF(E183="&gt;24h",IFERROR(INDEX(Einstellungen!$C$7:$C$9,MATCH(C183,Einstellungen!$A$7:$A$9,0)),PAUSCHALE_24H),IF(E183="An/Abreise",IFERROR(INDEX(Einstellungen!$B$7:$B$9,MATCH(C183,Einstellungen!$A$7:$A$9,0)),PAUSCHALE_AN_AB),0))</f>
        <v>#N/A</v>
      </c>
    </row>
    <row r="184" spans="1:6" x14ac:dyDescent="0.25">
      <c r="A184" s="3"/>
      <c r="B184" s="3"/>
      <c r="C184" s="3"/>
      <c r="D184" t="e">
        <f>MAX(0,24*(INDEX(Reisekalender!$H$2:$H$200,MATCH(A184,Reisekalender!$A$2:$A$200,0))-INDEX(Reisekalender!$G$2:$G$200,MATCH(A184,Reisekalender!$A$2:$A$200,0))))</f>
        <v>#N/A</v>
      </c>
      <c r="E184" s="3" t="e">
        <f t="shared" si="2"/>
        <v>#N/A</v>
      </c>
      <c r="F184" s="3" t="e">
        <f>IF(E184="&gt;24h",IFERROR(INDEX(Einstellungen!$C$7:$C$9,MATCH(C184,Einstellungen!$A$7:$A$9,0)),PAUSCHALE_24H),IF(E184="An/Abreise",IFERROR(INDEX(Einstellungen!$B$7:$B$9,MATCH(C184,Einstellungen!$A$7:$A$9,0)),PAUSCHALE_AN_AB),0))</f>
        <v>#N/A</v>
      </c>
    </row>
    <row r="185" spans="1:6" x14ac:dyDescent="0.25">
      <c r="A185" s="3"/>
      <c r="B185" s="3"/>
      <c r="C185" s="3"/>
      <c r="D185" t="e">
        <f>MAX(0,24*(INDEX(Reisekalender!$H$2:$H$200,MATCH(A185,Reisekalender!$A$2:$A$200,0))-INDEX(Reisekalender!$G$2:$G$200,MATCH(A185,Reisekalender!$A$2:$A$200,0))))</f>
        <v>#N/A</v>
      </c>
      <c r="E185" s="3" t="e">
        <f t="shared" si="2"/>
        <v>#N/A</v>
      </c>
      <c r="F185" s="3" t="e">
        <f>IF(E185="&gt;24h",IFERROR(INDEX(Einstellungen!$C$7:$C$9,MATCH(C185,Einstellungen!$A$7:$A$9,0)),PAUSCHALE_24H),IF(E185="An/Abreise",IFERROR(INDEX(Einstellungen!$B$7:$B$9,MATCH(C185,Einstellungen!$A$7:$A$9,0)),PAUSCHALE_AN_AB),0))</f>
        <v>#N/A</v>
      </c>
    </row>
    <row r="186" spans="1:6" x14ac:dyDescent="0.25">
      <c r="A186" s="3"/>
      <c r="B186" s="3"/>
      <c r="C186" s="3"/>
      <c r="D186" t="e">
        <f>MAX(0,24*(INDEX(Reisekalender!$H$2:$H$200,MATCH(A186,Reisekalender!$A$2:$A$200,0))-INDEX(Reisekalender!$G$2:$G$200,MATCH(A186,Reisekalender!$A$2:$A$200,0))))</f>
        <v>#N/A</v>
      </c>
      <c r="E186" s="3" t="e">
        <f t="shared" si="2"/>
        <v>#N/A</v>
      </c>
      <c r="F186" s="3" t="e">
        <f>IF(E186="&gt;24h",IFERROR(INDEX(Einstellungen!$C$7:$C$9,MATCH(C186,Einstellungen!$A$7:$A$9,0)),PAUSCHALE_24H),IF(E186="An/Abreise",IFERROR(INDEX(Einstellungen!$B$7:$B$9,MATCH(C186,Einstellungen!$A$7:$A$9,0)),PAUSCHALE_AN_AB),0))</f>
        <v>#N/A</v>
      </c>
    </row>
    <row r="187" spans="1:6" x14ac:dyDescent="0.25">
      <c r="A187" s="3"/>
      <c r="B187" s="3"/>
      <c r="C187" s="3"/>
      <c r="D187" t="e">
        <f>MAX(0,24*(INDEX(Reisekalender!$H$2:$H$200,MATCH(A187,Reisekalender!$A$2:$A$200,0))-INDEX(Reisekalender!$G$2:$G$200,MATCH(A187,Reisekalender!$A$2:$A$200,0))))</f>
        <v>#N/A</v>
      </c>
      <c r="E187" s="3" t="e">
        <f t="shared" si="2"/>
        <v>#N/A</v>
      </c>
      <c r="F187" s="3" t="e">
        <f>IF(E187="&gt;24h",IFERROR(INDEX(Einstellungen!$C$7:$C$9,MATCH(C187,Einstellungen!$A$7:$A$9,0)),PAUSCHALE_24H),IF(E187="An/Abreise",IFERROR(INDEX(Einstellungen!$B$7:$B$9,MATCH(C187,Einstellungen!$A$7:$A$9,0)),PAUSCHALE_AN_AB),0))</f>
        <v>#N/A</v>
      </c>
    </row>
    <row r="188" spans="1:6" x14ac:dyDescent="0.25">
      <c r="A188" s="3"/>
      <c r="B188" s="3"/>
      <c r="C188" s="3"/>
      <c r="D188" t="e">
        <f>MAX(0,24*(INDEX(Reisekalender!$H$2:$H$200,MATCH(A188,Reisekalender!$A$2:$A$200,0))-INDEX(Reisekalender!$G$2:$G$200,MATCH(A188,Reisekalender!$A$2:$A$200,0))))</f>
        <v>#N/A</v>
      </c>
      <c r="E188" s="3" t="e">
        <f t="shared" si="2"/>
        <v>#N/A</v>
      </c>
      <c r="F188" s="3" t="e">
        <f>IF(E188="&gt;24h",IFERROR(INDEX(Einstellungen!$C$7:$C$9,MATCH(C188,Einstellungen!$A$7:$A$9,0)),PAUSCHALE_24H),IF(E188="An/Abreise",IFERROR(INDEX(Einstellungen!$B$7:$B$9,MATCH(C188,Einstellungen!$A$7:$A$9,0)),PAUSCHALE_AN_AB),0))</f>
        <v>#N/A</v>
      </c>
    </row>
    <row r="189" spans="1:6" x14ac:dyDescent="0.25">
      <c r="A189" s="3"/>
      <c r="B189" s="3"/>
      <c r="C189" s="3"/>
      <c r="D189" t="e">
        <f>MAX(0,24*(INDEX(Reisekalender!$H$2:$H$200,MATCH(A189,Reisekalender!$A$2:$A$200,0))-INDEX(Reisekalender!$G$2:$G$200,MATCH(A189,Reisekalender!$A$2:$A$200,0))))</f>
        <v>#N/A</v>
      </c>
      <c r="E189" s="3" t="e">
        <f t="shared" si="2"/>
        <v>#N/A</v>
      </c>
      <c r="F189" s="3" t="e">
        <f>IF(E189="&gt;24h",IFERROR(INDEX(Einstellungen!$C$7:$C$9,MATCH(C189,Einstellungen!$A$7:$A$9,0)),PAUSCHALE_24H),IF(E189="An/Abreise",IFERROR(INDEX(Einstellungen!$B$7:$B$9,MATCH(C189,Einstellungen!$A$7:$A$9,0)),PAUSCHALE_AN_AB),0))</f>
        <v>#N/A</v>
      </c>
    </row>
    <row r="190" spans="1:6" x14ac:dyDescent="0.25">
      <c r="A190" s="3"/>
      <c r="B190" s="3"/>
      <c r="C190" s="3"/>
      <c r="D190" t="e">
        <f>MAX(0,24*(INDEX(Reisekalender!$H$2:$H$200,MATCH(A190,Reisekalender!$A$2:$A$200,0))-INDEX(Reisekalender!$G$2:$G$200,MATCH(A190,Reisekalender!$A$2:$A$200,0))))</f>
        <v>#N/A</v>
      </c>
      <c r="E190" s="3" t="e">
        <f t="shared" si="2"/>
        <v>#N/A</v>
      </c>
      <c r="F190" s="3" t="e">
        <f>IF(E190="&gt;24h",IFERROR(INDEX(Einstellungen!$C$7:$C$9,MATCH(C190,Einstellungen!$A$7:$A$9,0)),PAUSCHALE_24H),IF(E190="An/Abreise",IFERROR(INDEX(Einstellungen!$B$7:$B$9,MATCH(C190,Einstellungen!$A$7:$A$9,0)),PAUSCHALE_AN_AB),0))</f>
        <v>#N/A</v>
      </c>
    </row>
    <row r="191" spans="1:6" x14ac:dyDescent="0.25">
      <c r="A191" s="3"/>
      <c r="B191" s="3"/>
      <c r="C191" s="3"/>
      <c r="D191" t="e">
        <f>MAX(0,24*(INDEX(Reisekalender!$H$2:$H$200,MATCH(A191,Reisekalender!$A$2:$A$200,0))-INDEX(Reisekalender!$G$2:$G$200,MATCH(A191,Reisekalender!$A$2:$A$200,0))))</f>
        <v>#N/A</v>
      </c>
      <c r="E191" s="3" t="e">
        <f t="shared" si="2"/>
        <v>#N/A</v>
      </c>
      <c r="F191" s="3" t="e">
        <f>IF(E191="&gt;24h",IFERROR(INDEX(Einstellungen!$C$7:$C$9,MATCH(C191,Einstellungen!$A$7:$A$9,0)),PAUSCHALE_24H),IF(E191="An/Abreise",IFERROR(INDEX(Einstellungen!$B$7:$B$9,MATCH(C191,Einstellungen!$A$7:$A$9,0)),PAUSCHALE_AN_AB),0))</f>
        <v>#N/A</v>
      </c>
    </row>
    <row r="192" spans="1:6" x14ac:dyDescent="0.25">
      <c r="A192" s="3"/>
      <c r="B192" s="3"/>
      <c r="C192" s="3"/>
      <c r="D192" t="e">
        <f>MAX(0,24*(INDEX(Reisekalender!$H$2:$H$200,MATCH(A192,Reisekalender!$A$2:$A$200,0))-INDEX(Reisekalender!$G$2:$G$200,MATCH(A192,Reisekalender!$A$2:$A$200,0))))</f>
        <v>#N/A</v>
      </c>
      <c r="E192" s="3" t="e">
        <f t="shared" si="2"/>
        <v>#N/A</v>
      </c>
      <c r="F192" s="3" t="e">
        <f>IF(E192="&gt;24h",IFERROR(INDEX(Einstellungen!$C$7:$C$9,MATCH(C192,Einstellungen!$A$7:$A$9,0)),PAUSCHALE_24H),IF(E192="An/Abreise",IFERROR(INDEX(Einstellungen!$B$7:$B$9,MATCH(C192,Einstellungen!$A$7:$A$9,0)),PAUSCHALE_AN_AB),0))</f>
        <v>#N/A</v>
      </c>
    </row>
    <row r="193" spans="1:6" x14ac:dyDescent="0.25">
      <c r="A193" s="3"/>
      <c r="B193" s="3"/>
      <c r="C193" s="3"/>
      <c r="D193" t="e">
        <f>MAX(0,24*(INDEX(Reisekalender!$H$2:$H$200,MATCH(A193,Reisekalender!$A$2:$A$200,0))-INDEX(Reisekalender!$G$2:$G$200,MATCH(A193,Reisekalender!$A$2:$A$200,0))))</f>
        <v>#N/A</v>
      </c>
      <c r="E193" s="3" t="e">
        <f t="shared" si="2"/>
        <v>#N/A</v>
      </c>
      <c r="F193" s="3" t="e">
        <f>IF(E193="&gt;24h",IFERROR(INDEX(Einstellungen!$C$7:$C$9,MATCH(C193,Einstellungen!$A$7:$A$9,0)),PAUSCHALE_24H),IF(E193="An/Abreise",IFERROR(INDEX(Einstellungen!$B$7:$B$9,MATCH(C193,Einstellungen!$A$7:$A$9,0)),PAUSCHALE_AN_AB),0))</f>
        <v>#N/A</v>
      </c>
    </row>
    <row r="194" spans="1:6" x14ac:dyDescent="0.25">
      <c r="A194" s="3"/>
      <c r="B194" s="3"/>
      <c r="C194" s="3"/>
      <c r="D194" t="e">
        <f>MAX(0,24*(INDEX(Reisekalender!$H$2:$H$200,MATCH(A194,Reisekalender!$A$2:$A$200,0))-INDEX(Reisekalender!$G$2:$G$200,MATCH(A194,Reisekalender!$A$2:$A$200,0))))</f>
        <v>#N/A</v>
      </c>
      <c r="E194" s="3" t="e">
        <f t="shared" ref="E194:E257" si="3">IF(D194&lt;8,"&lt;8h",IF(D194&gt;=24,"&gt;24h","An/Abreise"))</f>
        <v>#N/A</v>
      </c>
      <c r="F194" s="3" t="e">
        <f>IF(E194="&gt;24h",IFERROR(INDEX(Einstellungen!$C$7:$C$9,MATCH(C194,Einstellungen!$A$7:$A$9,0)),PAUSCHALE_24H),IF(E194="An/Abreise",IFERROR(INDEX(Einstellungen!$B$7:$B$9,MATCH(C194,Einstellungen!$A$7:$A$9,0)),PAUSCHALE_AN_AB),0))</f>
        <v>#N/A</v>
      </c>
    </row>
    <row r="195" spans="1:6" x14ac:dyDescent="0.25">
      <c r="A195" s="3"/>
      <c r="B195" s="3"/>
      <c r="C195" s="3"/>
      <c r="D195" t="e">
        <f>MAX(0,24*(INDEX(Reisekalender!$H$2:$H$200,MATCH(A195,Reisekalender!$A$2:$A$200,0))-INDEX(Reisekalender!$G$2:$G$200,MATCH(A195,Reisekalender!$A$2:$A$200,0))))</f>
        <v>#N/A</v>
      </c>
      <c r="E195" s="3" t="e">
        <f t="shared" si="3"/>
        <v>#N/A</v>
      </c>
      <c r="F195" s="3" t="e">
        <f>IF(E195="&gt;24h",IFERROR(INDEX(Einstellungen!$C$7:$C$9,MATCH(C195,Einstellungen!$A$7:$A$9,0)),PAUSCHALE_24H),IF(E195="An/Abreise",IFERROR(INDEX(Einstellungen!$B$7:$B$9,MATCH(C195,Einstellungen!$A$7:$A$9,0)),PAUSCHALE_AN_AB),0))</f>
        <v>#N/A</v>
      </c>
    </row>
    <row r="196" spans="1:6" x14ac:dyDescent="0.25">
      <c r="A196" s="3"/>
      <c r="B196" s="3"/>
      <c r="C196" s="3"/>
      <c r="D196" t="e">
        <f>MAX(0,24*(INDEX(Reisekalender!$H$2:$H$200,MATCH(A196,Reisekalender!$A$2:$A$200,0))-INDEX(Reisekalender!$G$2:$G$200,MATCH(A196,Reisekalender!$A$2:$A$200,0))))</f>
        <v>#N/A</v>
      </c>
      <c r="E196" s="3" t="e">
        <f t="shared" si="3"/>
        <v>#N/A</v>
      </c>
      <c r="F196" s="3" t="e">
        <f>IF(E196="&gt;24h",IFERROR(INDEX(Einstellungen!$C$7:$C$9,MATCH(C196,Einstellungen!$A$7:$A$9,0)),PAUSCHALE_24H),IF(E196="An/Abreise",IFERROR(INDEX(Einstellungen!$B$7:$B$9,MATCH(C196,Einstellungen!$A$7:$A$9,0)),PAUSCHALE_AN_AB),0))</f>
        <v>#N/A</v>
      </c>
    </row>
    <row r="197" spans="1:6" x14ac:dyDescent="0.25">
      <c r="A197" s="3"/>
      <c r="B197" s="3"/>
      <c r="C197" s="3"/>
      <c r="D197" t="e">
        <f>MAX(0,24*(INDEX(Reisekalender!$H$2:$H$200,MATCH(A197,Reisekalender!$A$2:$A$200,0))-INDEX(Reisekalender!$G$2:$G$200,MATCH(A197,Reisekalender!$A$2:$A$200,0))))</f>
        <v>#N/A</v>
      </c>
      <c r="E197" s="3" t="e">
        <f t="shared" si="3"/>
        <v>#N/A</v>
      </c>
      <c r="F197" s="3" t="e">
        <f>IF(E197="&gt;24h",IFERROR(INDEX(Einstellungen!$C$7:$C$9,MATCH(C197,Einstellungen!$A$7:$A$9,0)),PAUSCHALE_24H),IF(E197="An/Abreise",IFERROR(INDEX(Einstellungen!$B$7:$B$9,MATCH(C197,Einstellungen!$A$7:$A$9,0)),PAUSCHALE_AN_AB),0))</f>
        <v>#N/A</v>
      </c>
    </row>
    <row r="198" spans="1:6" x14ac:dyDescent="0.25">
      <c r="A198" s="3"/>
      <c r="B198" s="3"/>
      <c r="C198" s="3"/>
      <c r="D198" t="e">
        <f>MAX(0,24*(INDEX(Reisekalender!$H$2:$H$200,MATCH(A198,Reisekalender!$A$2:$A$200,0))-INDEX(Reisekalender!$G$2:$G$200,MATCH(A198,Reisekalender!$A$2:$A$200,0))))</f>
        <v>#N/A</v>
      </c>
      <c r="E198" s="3" t="e">
        <f t="shared" si="3"/>
        <v>#N/A</v>
      </c>
      <c r="F198" s="3" t="e">
        <f>IF(E198="&gt;24h",IFERROR(INDEX(Einstellungen!$C$7:$C$9,MATCH(C198,Einstellungen!$A$7:$A$9,0)),PAUSCHALE_24H),IF(E198="An/Abreise",IFERROR(INDEX(Einstellungen!$B$7:$B$9,MATCH(C198,Einstellungen!$A$7:$A$9,0)),PAUSCHALE_AN_AB),0))</f>
        <v>#N/A</v>
      </c>
    </row>
    <row r="199" spans="1:6" x14ac:dyDescent="0.25">
      <c r="A199" s="3"/>
      <c r="B199" s="3"/>
      <c r="C199" s="3"/>
      <c r="D199" t="e">
        <f>MAX(0,24*(INDEX(Reisekalender!$H$2:$H$200,MATCH(A199,Reisekalender!$A$2:$A$200,0))-INDEX(Reisekalender!$G$2:$G$200,MATCH(A199,Reisekalender!$A$2:$A$200,0))))</f>
        <v>#N/A</v>
      </c>
      <c r="E199" s="3" t="e">
        <f t="shared" si="3"/>
        <v>#N/A</v>
      </c>
      <c r="F199" s="3" t="e">
        <f>IF(E199="&gt;24h",IFERROR(INDEX(Einstellungen!$C$7:$C$9,MATCH(C199,Einstellungen!$A$7:$A$9,0)),PAUSCHALE_24H),IF(E199="An/Abreise",IFERROR(INDEX(Einstellungen!$B$7:$B$9,MATCH(C199,Einstellungen!$A$7:$A$9,0)),PAUSCHALE_AN_AB),0))</f>
        <v>#N/A</v>
      </c>
    </row>
    <row r="200" spans="1:6" x14ac:dyDescent="0.25">
      <c r="A200" s="3"/>
      <c r="B200" s="3"/>
      <c r="C200" s="3"/>
      <c r="D200" t="e">
        <f>MAX(0,24*(INDEX(Reisekalender!$H$2:$H$200,MATCH(A200,Reisekalender!$A$2:$A$200,0))-INDEX(Reisekalender!$G$2:$G$200,MATCH(A200,Reisekalender!$A$2:$A$200,0))))</f>
        <v>#N/A</v>
      </c>
      <c r="E200" s="3" t="e">
        <f t="shared" si="3"/>
        <v>#N/A</v>
      </c>
      <c r="F200" s="3" t="e">
        <f>IF(E200="&gt;24h",IFERROR(INDEX(Einstellungen!$C$7:$C$9,MATCH(C200,Einstellungen!$A$7:$A$9,0)),PAUSCHALE_24H),IF(E200="An/Abreise",IFERROR(INDEX(Einstellungen!$B$7:$B$9,MATCH(C200,Einstellungen!$A$7:$A$9,0)),PAUSCHALE_AN_AB),0))</f>
        <v>#N/A</v>
      </c>
    </row>
    <row r="201" spans="1:6" x14ac:dyDescent="0.25">
      <c r="A201" s="3"/>
      <c r="B201" s="3"/>
      <c r="C201" s="3"/>
      <c r="D201" t="e">
        <f>MAX(0,24*(INDEX(Reisekalender!$H$2:$H$200,MATCH(A201,Reisekalender!$A$2:$A$200,0))-INDEX(Reisekalender!$G$2:$G$200,MATCH(A201,Reisekalender!$A$2:$A$200,0))))</f>
        <v>#N/A</v>
      </c>
      <c r="E201" s="3" t="e">
        <f t="shared" si="3"/>
        <v>#N/A</v>
      </c>
      <c r="F201" s="3" t="e">
        <f>IF(E201="&gt;24h",IFERROR(INDEX(Einstellungen!$C$7:$C$9,MATCH(C201,Einstellungen!$A$7:$A$9,0)),PAUSCHALE_24H),IF(E201="An/Abreise",IFERROR(INDEX(Einstellungen!$B$7:$B$9,MATCH(C201,Einstellungen!$A$7:$A$9,0)),PAUSCHALE_AN_AB),0))</f>
        <v>#N/A</v>
      </c>
    </row>
    <row r="202" spans="1:6" x14ac:dyDescent="0.25">
      <c r="A202" s="3"/>
      <c r="B202" s="3"/>
      <c r="C202" s="3"/>
      <c r="D202" t="e">
        <f>MAX(0,24*(INDEX(Reisekalender!$H$2:$H$200,MATCH(A202,Reisekalender!$A$2:$A$200,0))-INDEX(Reisekalender!$G$2:$G$200,MATCH(A202,Reisekalender!$A$2:$A$200,0))))</f>
        <v>#N/A</v>
      </c>
      <c r="E202" s="3" t="e">
        <f t="shared" si="3"/>
        <v>#N/A</v>
      </c>
      <c r="F202" s="3" t="e">
        <f>IF(E202="&gt;24h",IFERROR(INDEX(Einstellungen!$C$7:$C$9,MATCH(C202,Einstellungen!$A$7:$A$9,0)),PAUSCHALE_24H),IF(E202="An/Abreise",IFERROR(INDEX(Einstellungen!$B$7:$B$9,MATCH(C202,Einstellungen!$A$7:$A$9,0)),PAUSCHALE_AN_AB),0))</f>
        <v>#N/A</v>
      </c>
    </row>
    <row r="203" spans="1:6" x14ac:dyDescent="0.25">
      <c r="A203" s="3"/>
      <c r="B203" s="3"/>
      <c r="C203" s="3"/>
      <c r="D203" t="e">
        <f>MAX(0,24*(INDEX(Reisekalender!$H$2:$H$200,MATCH(A203,Reisekalender!$A$2:$A$200,0))-INDEX(Reisekalender!$G$2:$G$200,MATCH(A203,Reisekalender!$A$2:$A$200,0))))</f>
        <v>#N/A</v>
      </c>
      <c r="E203" s="3" t="e">
        <f t="shared" si="3"/>
        <v>#N/A</v>
      </c>
      <c r="F203" s="3" t="e">
        <f>IF(E203="&gt;24h",IFERROR(INDEX(Einstellungen!$C$7:$C$9,MATCH(C203,Einstellungen!$A$7:$A$9,0)),PAUSCHALE_24H),IF(E203="An/Abreise",IFERROR(INDEX(Einstellungen!$B$7:$B$9,MATCH(C203,Einstellungen!$A$7:$A$9,0)),PAUSCHALE_AN_AB),0))</f>
        <v>#N/A</v>
      </c>
    </row>
    <row r="204" spans="1:6" x14ac:dyDescent="0.25">
      <c r="A204" s="3"/>
      <c r="B204" s="3"/>
      <c r="C204" s="3"/>
      <c r="D204" t="e">
        <f>MAX(0,24*(INDEX(Reisekalender!$H$2:$H$200,MATCH(A204,Reisekalender!$A$2:$A$200,0))-INDEX(Reisekalender!$G$2:$G$200,MATCH(A204,Reisekalender!$A$2:$A$200,0))))</f>
        <v>#N/A</v>
      </c>
      <c r="E204" s="3" t="e">
        <f t="shared" si="3"/>
        <v>#N/A</v>
      </c>
      <c r="F204" s="3" t="e">
        <f>IF(E204="&gt;24h",IFERROR(INDEX(Einstellungen!$C$7:$C$9,MATCH(C204,Einstellungen!$A$7:$A$9,0)),PAUSCHALE_24H),IF(E204="An/Abreise",IFERROR(INDEX(Einstellungen!$B$7:$B$9,MATCH(C204,Einstellungen!$A$7:$A$9,0)),PAUSCHALE_AN_AB),0))</f>
        <v>#N/A</v>
      </c>
    </row>
    <row r="205" spans="1:6" x14ac:dyDescent="0.25">
      <c r="A205" s="3"/>
      <c r="B205" s="3"/>
      <c r="C205" s="3"/>
      <c r="D205" t="e">
        <f>MAX(0,24*(INDEX(Reisekalender!$H$2:$H$200,MATCH(A205,Reisekalender!$A$2:$A$200,0))-INDEX(Reisekalender!$G$2:$G$200,MATCH(A205,Reisekalender!$A$2:$A$200,0))))</f>
        <v>#N/A</v>
      </c>
      <c r="E205" s="3" t="e">
        <f t="shared" si="3"/>
        <v>#N/A</v>
      </c>
      <c r="F205" s="3" t="e">
        <f>IF(E205="&gt;24h",IFERROR(INDEX(Einstellungen!$C$7:$C$9,MATCH(C205,Einstellungen!$A$7:$A$9,0)),PAUSCHALE_24H),IF(E205="An/Abreise",IFERROR(INDEX(Einstellungen!$B$7:$B$9,MATCH(C205,Einstellungen!$A$7:$A$9,0)),PAUSCHALE_AN_AB),0))</f>
        <v>#N/A</v>
      </c>
    </row>
    <row r="206" spans="1:6" x14ac:dyDescent="0.25">
      <c r="A206" s="3"/>
      <c r="B206" s="3"/>
      <c r="C206" s="3"/>
      <c r="D206" t="e">
        <f>MAX(0,24*(INDEX(Reisekalender!$H$2:$H$200,MATCH(A206,Reisekalender!$A$2:$A$200,0))-INDEX(Reisekalender!$G$2:$G$200,MATCH(A206,Reisekalender!$A$2:$A$200,0))))</f>
        <v>#N/A</v>
      </c>
      <c r="E206" s="3" t="e">
        <f t="shared" si="3"/>
        <v>#N/A</v>
      </c>
      <c r="F206" s="3" t="e">
        <f>IF(E206="&gt;24h",IFERROR(INDEX(Einstellungen!$C$7:$C$9,MATCH(C206,Einstellungen!$A$7:$A$9,0)),PAUSCHALE_24H),IF(E206="An/Abreise",IFERROR(INDEX(Einstellungen!$B$7:$B$9,MATCH(C206,Einstellungen!$A$7:$A$9,0)),PAUSCHALE_AN_AB),0))</f>
        <v>#N/A</v>
      </c>
    </row>
    <row r="207" spans="1:6" x14ac:dyDescent="0.25">
      <c r="D207" t="e">
        <f>MAX(0,24*(INDEX(Reisekalender!$H$2:$H$200,MATCH(A207,Reisekalender!$A$2:$A$200,0))-INDEX(Reisekalender!$G$2:$G$200,MATCH(A207,Reisekalender!$A$2:$A$200,0))))</f>
        <v>#N/A</v>
      </c>
      <c r="E207" s="3" t="e">
        <f t="shared" si="3"/>
        <v>#N/A</v>
      </c>
      <c r="F207" s="3" t="e">
        <f>IF(E207="&gt;24h",IFERROR(INDEX(Einstellungen!$C$7:$C$9,MATCH(C207,Einstellungen!$A$7:$A$9,0)),PAUSCHALE_24H),IF(E207="An/Abreise",IFERROR(INDEX(Einstellungen!$B$7:$B$9,MATCH(C207,Einstellungen!$A$7:$A$9,0)),PAUSCHALE_AN_AB),0))</f>
        <v>#N/A</v>
      </c>
    </row>
    <row r="208" spans="1:6" x14ac:dyDescent="0.25">
      <c r="D208" t="e">
        <f>MAX(0,24*(INDEX(Reisekalender!$H$2:$H$200,MATCH(A208,Reisekalender!$A$2:$A$200,0))-INDEX(Reisekalender!$G$2:$G$200,MATCH(A208,Reisekalender!$A$2:$A$200,0))))</f>
        <v>#N/A</v>
      </c>
      <c r="E208" s="3" t="e">
        <f t="shared" si="3"/>
        <v>#N/A</v>
      </c>
      <c r="F208" s="3" t="e">
        <f>IF(E208="&gt;24h",IFERROR(INDEX(Einstellungen!$C$7:$C$9,MATCH(C208,Einstellungen!$A$7:$A$9,0)),PAUSCHALE_24H),IF(E208="An/Abreise",IFERROR(INDEX(Einstellungen!$B$7:$B$9,MATCH(C208,Einstellungen!$A$7:$A$9,0)),PAUSCHALE_AN_AB),0))</f>
        <v>#N/A</v>
      </c>
    </row>
    <row r="209" spans="4:6" x14ac:dyDescent="0.25">
      <c r="D209" t="e">
        <f>MAX(0,24*(INDEX(Reisekalender!$H$2:$H$200,MATCH(A209,Reisekalender!$A$2:$A$200,0))-INDEX(Reisekalender!$G$2:$G$200,MATCH(A209,Reisekalender!$A$2:$A$200,0))))</f>
        <v>#N/A</v>
      </c>
      <c r="E209" s="3" t="e">
        <f t="shared" si="3"/>
        <v>#N/A</v>
      </c>
      <c r="F209" s="3" t="e">
        <f>IF(E209="&gt;24h",IFERROR(INDEX(Einstellungen!$C$7:$C$9,MATCH(C209,Einstellungen!$A$7:$A$9,0)),PAUSCHALE_24H),IF(E209="An/Abreise",IFERROR(INDEX(Einstellungen!$B$7:$B$9,MATCH(C209,Einstellungen!$A$7:$A$9,0)),PAUSCHALE_AN_AB),0))</f>
        <v>#N/A</v>
      </c>
    </row>
    <row r="210" spans="4:6" x14ac:dyDescent="0.25">
      <c r="D210" t="e">
        <f>MAX(0,24*(INDEX(Reisekalender!$H$2:$H$200,MATCH(A210,Reisekalender!$A$2:$A$200,0))-INDEX(Reisekalender!$G$2:$G$200,MATCH(A210,Reisekalender!$A$2:$A$200,0))))</f>
        <v>#N/A</v>
      </c>
      <c r="E210" s="3" t="e">
        <f t="shared" si="3"/>
        <v>#N/A</v>
      </c>
      <c r="F210" s="3" t="e">
        <f>IF(E210="&gt;24h",IFERROR(INDEX(Einstellungen!$C$7:$C$9,MATCH(C210,Einstellungen!$A$7:$A$9,0)),PAUSCHALE_24H),IF(E210="An/Abreise",IFERROR(INDEX(Einstellungen!$B$7:$B$9,MATCH(C210,Einstellungen!$A$7:$A$9,0)),PAUSCHALE_AN_AB),0))</f>
        <v>#N/A</v>
      </c>
    </row>
    <row r="211" spans="4:6" x14ac:dyDescent="0.25">
      <c r="D211" t="e">
        <f>MAX(0,24*(INDEX(Reisekalender!$H$2:$H$200,MATCH(A211,Reisekalender!$A$2:$A$200,0))-INDEX(Reisekalender!$G$2:$G$200,MATCH(A211,Reisekalender!$A$2:$A$200,0))))</f>
        <v>#N/A</v>
      </c>
      <c r="E211" s="3" t="e">
        <f t="shared" si="3"/>
        <v>#N/A</v>
      </c>
      <c r="F211" s="3" t="e">
        <f>IF(E211="&gt;24h",IFERROR(INDEX(Einstellungen!$C$7:$C$9,MATCH(C211,Einstellungen!$A$7:$A$9,0)),PAUSCHALE_24H),IF(E211="An/Abreise",IFERROR(INDEX(Einstellungen!$B$7:$B$9,MATCH(C211,Einstellungen!$A$7:$A$9,0)),PAUSCHALE_AN_AB),0))</f>
        <v>#N/A</v>
      </c>
    </row>
    <row r="212" spans="4:6" x14ac:dyDescent="0.25">
      <c r="D212" t="e">
        <f>MAX(0,24*(INDEX(Reisekalender!$H$2:$H$200,MATCH(A212,Reisekalender!$A$2:$A$200,0))-INDEX(Reisekalender!$G$2:$G$200,MATCH(A212,Reisekalender!$A$2:$A$200,0))))</f>
        <v>#N/A</v>
      </c>
      <c r="E212" s="3" t="e">
        <f t="shared" si="3"/>
        <v>#N/A</v>
      </c>
      <c r="F212" s="3" t="e">
        <f>IF(E212="&gt;24h",IFERROR(INDEX(Einstellungen!$C$7:$C$9,MATCH(C212,Einstellungen!$A$7:$A$9,0)),PAUSCHALE_24H),IF(E212="An/Abreise",IFERROR(INDEX(Einstellungen!$B$7:$B$9,MATCH(C212,Einstellungen!$A$7:$A$9,0)),PAUSCHALE_AN_AB),0))</f>
        <v>#N/A</v>
      </c>
    </row>
    <row r="213" spans="4:6" x14ac:dyDescent="0.25">
      <c r="D213" t="e">
        <f>MAX(0,24*(INDEX(Reisekalender!$H$2:$H$200,MATCH(A213,Reisekalender!$A$2:$A$200,0))-INDEX(Reisekalender!$G$2:$G$200,MATCH(A213,Reisekalender!$A$2:$A$200,0))))</f>
        <v>#N/A</v>
      </c>
      <c r="E213" s="3" t="e">
        <f t="shared" si="3"/>
        <v>#N/A</v>
      </c>
      <c r="F213" s="3" t="e">
        <f>IF(E213="&gt;24h",IFERROR(INDEX(Einstellungen!$C$7:$C$9,MATCH(C213,Einstellungen!$A$7:$A$9,0)),PAUSCHALE_24H),IF(E213="An/Abreise",IFERROR(INDEX(Einstellungen!$B$7:$B$9,MATCH(C213,Einstellungen!$A$7:$A$9,0)),PAUSCHALE_AN_AB),0))</f>
        <v>#N/A</v>
      </c>
    </row>
    <row r="214" spans="4:6" x14ac:dyDescent="0.25">
      <c r="D214" t="e">
        <f>MAX(0,24*(INDEX(Reisekalender!$H$2:$H$200,MATCH(A214,Reisekalender!$A$2:$A$200,0))-INDEX(Reisekalender!$G$2:$G$200,MATCH(A214,Reisekalender!$A$2:$A$200,0))))</f>
        <v>#N/A</v>
      </c>
      <c r="E214" s="3" t="e">
        <f t="shared" si="3"/>
        <v>#N/A</v>
      </c>
      <c r="F214" s="3" t="e">
        <f>IF(E214="&gt;24h",IFERROR(INDEX(Einstellungen!$C$7:$C$9,MATCH(C214,Einstellungen!$A$7:$A$9,0)),PAUSCHALE_24H),IF(E214="An/Abreise",IFERROR(INDEX(Einstellungen!$B$7:$B$9,MATCH(C214,Einstellungen!$A$7:$A$9,0)),PAUSCHALE_AN_AB),0))</f>
        <v>#N/A</v>
      </c>
    </row>
    <row r="215" spans="4:6" x14ac:dyDescent="0.25">
      <c r="D215" t="e">
        <f>MAX(0,24*(INDEX(Reisekalender!$H$2:$H$200,MATCH(A215,Reisekalender!$A$2:$A$200,0))-INDEX(Reisekalender!$G$2:$G$200,MATCH(A215,Reisekalender!$A$2:$A$200,0))))</f>
        <v>#N/A</v>
      </c>
      <c r="E215" s="3" t="e">
        <f t="shared" si="3"/>
        <v>#N/A</v>
      </c>
      <c r="F215" s="3" t="e">
        <f>IF(E215="&gt;24h",IFERROR(INDEX(Einstellungen!$C$7:$C$9,MATCH(C215,Einstellungen!$A$7:$A$9,0)),PAUSCHALE_24H),IF(E215="An/Abreise",IFERROR(INDEX(Einstellungen!$B$7:$B$9,MATCH(C215,Einstellungen!$A$7:$A$9,0)),PAUSCHALE_AN_AB),0))</f>
        <v>#N/A</v>
      </c>
    </row>
    <row r="216" spans="4:6" x14ac:dyDescent="0.25">
      <c r="D216" t="e">
        <f>MAX(0,24*(INDEX(Reisekalender!$H$2:$H$200,MATCH(A216,Reisekalender!$A$2:$A$200,0))-INDEX(Reisekalender!$G$2:$G$200,MATCH(A216,Reisekalender!$A$2:$A$200,0))))</f>
        <v>#N/A</v>
      </c>
      <c r="E216" s="3" t="e">
        <f t="shared" si="3"/>
        <v>#N/A</v>
      </c>
      <c r="F216" s="3" t="e">
        <f>IF(E216="&gt;24h",IFERROR(INDEX(Einstellungen!$C$7:$C$9,MATCH(C216,Einstellungen!$A$7:$A$9,0)),PAUSCHALE_24H),IF(E216="An/Abreise",IFERROR(INDEX(Einstellungen!$B$7:$B$9,MATCH(C216,Einstellungen!$A$7:$A$9,0)),PAUSCHALE_AN_AB),0))</f>
        <v>#N/A</v>
      </c>
    </row>
    <row r="217" spans="4:6" x14ac:dyDescent="0.25">
      <c r="D217" t="e">
        <f>MAX(0,24*(INDEX(Reisekalender!$H$2:$H$200,MATCH(A217,Reisekalender!$A$2:$A$200,0))-INDEX(Reisekalender!$G$2:$G$200,MATCH(A217,Reisekalender!$A$2:$A$200,0))))</f>
        <v>#N/A</v>
      </c>
      <c r="E217" s="3" t="e">
        <f t="shared" si="3"/>
        <v>#N/A</v>
      </c>
      <c r="F217" s="3" t="e">
        <f>IF(E217="&gt;24h",IFERROR(INDEX(Einstellungen!$C$7:$C$9,MATCH(C217,Einstellungen!$A$7:$A$9,0)),PAUSCHALE_24H),IF(E217="An/Abreise",IFERROR(INDEX(Einstellungen!$B$7:$B$9,MATCH(C217,Einstellungen!$A$7:$A$9,0)),PAUSCHALE_AN_AB),0))</f>
        <v>#N/A</v>
      </c>
    </row>
    <row r="218" spans="4:6" x14ac:dyDescent="0.25">
      <c r="D218" t="e">
        <f>MAX(0,24*(INDEX(Reisekalender!$H$2:$H$200,MATCH(A218,Reisekalender!$A$2:$A$200,0))-INDEX(Reisekalender!$G$2:$G$200,MATCH(A218,Reisekalender!$A$2:$A$200,0))))</f>
        <v>#N/A</v>
      </c>
      <c r="E218" s="3" t="e">
        <f t="shared" si="3"/>
        <v>#N/A</v>
      </c>
      <c r="F218" s="3" t="e">
        <f>IF(E218="&gt;24h",IFERROR(INDEX(Einstellungen!$C$7:$C$9,MATCH(C218,Einstellungen!$A$7:$A$9,0)),PAUSCHALE_24H),IF(E218="An/Abreise",IFERROR(INDEX(Einstellungen!$B$7:$B$9,MATCH(C218,Einstellungen!$A$7:$A$9,0)),PAUSCHALE_AN_AB),0))</f>
        <v>#N/A</v>
      </c>
    </row>
    <row r="219" spans="4:6" x14ac:dyDescent="0.25">
      <c r="D219" t="e">
        <f>MAX(0,24*(INDEX(Reisekalender!$H$2:$H$200,MATCH(A219,Reisekalender!$A$2:$A$200,0))-INDEX(Reisekalender!$G$2:$G$200,MATCH(A219,Reisekalender!$A$2:$A$200,0))))</f>
        <v>#N/A</v>
      </c>
      <c r="E219" s="3" t="e">
        <f t="shared" si="3"/>
        <v>#N/A</v>
      </c>
      <c r="F219" s="3" t="e">
        <f>IF(E219="&gt;24h",IFERROR(INDEX(Einstellungen!$C$7:$C$9,MATCH(C219,Einstellungen!$A$7:$A$9,0)),PAUSCHALE_24H),IF(E219="An/Abreise",IFERROR(INDEX(Einstellungen!$B$7:$B$9,MATCH(C219,Einstellungen!$A$7:$A$9,0)),PAUSCHALE_AN_AB),0))</f>
        <v>#N/A</v>
      </c>
    </row>
    <row r="220" spans="4:6" x14ac:dyDescent="0.25">
      <c r="D220" t="e">
        <f>MAX(0,24*(INDEX(Reisekalender!$H$2:$H$200,MATCH(A220,Reisekalender!$A$2:$A$200,0))-INDEX(Reisekalender!$G$2:$G$200,MATCH(A220,Reisekalender!$A$2:$A$200,0))))</f>
        <v>#N/A</v>
      </c>
      <c r="E220" s="3" t="e">
        <f t="shared" si="3"/>
        <v>#N/A</v>
      </c>
      <c r="F220" s="3" t="e">
        <f>IF(E220="&gt;24h",IFERROR(INDEX(Einstellungen!$C$7:$C$9,MATCH(C220,Einstellungen!$A$7:$A$9,0)),PAUSCHALE_24H),IF(E220="An/Abreise",IFERROR(INDEX(Einstellungen!$B$7:$B$9,MATCH(C220,Einstellungen!$A$7:$A$9,0)),PAUSCHALE_AN_AB),0))</f>
        <v>#N/A</v>
      </c>
    </row>
    <row r="221" spans="4:6" x14ac:dyDescent="0.25">
      <c r="D221" t="e">
        <f>MAX(0,24*(INDEX(Reisekalender!$H$2:$H$200,MATCH(A221,Reisekalender!$A$2:$A$200,0))-INDEX(Reisekalender!$G$2:$G$200,MATCH(A221,Reisekalender!$A$2:$A$200,0))))</f>
        <v>#N/A</v>
      </c>
      <c r="E221" s="3" t="e">
        <f t="shared" si="3"/>
        <v>#N/A</v>
      </c>
      <c r="F221" s="3" t="e">
        <f>IF(E221="&gt;24h",IFERROR(INDEX(Einstellungen!$C$7:$C$9,MATCH(C221,Einstellungen!$A$7:$A$9,0)),PAUSCHALE_24H),IF(E221="An/Abreise",IFERROR(INDEX(Einstellungen!$B$7:$B$9,MATCH(C221,Einstellungen!$A$7:$A$9,0)),PAUSCHALE_AN_AB),0))</f>
        <v>#N/A</v>
      </c>
    </row>
    <row r="222" spans="4:6" x14ac:dyDescent="0.25">
      <c r="D222" t="e">
        <f>MAX(0,24*(INDEX(Reisekalender!$H$2:$H$200,MATCH(A222,Reisekalender!$A$2:$A$200,0))-INDEX(Reisekalender!$G$2:$G$200,MATCH(A222,Reisekalender!$A$2:$A$200,0))))</f>
        <v>#N/A</v>
      </c>
      <c r="E222" s="3" t="e">
        <f t="shared" si="3"/>
        <v>#N/A</v>
      </c>
      <c r="F222" s="3" t="e">
        <f>IF(E222="&gt;24h",IFERROR(INDEX(Einstellungen!$C$7:$C$9,MATCH(C222,Einstellungen!$A$7:$A$9,0)),PAUSCHALE_24H),IF(E222="An/Abreise",IFERROR(INDEX(Einstellungen!$B$7:$B$9,MATCH(C222,Einstellungen!$A$7:$A$9,0)),PAUSCHALE_AN_AB),0))</f>
        <v>#N/A</v>
      </c>
    </row>
    <row r="223" spans="4:6" x14ac:dyDescent="0.25">
      <c r="D223" t="e">
        <f>MAX(0,24*(INDEX(Reisekalender!$H$2:$H$200,MATCH(A223,Reisekalender!$A$2:$A$200,0))-INDEX(Reisekalender!$G$2:$G$200,MATCH(A223,Reisekalender!$A$2:$A$200,0))))</f>
        <v>#N/A</v>
      </c>
      <c r="E223" s="3" t="e">
        <f t="shared" si="3"/>
        <v>#N/A</v>
      </c>
      <c r="F223" s="3" t="e">
        <f>IF(E223="&gt;24h",IFERROR(INDEX(Einstellungen!$C$7:$C$9,MATCH(C223,Einstellungen!$A$7:$A$9,0)),PAUSCHALE_24H),IF(E223="An/Abreise",IFERROR(INDEX(Einstellungen!$B$7:$B$9,MATCH(C223,Einstellungen!$A$7:$A$9,0)),PAUSCHALE_AN_AB),0))</f>
        <v>#N/A</v>
      </c>
    </row>
    <row r="224" spans="4:6" x14ac:dyDescent="0.25">
      <c r="D224" t="e">
        <f>MAX(0,24*(INDEX(Reisekalender!$H$2:$H$200,MATCH(A224,Reisekalender!$A$2:$A$200,0))-INDEX(Reisekalender!$G$2:$G$200,MATCH(A224,Reisekalender!$A$2:$A$200,0))))</f>
        <v>#N/A</v>
      </c>
      <c r="E224" s="3" t="e">
        <f t="shared" si="3"/>
        <v>#N/A</v>
      </c>
      <c r="F224" s="3" t="e">
        <f>IF(E224="&gt;24h",IFERROR(INDEX(Einstellungen!$C$7:$C$9,MATCH(C224,Einstellungen!$A$7:$A$9,0)),PAUSCHALE_24H),IF(E224="An/Abreise",IFERROR(INDEX(Einstellungen!$B$7:$B$9,MATCH(C224,Einstellungen!$A$7:$A$9,0)),PAUSCHALE_AN_AB),0))</f>
        <v>#N/A</v>
      </c>
    </row>
    <row r="225" spans="4:6" x14ac:dyDescent="0.25">
      <c r="D225" t="e">
        <f>MAX(0,24*(INDEX(Reisekalender!$H$2:$H$200,MATCH(A225,Reisekalender!$A$2:$A$200,0))-INDEX(Reisekalender!$G$2:$G$200,MATCH(A225,Reisekalender!$A$2:$A$200,0))))</f>
        <v>#N/A</v>
      </c>
      <c r="E225" s="3" t="e">
        <f t="shared" si="3"/>
        <v>#N/A</v>
      </c>
      <c r="F225" s="3" t="e">
        <f>IF(E225="&gt;24h",IFERROR(INDEX(Einstellungen!$C$7:$C$9,MATCH(C225,Einstellungen!$A$7:$A$9,0)),PAUSCHALE_24H),IF(E225="An/Abreise",IFERROR(INDEX(Einstellungen!$B$7:$B$9,MATCH(C225,Einstellungen!$A$7:$A$9,0)),PAUSCHALE_AN_AB),0))</f>
        <v>#N/A</v>
      </c>
    </row>
    <row r="226" spans="4:6" x14ac:dyDescent="0.25">
      <c r="D226" t="e">
        <f>MAX(0,24*(INDEX(Reisekalender!$H$2:$H$200,MATCH(A226,Reisekalender!$A$2:$A$200,0))-INDEX(Reisekalender!$G$2:$G$200,MATCH(A226,Reisekalender!$A$2:$A$200,0))))</f>
        <v>#N/A</v>
      </c>
      <c r="E226" s="3" t="e">
        <f t="shared" si="3"/>
        <v>#N/A</v>
      </c>
      <c r="F226" s="3" t="e">
        <f>IF(E226="&gt;24h",IFERROR(INDEX(Einstellungen!$C$7:$C$9,MATCH(C226,Einstellungen!$A$7:$A$9,0)),PAUSCHALE_24H),IF(E226="An/Abreise",IFERROR(INDEX(Einstellungen!$B$7:$B$9,MATCH(C226,Einstellungen!$A$7:$A$9,0)),PAUSCHALE_AN_AB),0))</f>
        <v>#N/A</v>
      </c>
    </row>
    <row r="227" spans="4:6" x14ac:dyDescent="0.25">
      <c r="D227" t="e">
        <f>MAX(0,24*(INDEX(Reisekalender!$H$2:$H$200,MATCH(A227,Reisekalender!$A$2:$A$200,0))-INDEX(Reisekalender!$G$2:$G$200,MATCH(A227,Reisekalender!$A$2:$A$200,0))))</f>
        <v>#N/A</v>
      </c>
      <c r="E227" s="3" t="e">
        <f t="shared" si="3"/>
        <v>#N/A</v>
      </c>
      <c r="F227" s="3" t="e">
        <f>IF(E227="&gt;24h",IFERROR(INDEX(Einstellungen!$C$7:$C$9,MATCH(C227,Einstellungen!$A$7:$A$9,0)),PAUSCHALE_24H),IF(E227="An/Abreise",IFERROR(INDEX(Einstellungen!$B$7:$B$9,MATCH(C227,Einstellungen!$A$7:$A$9,0)),PAUSCHALE_AN_AB),0))</f>
        <v>#N/A</v>
      </c>
    </row>
    <row r="228" spans="4:6" x14ac:dyDescent="0.25">
      <c r="D228" t="e">
        <f>MAX(0,24*(INDEX(Reisekalender!$H$2:$H$200,MATCH(A228,Reisekalender!$A$2:$A$200,0))-INDEX(Reisekalender!$G$2:$G$200,MATCH(A228,Reisekalender!$A$2:$A$200,0))))</f>
        <v>#N/A</v>
      </c>
      <c r="E228" s="3" t="e">
        <f t="shared" si="3"/>
        <v>#N/A</v>
      </c>
      <c r="F228" s="3" t="e">
        <f>IF(E228="&gt;24h",IFERROR(INDEX(Einstellungen!$C$7:$C$9,MATCH(C228,Einstellungen!$A$7:$A$9,0)),PAUSCHALE_24H),IF(E228="An/Abreise",IFERROR(INDEX(Einstellungen!$B$7:$B$9,MATCH(C228,Einstellungen!$A$7:$A$9,0)),PAUSCHALE_AN_AB),0))</f>
        <v>#N/A</v>
      </c>
    </row>
    <row r="229" spans="4:6" x14ac:dyDescent="0.25">
      <c r="D229" t="e">
        <f>MAX(0,24*(INDEX(Reisekalender!$H$2:$H$200,MATCH(A229,Reisekalender!$A$2:$A$200,0))-INDEX(Reisekalender!$G$2:$G$200,MATCH(A229,Reisekalender!$A$2:$A$200,0))))</f>
        <v>#N/A</v>
      </c>
      <c r="E229" s="3" t="e">
        <f t="shared" si="3"/>
        <v>#N/A</v>
      </c>
      <c r="F229" s="3" t="e">
        <f>IF(E229="&gt;24h",IFERROR(INDEX(Einstellungen!$C$7:$C$9,MATCH(C229,Einstellungen!$A$7:$A$9,0)),PAUSCHALE_24H),IF(E229="An/Abreise",IFERROR(INDEX(Einstellungen!$B$7:$B$9,MATCH(C229,Einstellungen!$A$7:$A$9,0)),PAUSCHALE_AN_AB),0))</f>
        <v>#N/A</v>
      </c>
    </row>
    <row r="230" spans="4:6" x14ac:dyDescent="0.25">
      <c r="D230" t="e">
        <f>MAX(0,24*(INDEX(Reisekalender!$H$2:$H$200,MATCH(A230,Reisekalender!$A$2:$A$200,0))-INDEX(Reisekalender!$G$2:$G$200,MATCH(A230,Reisekalender!$A$2:$A$200,0))))</f>
        <v>#N/A</v>
      </c>
      <c r="E230" s="3" t="e">
        <f t="shared" si="3"/>
        <v>#N/A</v>
      </c>
      <c r="F230" s="3" t="e">
        <f>IF(E230="&gt;24h",IFERROR(INDEX(Einstellungen!$C$7:$C$9,MATCH(C230,Einstellungen!$A$7:$A$9,0)),PAUSCHALE_24H),IF(E230="An/Abreise",IFERROR(INDEX(Einstellungen!$B$7:$B$9,MATCH(C230,Einstellungen!$A$7:$A$9,0)),PAUSCHALE_AN_AB),0))</f>
        <v>#N/A</v>
      </c>
    </row>
    <row r="231" spans="4:6" x14ac:dyDescent="0.25">
      <c r="D231" t="e">
        <f>MAX(0,24*(INDEX(Reisekalender!$H$2:$H$200,MATCH(A231,Reisekalender!$A$2:$A$200,0))-INDEX(Reisekalender!$G$2:$G$200,MATCH(A231,Reisekalender!$A$2:$A$200,0))))</f>
        <v>#N/A</v>
      </c>
      <c r="E231" s="3" t="e">
        <f t="shared" si="3"/>
        <v>#N/A</v>
      </c>
      <c r="F231" s="3" t="e">
        <f>IF(E231="&gt;24h",IFERROR(INDEX(Einstellungen!$C$7:$C$9,MATCH(C231,Einstellungen!$A$7:$A$9,0)),PAUSCHALE_24H),IF(E231="An/Abreise",IFERROR(INDEX(Einstellungen!$B$7:$B$9,MATCH(C231,Einstellungen!$A$7:$A$9,0)),PAUSCHALE_AN_AB),0))</f>
        <v>#N/A</v>
      </c>
    </row>
    <row r="232" spans="4:6" x14ac:dyDescent="0.25">
      <c r="D232" t="e">
        <f>MAX(0,24*(INDEX(Reisekalender!$H$2:$H$200,MATCH(A232,Reisekalender!$A$2:$A$200,0))-INDEX(Reisekalender!$G$2:$G$200,MATCH(A232,Reisekalender!$A$2:$A$200,0))))</f>
        <v>#N/A</v>
      </c>
      <c r="E232" s="3" t="e">
        <f t="shared" si="3"/>
        <v>#N/A</v>
      </c>
      <c r="F232" s="3" t="e">
        <f>IF(E232="&gt;24h",IFERROR(INDEX(Einstellungen!$C$7:$C$9,MATCH(C232,Einstellungen!$A$7:$A$9,0)),PAUSCHALE_24H),IF(E232="An/Abreise",IFERROR(INDEX(Einstellungen!$B$7:$B$9,MATCH(C232,Einstellungen!$A$7:$A$9,0)),PAUSCHALE_AN_AB),0))</f>
        <v>#N/A</v>
      </c>
    </row>
    <row r="233" spans="4:6" x14ac:dyDescent="0.25">
      <c r="D233" t="e">
        <f>MAX(0,24*(INDEX(Reisekalender!$H$2:$H$200,MATCH(A233,Reisekalender!$A$2:$A$200,0))-INDEX(Reisekalender!$G$2:$G$200,MATCH(A233,Reisekalender!$A$2:$A$200,0))))</f>
        <v>#N/A</v>
      </c>
      <c r="E233" s="3" t="e">
        <f t="shared" si="3"/>
        <v>#N/A</v>
      </c>
      <c r="F233" s="3" t="e">
        <f>IF(E233="&gt;24h",IFERROR(INDEX(Einstellungen!$C$7:$C$9,MATCH(C233,Einstellungen!$A$7:$A$9,0)),PAUSCHALE_24H),IF(E233="An/Abreise",IFERROR(INDEX(Einstellungen!$B$7:$B$9,MATCH(C233,Einstellungen!$A$7:$A$9,0)),PAUSCHALE_AN_AB),0))</f>
        <v>#N/A</v>
      </c>
    </row>
    <row r="234" spans="4:6" x14ac:dyDescent="0.25">
      <c r="D234" t="e">
        <f>MAX(0,24*(INDEX(Reisekalender!$H$2:$H$200,MATCH(A234,Reisekalender!$A$2:$A$200,0))-INDEX(Reisekalender!$G$2:$G$200,MATCH(A234,Reisekalender!$A$2:$A$200,0))))</f>
        <v>#N/A</v>
      </c>
      <c r="E234" s="3" t="e">
        <f t="shared" si="3"/>
        <v>#N/A</v>
      </c>
      <c r="F234" s="3" t="e">
        <f>IF(E234="&gt;24h",IFERROR(INDEX(Einstellungen!$C$7:$C$9,MATCH(C234,Einstellungen!$A$7:$A$9,0)),PAUSCHALE_24H),IF(E234="An/Abreise",IFERROR(INDEX(Einstellungen!$B$7:$B$9,MATCH(C234,Einstellungen!$A$7:$A$9,0)),PAUSCHALE_AN_AB),0))</f>
        <v>#N/A</v>
      </c>
    </row>
    <row r="235" spans="4:6" x14ac:dyDescent="0.25">
      <c r="D235" t="e">
        <f>MAX(0,24*(INDEX(Reisekalender!$H$2:$H$200,MATCH(A235,Reisekalender!$A$2:$A$200,0))-INDEX(Reisekalender!$G$2:$G$200,MATCH(A235,Reisekalender!$A$2:$A$200,0))))</f>
        <v>#N/A</v>
      </c>
      <c r="E235" s="3" t="e">
        <f t="shared" si="3"/>
        <v>#N/A</v>
      </c>
      <c r="F235" s="3" t="e">
        <f>IF(E235="&gt;24h",IFERROR(INDEX(Einstellungen!$C$7:$C$9,MATCH(C235,Einstellungen!$A$7:$A$9,0)),PAUSCHALE_24H),IF(E235="An/Abreise",IFERROR(INDEX(Einstellungen!$B$7:$B$9,MATCH(C235,Einstellungen!$A$7:$A$9,0)),PAUSCHALE_AN_AB),0))</f>
        <v>#N/A</v>
      </c>
    </row>
    <row r="236" spans="4:6" x14ac:dyDescent="0.25">
      <c r="D236" t="e">
        <f>MAX(0,24*(INDEX(Reisekalender!$H$2:$H$200,MATCH(A236,Reisekalender!$A$2:$A$200,0))-INDEX(Reisekalender!$G$2:$G$200,MATCH(A236,Reisekalender!$A$2:$A$200,0))))</f>
        <v>#N/A</v>
      </c>
      <c r="E236" s="3" t="e">
        <f t="shared" si="3"/>
        <v>#N/A</v>
      </c>
      <c r="F236" s="3" t="e">
        <f>IF(E236="&gt;24h",IFERROR(INDEX(Einstellungen!$C$7:$C$9,MATCH(C236,Einstellungen!$A$7:$A$9,0)),PAUSCHALE_24H),IF(E236="An/Abreise",IFERROR(INDEX(Einstellungen!$B$7:$B$9,MATCH(C236,Einstellungen!$A$7:$A$9,0)),PAUSCHALE_AN_AB),0))</f>
        <v>#N/A</v>
      </c>
    </row>
    <row r="237" spans="4:6" x14ac:dyDescent="0.25">
      <c r="D237" t="e">
        <f>MAX(0,24*(INDEX(Reisekalender!$H$2:$H$200,MATCH(A237,Reisekalender!$A$2:$A$200,0))-INDEX(Reisekalender!$G$2:$G$200,MATCH(A237,Reisekalender!$A$2:$A$200,0))))</f>
        <v>#N/A</v>
      </c>
      <c r="E237" s="3" t="e">
        <f t="shared" si="3"/>
        <v>#N/A</v>
      </c>
      <c r="F237" s="3" t="e">
        <f>IF(E237="&gt;24h",IFERROR(INDEX(Einstellungen!$C$7:$C$9,MATCH(C237,Einstellungen!$A$7:$A$9,0)),PAUSCHALE_24H),IF(E237="An/Abreise",IFERROR(INDEX(Einstellungen!$B$7:$B$9,MATCH(C237,Einstellungen!$A$7:$A$9,0)),PAUSCHALE_AN_AB),0))</f>
        <v>#N/A</v>
      </c>
    </row>
    <row r="238" spans="4:6" x14ac:dyDescent="0.25">
      <c r="D238" t="e">
        <f>MAX(0,24*(INDEX(Reisekalender!$H$2:$H$200,MATCH(A238,Reisekalender!$A$2:$A$200,0))-INDEX(Reisekalender!$G$2:$G$200,MATCH(A238,Reisekalender!$A$2:$A$200,0))))</f>
        <v>#N/A</v>
      </c>
      <c r="E238" s="3" t="e">
        <f t="shared" si="3"/>
        <v>#N/A</v>
      </c>
      <c r="F238" s="3" t="e">
        <f>IF(E238="&gt;24h",IFERROR(INDEX(Einstellungen!$C$7:$C$9,MATCH(C238,Einstellungen!$A$7:$A$9,0)),PAUSCHALE_24H),IF(E238="An/Abreise",IFERROR(INDEX(Einstellungen!$B$7:$B$9,MATCH(C238,Einstellungen!$A$7:$A$9,0)),PAUSCHALE_AN_AB),0))</f>
        <v>#N/A</v>
      </c>
    </row>
    <row r="239" spans="4:6" x14ac:dyDescent="0.25">
      <c r="D239" t="e">
        <f>MAX(0,24*(INDEX(Reisekalender!$H$2:$H$200,MATCH(A239,Reisekalender!$A$2:$A$200,0))-INDEX(Reisekalender!$G$2:$G$200,MATCH(A239,Reisekalender!$A$2:$A$200,0))))</f>
        <v>#N/A</v>
      </c>
      <c r="E239" s="3" t="e">
        <f t="shared" si="3"/>
        <v>#N/A</v>
      </c>
      <c r="F239" s="3" t="e">
        <f>IF(E239="&gt;24h",IFERROR(INDEX(Einstellungen!$C$7:$C$9,MATCH(C239,Einstellungen!$A$7:$A$9,0)),PAUSCHALE_24H),IF(E239="An/Abreise",IFERROR(INDEX(Einstellungen!$B$7:$B$9,MATCH(C239,Einstellungen!$A$7:$A$9,0)),PAUSCHALE_AN_AB),0))</f>
        <v>#N/A</v>
      </c>
    </row>
    <row r="240" spans="4:6" x14ac:dyDescent="0.25">
      <c r="D240" t="e">
        <f>MAX(0,24*(INDEX(Reisekalender!$H$2:$H$200,MATCH(A240,Reisekalender!$A$2:$A$200,0))-INDEX(Reisekalender!$G$2:$G$200,MATCH(A240,Reisekalender!$A$2:$A$200,0))))</f>
        <v>#N/A</v>
      </c>
      <c r="E240" s="3" t="e">
        <f t="shared" si="3"/>
        <v>#N/A</v>
      </c>
      <c r="F240" s="3" t="e">
        <f>IF(E240="&gt;24h",IFERROR(INDEX(Einstellungen!$C$7:$C$9,MATCH(C240,Einstellungen!$A$7:$A$9,0)),PAUSCHALE_24H),IF(E240="An/Abreise",IFERROR(INDEX(Einstellungen!$B$7:$B$9,MATCH(C240,Einstellungen!$A$7:$A$9,0)),PAUSCHALE_AN_AB),0))</f>
        <v>#N/A</v>
      </c>
    </row>
    <row r="241" spans="4:6" x14ac:dyDescent="0.25">
      <c r="D241" t="e">
        <f>MAX(0,24*(INDEX(Reisekalender!$H$2:$H$200,MATCH(A241,Reisekalender!$A$2:$A$200,0))-INDEX(Reisekalender!$G$2:$G$200,MATCH(A241,Reisekalender!$A$2:$A$200,0))))</f>
        <v>#N/A</v>
      </c>
      <c r="E241" s="3" t="e">
        <f t="shared" si="3"/>
        <v>#N/A</v>
      </c>
      <c r="F241" s="3" t="e">
        <f>IF(E241="&gt;24h",IFERROR(INDEX(Einstellungen!$C$7:$C$9,MATCH(C241,Einstellungen!$A$7:$A$9,0)),PAUSCHALE_24H),IF(E241="An/Abreise",IFERROR(INDEX(Einstellungen!$B$7:$B$9,MATCH(C241,Einstellungen!$A$7:$A$9,0)),PAUSCHALE_AN_AB),0))</f>
        <v>#N/A</v>
      </c>
    </row>
    <row r="242" spans="4:6" x14ac:dyDescent="0.25">
      <c r="D242" t="e">
        <f>MAX(0,24*(INDEX(Reisekalender!$H$2:$H$200,MATCH(A242,Reisekalender!$A$2:$A$200,0))-INDEX(Reisekalender!$G$2:$G$200,MATCH(A242,Reisekalender!$A$2:$A$200,0))))</f>
        <v>#N/A</v>
      </c>
      <c r="E242" s="3" t="e">
        <f t="shared" si="3"/>
        <v>#N/A</v>
      </c>
      <c r="F242" s="3" t="e">
        <f>IF(E242="&gt;24h",IFERROR(INDEX(Einstellungen!$C$7:$C$9,MATCH(C242,Einstellungen!$A$7:$A$9,0)),PAUSCHALE_24H),IF(E242="An/Abreise",IFERROR(INDEX(Einstellungen!$B$7:$B$9,MATCH(C242,Einstellungen!$A$7:$A$9,0)),PAUSCHALE_AN_AB),0))</f>
        <v>#N/A</v>
      </c>
    </row>
    <row r="243" spans="4:6" x14ac:dyDescent="0.25">
      <c r="D243" t="e">
        <f>MAX(0,24*(INDEX(Reisekalender!$H$2:$H$200,MATCH(A243,Reisekalender!$A$2:$A$200,0))-INDEX(Reisekalender!$G$2:$G$200,MATCH(A243,Reisekalender!$A$2:$A$200,0))))</f>
        <v>#N/A</v>
      </c>
      <c r="E243" s="3" t="e">
        <f t="shared" si="3"/>
        <v>#N/A</v>
      </c>
      <c r="F243" s="3" t="e">
        <f>IF(E243="&gt;24h",IFERROR(INDEX(Einstellungen!$C$7:$C$9,MATCH(C243,Einstellungen!$A$7:$A$9,0)),PAUSCHALE_24H),IF(E243="An/Abreise",IFERROR(INDEX(Einstellungen!$B$7:$B$9,MATCH(C243,Einstellungen!$A$7:$A$9,0)),PAUSCHALE_AN_AB),0))</f>
        <v>#N/A</v>
      </c>
    </row>
    <row r="244" spans="4:6" x14ac:dyDescent="0.25">
      <c r="D244" t="e">
        <f>MAX(0,24*(INDEX(Reisekalender!$H$2:$H$200,MATCH(A244,Reisekalender!$A$2:$A$200,0))-INDEX(Reisekalender!$G$2:$G$200,MATCH(A244,Reisekalender!$A$2:$A$200,0))))</f>
        <v>#N/A</v>
      </c>
      <c r="E244" s="3" t="e">
        <f t="shared" si="3"/>
        <v>#N/A</v>
      </c>
      <c r="F244" s="3" t="e">
        <f>IF(E244="&gt;24h",IFERROR(INDEX(Einstellungen!$C$7:$C$9,MATCH(C244,Einstellungen!$A$7:$A$9,0)),PAUSCHALE_24H),IF(E244="An/Abreise",IFERROR(INDEX(Einstellungen!$B$7:$B$9,MATCH(C244,Einstellungen!$A$7:$A$9,0)),PAUSCHALE_AN_AB),0))</f>
        <v>#N/A</v>
      </c>
    </row>
    <row r="245" spans="4:6" x14ac:dyDescent="0.25">
      <c r="D245" t="e">
        <f>MAX(0,24*(INDEX(Reisekalender!$H$2:$H$200,MATCH(A245,Reisekalender!$A$2:$A$200,0))-INDEX(Reisekalender!$G$2:$G$200,MATCH(A245,Reisekalender!$A$2:$A$200,0))))</f>
        <v>#N/A</v>
      </c>
      <c r="E245" s="3" t="e">
        <f t="shared" si="3"/>
        <v>#N/A</v>
      </c>
      <c r="F245" s="3" t="e">
        <f>IF(E245="&gt;24h",IFERROR(INDEX(Einstellungen!$C$7:$C$9,MATCH(C245,Einstellungen!$A$7:$A$9,0)),PAUSCHALE_24H),IF(E245="An/Abreise",IFERROR(INDEX(Einstellungen!$B$7:$B$9,MATCH(C245,Einstellungen!$A$7:$A$9,0)),PAUSCHALE_AN_AB),0))</f>
        <v>#N/A</v>
      </c>
    </row>
    <row r="246" spans="4:6" x14ac:dyDescent="0.25">
      <c r="D246" t="e">
        <f>MAX(0,24*(INDEX(Reisekalender!$H$2:$H$200,MATCH(A246,Reisekalender!$A$2:$A$200,0))-INDEX(Reisekalender!$G$2:$G$200,MATCH(A246,Reisekalender!$A$2:$A$200,0))))</f>
        <v>#N/A</v>
      </c>
      <c r="E246" s="3" t="e">
        <f t="shared" si="3"/>
        <v>#N/A</v>
      </c>
      <c r="F246" s="3" t="e">
        <f>IF(E246="&gt;24h",IFERROR(INDEX(Einstellungen!$C$7:$C$9,MATCH(C246,Einstellungen!$A$7:$A$9,0)),PAUSCHALE_24H),IF(E246="An/Abreise",IFERROR(INDEX(Einstellungen!$B$7:$B$9,MATCH(C246,Einstellungen!$A$7:$A$9,0)),PAUSCHALE_AN_AB),0))</f>
        <v>#N/A</v>
      </c>
    </row>
    <row r="247" spans="4:6" x14ac:dyDescent="0.25">
      <c r="D247" t="e">
        <f>MAX(0,24*(INDEX(Reisekalender!$H$2:$H$200,MATCH(A247,Reisekalender!$A$2:$A$200,0))-INDEX(Reisekalender!$G$2:$G$200,MATCH(A247,Reisekalender!$A$2:$A$200,0))))</f>
        <v>#N/A</v>
      </c>
      <c r="E247" s="3" t="e">
        <f t="shared" si="3"/>
        <v>#N/A</v>
      </c>
      <c r="F247" s="3" t="e">
        <f>IF(E247="&gt;24h",IFERROR(INDEX(Einstellungen!$C$7:$C$9,MATCH(C247,Einstellungen!$A$7:$A$9,0)),PAUSCHALE_24H),IF(E247="An/Abreise",IFERROR(INDEX(Einstellungen!$B$7:$B$9,MATCH(C247,Einstellungen!$A$7:$A$9,0)),PAUSCHALE_AN_AB),0))</f>
        <v>#N/A</v>
      </c>
    </row>
    <row r="248" spans="4:6" x14ac:dyDescent="0.25">
      <c r="D248" t="e">
        <f>MAX(0,24*(INDEX(Reisekalender!$H$2:$H$200,MATCH(A248,Reisekalender!$A$2:$A$200,0))-INDEX(Reisekalender!$G$2:$G$200,MATCH(A248,Reisekalender!$A$2:$A$200,0))))</f>
        <v>#N/A</v>
      </c>
      <c r="E248" s="3" t="e">
        <f t="shared" si="3"/>
        <v>#N/A</v>
      </c>
      <c r="F248" s="3" t="e">
        <f>IF(E248="&gt;24h",IFERROR(INDEX(Einstellungen!$C$7:$C$9,MATCH(C248,Einstellungen!$A$7:$A$9,0)),PAUSCHALE_24H),IF(E248="An/Abreise",IFERROR(INDEX(Einstellungen!$B$7:$B$9,MATCH(C248,Einstellungen!$A$7:$A$9,0)),PAUSCHALE_AN_AB),0))</f>
        <v>#N/A</v>
      </c>
    </row>
    <row r="249" spans="4:6" x14ac:dyDescent="0.25">
      <c r="D249" t="e">
        <f>MAX(0,24*(INDEX(Reisekalender!$H$2:$H$200,MATCH(A249,Reisekalender!$A$2:$A$200,0))-INDEX(Reisekalender!$G$2:$G$200,MATCH(A249,Reisekalender!$A$2:$A$200,0))))</f>
        <v>#N/A</v>
      </c>
      <c r="E249" s="3" t="e">
        <f t="shared" si="3"/>
        <v>#N/A</v>
      </c>
      <c r="F249" s="3" t="e">
        <f>IF(E249="&gt;24h",IFERROR(INDEX(Einstellungen!$C$7:$C$9,MATCH(C249,Einstellungen!$A$7:$A$9,0)),PAUSCHALE_24H),IF(E249="An/Abreise",IFERROR(INDEX(Einstellungen!$B$7:$B$9,MATCH(C249,Einstellungen!$A$7:$A$9,0)),PAUSCHALE_AN_AB),0))</f>
        <v>#N/A</v>
      </c>
    </row>
    <row r="250" spans="4:6" x14ac:dyDescent="0.25">
      <c r="D250" t="e">
        <f>MAX(0,24*(INDEX(Reisekalender!$H$2:$H$200,MATCH(A250,Reisekalender!$A$2:$A$200,0))-INDEX(Reisekalender!$G$2:$G$200,MATCH(A250,Reisekalender!$A$2:$A$200,0))))</f>
        <v>#N/A</v>
      </c>
      <c r="E250" s="3" t="e">
        <f t="shared" si="3"/>
        <v>#N/A</v>
      </c>
      <c r="F250" s="3" t="e">
        <f>IF(E250="&gt;24h",IFERROR(INDEX(Einstellungen!$C$7:$C$9,MATCH(C250,Einstellungen!$A$7:$A$9,0)),PAUSCHALE_24H),IF(E250="An/Abreise",IFERROR(INDEX(Einstellungen!$B$7:$B$9,MATCH(C250,Einstellungen!$A$7:$A$9,0)),PAUSCHALE_AN_AB),0))</f>
        <v>#N/A</v>
      </c>
    </row>
    <row r="251" spans="4:6" x14ac:dyDescent="0.25">
      <c r="D251" t="e">
        <f>MAX(0,24*(INDEX(Reisekalender!$H$2:$H$200,MATCH(A251,Reisekalender!$A$2:$A$200,0))-INDEX(Reisekalender!$G$2:$G$200,MATCH(A251,Reisekalender!$A$2:$A$200,0))))</f>
        <v>#N/A</v>
      </c>
      <c r="E251" s="3" t="e">
        <f t="shared" si="3"/>
        <v>#N/A</v>
      </c>
      <c r="F251" s="3" t="e">
        <f>IF(E251="&gt;24h",IFERROR(INDEX(Einstellungen!$C$7:$C$9,MATCH(C251,Einstellungen!$A$7:$A$9,0)),PAUSCHALE_24H),IF(E251="An/Abreise",IFERROR(INDEX(Einstellungen!$B$7:$B$9,MATCH(C251,Einstellungen!$A$7:$A$9,0)),PAUSCHALE_AN_AB),0))</f>
        <v>#N/A</v>
      </c>
    </row>
    <row r="252" spans="4:6" x14ac:dyDescent="0.25">
      <c r="D252" t="e">
        <f>MAX(0,24*(INDEX(Reisekalender!$H$2:$H$200,MATCH(A252,Reisekalender!$A$2:$A$200,0))-INDEX(Reisekalender!$G$2:$G$200,MATCH(A252,Reisekalender!$A$2:$A$200,0))))</f>
        <v>#N/A</v>
      </c>
      <c r="E252" s="3" t="e">
        <f t="shared" si="3"/>
        <v>#N/A</v>
      </c>
      <c r="F252" s="3" t="e">
        <f>IF(E252="&gt;24h",IFERROR(INDEX(Einstellungen!$C$7:$C$9,MATCH(C252,Einstellungen!$A$7:$A$9,0)),PAUSCHALE_24H),IF(E252="An/Abreise",IFERROR(INDEX(Einstellungen!$B$7:$B$9,MATCH(C252,Einstellungen!$A$7:$A$9,0)),PAUSCHALE_AN_AB),0))</f>
        <v>#N/A</v>
      </c>
    </row>
    <row r="253" spans="4:6" x14ac:dyDescent="0.25">
      <c r="D253" t="e">
        <f>MAX(0,24*(INDEX(Reisekalender!$H$2:$H$200,MATCH(A253,Reisekalender!$A$2:$A$200,0))-INDEX(Reisekalender!$G$2:$G$200,MATCH(A253,Reisekalender!$A$2:$A$200,0))))</f>
        <v>#N/A</v>
      </c>
      <c r="E253" s="3" t="e">
        <f t="shared" si="3"/>
        <v>#N/A</v>
      </c>
      <c r="F253" s="3" t="e">
        <f>IF(E253="&gt;24h",IFERROR(INDEX(Einstellungen!$C$7:$C$9,MATCH(C253,Einstellungen!$A$7:$A$9,0)),PAUSCHALE_24H),IF(E253="An/Abreise",IFERROR(INDEX(Einstellungen!$B$7:$B$9,MATCH(C253,Einstellungen!$A$7:$A$9,0)),PAUSCHALE_AN_AB),0))</f>
        <v>#N/A</v>
      </c>
    </row>
    <row r="254" spans="4:6" x14ac:dyDescent="0.25">
      <c r="D254" t="e">
        <f>MAX(0,24*(INDEX(Reisekalender!$H$2:$H$200,MATCH(A254,Reisekalender!$A$2:$A$200,0))-INDEX(Reisekalender!$G$2:$G$200,MATCH(A254,Reisekalender!$A$2:$A$200,0))))</f>
        <v>#N/A</v>
      </c>
      <c r="E254" s="3" t="e">
        <f t="shared" si="3"/>
        <v>#N/A</v>
      </c>
      <c r="F254" s="3" t="e">
        <f>IF(E254="&gt;24h",IFERROR(INDEX(Einstellungen!$C$7:$C$9,MATCH(C254,Einstellungen!$A$7:$A$9,0)),PAUSCHALE_24H),IF(E254="An/Abreise",IFERROR(INDEX(Einstellungen!$B$7:$B$9,MATCH(C254,Einstellungen!$A$7:$A$9,0)),PAUSCHALE_AN_AB),0))</f>
        <v>#N/A</v>
      </c>
    </row>
    <row r="255" spans="4:6" x14ac:dyDescent="0.25">
      <c r="D255" t="e">
        <f>MAX(0,24*(INDEX(Reisekalender!$H$2:$H$200,MATCH(A255,Reisekalender!$A$2:$A$200,0))-INDEX(Reisekalender!$G$2:$G$200,MATCH(A255,Reisekalender!$A$2:$A$200,0))))</f>
        <v>#N/A</v>
      </c>
      <c r="E255" s="3" t="e">
        <f t="shared" si="3"/>
        <v>#N/A</v>
      </c>
      <c r="F255" s="3" t="e">
        <f>IF(E255="&gt;24h",IFERROR(INDEX(Einstellungen!$C$7:$C$9,MATCH(C255,Einstellungen!$A$7:$A$9,0)),PAUSCHALE_24H),IF(E255="An/Abreise",IFERROR(INDEX(Einstellungen!$B$7:$B$9,MATCH(C255,Einstellungen!$A$7:$A$9,0)),PAUSCHALE_AN_AB),0))</f>
        <v>#N/A</v>
      </c>
    </row>
    <row r="256" spans="4:6" x14ac:dyDescent="0.25">
      <c r="D256" t="e">
        <f>MAX(0,24*(INDEX(Reisekalender!$H$2:$H$200,MATCH(A256,Reisekalender!$A$2:$A$200,0))-INDEX(Reisekalender!$G$2:$G$200,MATCH(A256,Reisekalender!$A$2:$A$200,0))))</f>
        <v>#N/A</v>
      </c>
      <c r="E256" s="3" t="e">
        <f t="shared" si="3"/>
        <v>#N/A</v>
      </c>
      <c r="F256" s="3" t="e">
        <f>IF(E256="&gt;24h",IFERROR(INDEX(Einstellungen!$C$7:$C$9,MATCH(C256,Einstellungen!$A$7:$A$9,0)),PAUSCHALE_24H),IF(E256="An/Abreise",IFERROR(INDEX(Einstellungen!$B$7:$B$9,MATCH(C256,Einstellungen!$A$7:$A$9,0)),PAUSCHALE_AN_AB),0))</f>
        <v>#N/A</v>
      </c>
    </row>
    <row r="257" spans="4:6" x14ac:dyDescent="0.25">
      <c r="D257" t="e">
        <f>MAX(0,24*(INDEX(Reisekalender!$H$2:$H$200,MATCH(A257,Reisekalender!$A$2:$A$200,0))-INDEX(Reisekalender!$G$2:$G$200,MATCH(A257,Reisekalender!$A$2:$A$200,0))))</f>
        <v>#N/A</v>
      </c>
      <c r="E257" s="3" t="e">
        <f t="shared" si="3"/>
        <v>#N/A</v>
      </c>
      <c r="F257" s="3" t="e">
        <f>IF(E257="&gt;24h",IFERROR(INDEX(Einstellungen!$C$7:$C$9,MATCH(C257,Einstellungen!$A$7:$A$9,0)),PAUSCHALE_24H),IF(E257="An/Abreise",IFERROR(INDEX(Einstellungen!$B$7:$B$9,MATCH(C257,Einstellungen!$A$7:$A$9,0)),PAUSCHALE_AN_AB),0))</f>
        <v>#N/A</v>
      </c>
    </row>
    <row r="258" spans="4:6" x14ac:dyDescent="0.25">
      <c r="D258" t="e">
        <f>MAX(0,24*(INDEX(Reisekalender!$H$2:$H$200,MATCH(A258,Reisekalender!$A$2:$A$200,0))-INDEX(Reisekalender!$G$2:$G$200,MATCH(A258,Reisekalender!$A$2:$A$200,0))))</f>
        <v>#N/A</v>
      </c>
      <c r="E258" s="3" t="e">
        <f t="shared" ref="E258:E321" si="4">IF(D258&lt;8,"&lt;8h",IF(D258&gt;=24,"&gt;24h","An/Abreise"))</f>
        <v>#N/A</v>
      </c>
      <c r="F258" s="3" t="e">
        <f>IF(E258="&gt;24h",IFERROR(INDEX(Einstellungen!$C$7:$C$9,MATCH(C258,Einstellungen!$A$7:$A$9,0)),PAUSCHALE_24H),IF(E258="An/Abreise",IFERROR(INDEX(Einstellungen!$B$7:$B$9,MATCH(C258,Einstellungen!$A$7:$A$9,0)),PAUSCHALE_AN_AB),0))</f>
        <v>#N/A</v>
      </c>
    </row>
    <row r="259" spans="4:6" x14ac:dyDescent="0.25">
      <c r="D259" t="e">
        <f>MAX(0,24*(INDEX(Reisekalender!$H$2:$H$200,MATCH(A259,Reisekalender!$A$2:$A$200,0))-INDEX(Reisekalender!$G$2:$G$200,MATCH(A259,Reisekalender!$A$2:$A$200,0))))</f>
        <v>#N/A</v>
      </c>
      <c r="E259" s="3" t="e">
        <f t="shared" si="4"/>
        <v>#N/A</v>
      </c>
      <c r="F259" s="3" t="e">
        <f>IF(E259="&gt;24h",IFERROR(INDEX(Einstellungen!$C$7:$C$9,MATCH(C259,Einstellungen!$A$7:$A$9,0)),PAUSCHALE_24H),IF(E259="An/Abreise",IFERROR(INDEX(Einstellungen!$B$7:$B$9,MATCH(C259,Einstellungen!$A$7:$A$9,0)),PAUSCHALE_AN_AB),0))</f>
        <v>#N/A</v>
      </c>
    </row>
    <row r="260" spans="4:6" x14ac:dyDescent="0.25">
      <c r="D260" t="e">
        <f>MAX(0,24*(INDEX(Reisekalender!$H$2:$H$200,MATCH(A260,Reisekalender!$A$2:$A$200,0))-INDEX(Reisekalender!$G$2:$G$200,MATCH(A260,Reisekalender!$A$2:$A$200,0))))</f>
        <v>#N/A</v>
      </c>
      <c r="E260" s="3" t="e">
        <f t="shared" si="4"/>
        <v>#N/A</v>
      </c>
      <c r="F260" s="3" t="e">
        <f>IF(E260="&gt;24h",IFERROR(INDEX(Einstellungen!$C$7:$C$9,MATCH(C260,Einstellungen!$A$7:$A$9,0)),PAUSCHALE_24H),IF(E260="An/Abreise",IFERROR(INDEX(Einstellungen!$B$7:$B$9,MATCH(C260,Einstellungen!$A$7:$A$9,0)),PAUSCHALE_AN_AB),0))</f>
        <v>#N/A</v>
      </c>
    </row>
    <row r="261" spans="4:6" x14ac:dyDescent="0.25">
      <c r="D261" t="e">
        <f>MAX(0,24*(INDEX(Reisekalender!$H$2:$H$200,MATCH(A261,Reisekalender!$A$2:$A$200,0))-INDEX(Reisekalender!$G$2:$G$200,MATCH(A261,Reisekalender!$A$2:$A$200,0))))</f>
        <v>#N/A</v>
      </c>
      <c r="E261" s="3" t="e">
        <f t="shared" si="4"/>
        <v>#N/A</v>
      </c>
      <c r="F261" s="3" t="e">
        <f>IF(E261="&gt;24h",IFERROR(INDEX(Einstellungen!$C$7:$C$9,MATCH(C261,Einstellungen!$A$7:$A$9,0)),PAUSCHALE_24H),IF(E261="An/Abreise",IFERROR(INDEX(Einstellungen!$B$7:$B$9,MATCH(C261,Einstellungen!$A$7:$A$9,0)),PAUSCHALE_AN_AB),0))</f>
        <v>#N/A</v>
      </c>
    </row>
    <row r="262" spans="4:6" x14ac:dyDescent="0.25">
      <c r="D262" t="e">
        <f>MAX(0,24*(INDEX(Reisekalender!$H$2:$H$200,MATCH(A262,Reisekalender!$A$2:$A$200,0))-INDEX(Reisekalender!$G$2:$G$200,MATCH(A262,Reisekalender!$A$2:$A$200,0))))</f>
        <v>#N/A</v>
      </c>
      <c r="E262" s="3" t="e">
        <f t="shared" si="4"/>
        <v>#N/A</v>
      </c>
      <c r="F262" s="3" t="e">
        <f>IF(E262="&gt;24h",IFERROR(INDEX(Einstellungen!$C$7:$C$9,MATCH(C262,Einstellungen!$A$7:$A$9,0)),PAUSCHALE_24H),IF(E262="An/Abreise",IFERROR(INDEX(Einstellungen!$B$7:$B$9,MATCH(C262,Einstellungen!$A$7:$A$9,0)),PAUSCHALE_AN_AB),0))</f>
        <v>#N/A</v>
      </c>
    </row>
    <row r="263" spans="4:6" x14ac:dyDescent="0.25">
      <c r="D263" t="e">
        <f>MAX(0,24*(INDEX(Reisekalender!$H$2:$H$200,MATCH(A263,Reisekalender!$A$2:$A$200,0))-INDEX(Reisekalender!$G$2:$G$200,MATCH(A263,Reisekalender!$A$2:$A$200,0))))</f>
        <v>#N/A</v>
      </c>
      <c r="E263" s="3" t="e">
        <f t="shared" si="4"/>
        <v>#N/A</v>
      </c>
      <c r="F263" s="3" t="e">
        <f>IF(E263="&gt;24h",IFERROR(INDEX(Einstellungen!$C$7:$C$9,MATCH(C263,Einstellungen!$A$7:$A$9,0)),PAUSCHALE_24H),IF(E263="An/Abreise",IFERROR(INDEX(Einstellungen!$B$7:$B$9,MATCH(C263,Einstellungen!$A$7:$A$9,0)),PAUSCHALE_AN_AB),0))</f>
        <v>#N/A</v>
      </c>
    </row>
    <row r="264" spans="4:6" x14ac:dyDescent="0.25">
      <c r="D264" t="e">
        <f>MAX(0,24*(INDEX(Reisekalender!$H$2:$H$200,MATCH(A264,Reisekalender!$A$2:$A$200,0))-INDEX(Reisekalender!$G$2:$G$200,MATCH(A264,Reisekalender!$A$2:$A$200,0))))</f>
        <v>#N/A</v>
      </c>
      <c r="E264" s="3" t="e">
        <f t="shared" si="4"/>
        <v>#N/A</v>
      </c>
      <c r="F264" s="3" t="e">
        <f>IF(E264="&gt;24h",IFERROR(INDEX(Einstellungen!$C$7:$C$9,MATCH(C264,Einstellungen!$A$7:$A$9,0)),PAUSCHALE_24H),IF(E264="An/Abreise",IFERROR(INDEX(Einstellungen!$B$7:$B$9,MATCH(C264,Einstellungen!$A$7:$A$9,0)),PAUSCHALE_AN_AB),0))</f>
        <v>#N/A</v>
      </c>
    </row>
    <row r="265" spans="4:6" x14ac:dyDescent="0.25">
      <c r="D265" t="e">
        <f>MAX(0,24*(INDEX(Reisekalender!$H$2:$H$200,MATCH(A265,Reisekalender!$A$2:$A$200,0))-INDEX(Reisekalender!$G$2:$G$200,MATCH(A265,Reisekalender!$A$2:$A$200,0))))</f>
        <v>#N/A</v>
      </c>
      <c r="E265" s="3" t="e">
        <f t="shared" si="4"/>
        <v>#N/A</v>
      </c>
      <c r="F265" s="3" t="e">
        <f>IF(E265="&gt;24h",IFERROR(INDEX(Einstellungen!$C$7:$C$9,MATCH(C265,Einstellungen!$A$7:$A$9,0)),PAUSCHALE_24H),IF(E265="An/Abreise",IFERROR(INDEX(Einstellungen!$B$7:$B$9,MATCH(C265,Einstellungen!$A$7:$A$9,0)),PAUSCHALE_AN_AB),0))</f>
        <v>#N/A</v>
      </c>
    </row>
    <row r="266" spans="4:6" x14ac:dyDescent="0.25">
      <c r="D266" t="e">
        <f>MAX(0,24*(INDEX(Reisekalender!$H$2:$H$200,MATCH(A266,Reisekalender!$A$2:$A$200,0))-INDEX(Reisekalender!$G$2:$G$200,MATCH(A266,Reisekalender!$A$2:$A$200,0))))</f>
        <v>#N/A</v>
      </c>
      <c r="E266" s="3" t="e">
        <f t="shared" si="4"/>
        <v>#N/A</v>
      </c>
      <c r="F266" s="3" t="e">
        <f>IF(E266="&gt;24h",IFERROR(INDEX(Einstellungen!$C$7:$C$9,MATCH(C266,Einstellungen!$A$7:$A$9,0)),PAUSCHALE_24H),IF(E266="An/Abreise",IFERROR(INDEX(Einstellungen!$B$7:$B$9,MATCH(C266,Einstellungen!$A$7:$A$9,0)),PAUSCHALE_AN_AB),0))</f>
        <v>#N/A</v>
      </c>
    </row>
    <row r="267" spans="4:6" x14ac:dyDescent="0.25">
      <c r="D267" t="e">
        <f>MAX(0,24*(INDEX(Reisekalender!$H$2:$H$200,MATCH(A267,Reisekalender!$A$2:$A$200,0))-INDEX(Reisekalender!$G$2:$G$200,MATCH(A267,Reisekalender!$A$2:$A$200,0))))</f>
        <v>#N/A</v>
      </c>
      <c r="E267" s="3" t="e">
        <f t="shared" si="4"/>
        <v>#N/A</v>
      </c>
      <c r="F267" s="3" t="e">
        <f>IF(E267="&gt;24h",IFERROR(INDEX(Einstellungen!$C$7:$C$9,MATCH(C267,Einstellungen!$A$7:$A$9,0)),PAUSCHALE_24H),IF(E267="An/Abreise",IFERROR(INDEX(Einstellungen!$B$7:$B$9,MATCH(C267,Einstellungen!$A$7:$A$9,0)),PAUSCHALE_AN_AB),0))</f>
        <v>#N/A</v>
      </c>
    </row>
    <row r="268" spans="4:6" x14ac:dyDescent="0.25">
      <c r="D268" t="e">
        <f>MAX(0,24*(INDEX(Reisekalender!$H$2:$H$200,MATCH(A268,Reisekalender!$A$2:$A$200,0))-INDEX(Reisekalender!$G$2:$G$200,MATCH(A268,Reisekalender!$A$2:$A$200,0))))</f>
        <v>#N/A</v>
      </c>
      <c r="E268" s="3" t="e">
        <f t="shared" si="4"/>
        <v>#N/A</v>
      </c>
      <c r="F268" s="3" t="e">
        <f>IF(E268="&gt;24h",IFERROR(INDEX(Einstellungen!$C$7:$C$9,MATCH(C268,Einstellungen!$A$7:$A$9,0)),PAUSCHALE_24H),IF(E268="An/Abreise",IFERROR(INDEX(Einstellungen!$B$7:$B$9,MATCH(C268,Einstellungen!$A$7:$A$9,0)),PAUSCHALE_AN_AB),0))</f>
        <v>#N/A</v>
      </c>
    </row>
    <row r="269" spans="4:6" x14ac:dyDescent="0.25">
      <c r="D269" t="e">
        <f>MAX(0,24*(INDEX(Reisekalender!$H$2:$H$200,MATCH(A269,Reisekalender!$A$2:$A$200,0))-INDEX(Reisekalender!$G$2:$G$200,MATCH(A269,Reisekalender!$A$2:$A$200,0))))</f>
        <v>#N/A</v>
      </c>
      <c r="E269" s="3" t="e">
        <f t="shared" si="4"/>
        <v>#N/A</v>
      </c>
      <c r="F269" s="3" t="e">
        <f>IF(E269="&gt;24h",IFERROR(INDEX(Einstellungen!$C$7:$C$9,MATCH(C269,Einstellungen!$A$7:$A$9,0)),PAUSCHALE_24H),IF(E269="An/Abreise",IFERROR(INDEX(Einstellungen!$B$7:$B$9,MATCH(C269,Einstellungen!$A$7:$A$9,0)),PAUSCHALE_AN_AB),0))</f>
        <v>#N/A</v>
      </c>
    </row>
    <row r="270" spans="4:6" x14ac:dyDescent="0.25">
      <c r="D270" t="e">
        <f>MAX(0,24*(INDEX(Reisekalender!$H$2:$H$200,MATCH(A270,Reisekalender!$A$2:$A$200,0))-INDEX(Reisekalender!$G$2:$G$200,MATCH(A270,Reisekalender!$A$2:$A$200,0))))</f>
        <v>#N/A</v>
      </c>
      <c r="E270" s="3" t="e">
        <f t="shared" si="4"/>
        <v>#N/A</v>
      </c>
      <c r="F270" s="3" t="e">
        <f>IF(E270="&gt;24h",IFERROR(INDEX(Einstellungen!$C$7:$C$9,MATCH(C270,Einstellungen!$A$7:$A$9,0)),PAUSCHALE_24H),IF(E270="An/Abreise",IFERROR(INDEX(Einstellungen!$B$7:$B$9,MATCH(C270,Einstellungen!$A$7:$A$9,0)),PAUSCHALE_AN_AB),0))</f>
        <v>#N/A</v>
      </c>
    </row>
    <row r="271" spans="4:6" x14ac:dyDescent="0.25">
      <c r="D271" t="e">
        <f>MAX(0,24*(INDEX(Reisekalender!$H$2:$H$200,MATCH(A271,Reisekalender!$A$2:$A$200,0))-INDEX(Reisekalender!$G$2:$G$200,MATCH(A271,Reisekalender!$A$2:$A$200,0))))</f>
        <v>#N/A</v>
      </c>
      <c r="E271" s="3" t="e">
        <f t="shared" si="4"/>
        <v>#N/A</v>
      </c>
      <c r="F271" s="3" t="e">
        <f>IF(E271="&gt;24h",IFERROR(INDEX(Einstellungen!$C$7:$C$9,MATCH(C271,Einstellungen!$A$7:$A$9,0)),PAUSCHALE_24H),IF(E271="An/Abreise",IFERROR(INDEX(Einstellungen!$B$7:$B$9,MATCH(C271,Einstellungen!$A$7:$A$9,0)),PAUSCHALE_AN_AB),0))</f>
        <v>#N/A</v>
      </c>
    </row>
    <row r="272" spans="4:6" x14ac:dyDescent="0.25">
      <c r="D272" t="e">
        <f>MAX(0,24*(INDEX(Reisekalender!$H$2:$H$200,MATCH(A272,Reisekalender!$A$2:$A$200,0))-INDEX(Reisekalender!$G$2:$G$200,MATCH(A272,Reisekalender!$A$2:$A$200,0))))</f>
        <v>#N/A</v>
      </c>
      <c r="E272" s="3" t="e">
        <f t="shared" si="4"/>
        <v>#N/A</v>
      </c>
      <c r="F272" s="3" t="e">
        <f>IF(E272="&gt;24h",IFERROR(INDEX(Einstellungen!$C$7:$C$9,MATCH(C272,Einstellungen!$A$7:$A$9,0)),PAUSCHALE_24H),IF(E272="An/Abreise",IFERROR(INDEX(Einstellungen!$B$7:$B$9,MATCH(C272,Einstellungen!$A$7:$A$9,0)),PAUSCHALE_AN_AB),0))</f>
        <v>#N/A</v>
      </c>
    </row>
    <row r="273" spans="4:6" x14ac:dyDescent="0.25">
      <c r="D273" t="e">
        <f>MAX(0,24*(INDEX(Reisekalender!$H$2:$H$200,MATCH(A273,Reisekalender!$A$2:$A$200,0))-INDEX(Reisekalender!$G$2:$G$200,MATCH(A273,Reisekalender!$A$2:$A$200,0))))</f>
        <v>#N/A</v>
      </c>
      <c r="E273" s="3" t="e">
        <f t="shared" si="4"/>
        <v>#N/A</v>
      </c>
      <c r="F273" s="3" t="e">
        <f>IF(E273="&gt;24h",IFERROR(INDEX(Einstellungen!$C$7:$C$9,MATCH(C273,Einstellungen!$A$7:$A$9,0)),PAUSCHALE_24H),IF(E273="An/Abreise",IFERROR(INDEX(Einstellungen!$B$7:$B$9,MATCH(C273,Einstellungen!$A$7:$A$9,0)),PAUSCHALE_AN_AB),0))</f>
        <v>#N/A</v>
      </c>
    </row>
    <row r="274" spans="4:6" x14ac:dyDescent="0.25">
      <c r="D274" t="e">
        <f>MAX(0,24*(INDEX(Reisekalender!$H$2:$H$200,MATCH(A274,Reisekalender!$A$2:$A$200,0))-INDEX(Reisekalender!$G$2:$G$200,MATCH(A274,Reisekalender!$A$2:$A$200,0))))</f>
        <v>#N/A</v>
      </c>
      <c r="E274" s="3" t="e">
        <f t="shared" si="4"/>
        <v>#N/A</v>
      </c>
      <c r="F274" s="3" t="e">
        <f>IF(E274="&gt;24h",IFERROR(INDEX(Einstellungen!$C$7:$C$9,MATCH(C274,Einstellungen!$A$7:$A$9,0)),PAUSCHALE_24H),IF(E274="An/Abreise",IFERROR(INDEX(Einstellungen!$B$7:$B$9,MATCH(C274,Einstellungen!$A$7:$A$9,0)),PAUSCHALE_AN_AB),0))</f>
        <v>#N/A</v>
      </c>
    </row>
    <row r="275" spans="4:6" x14ac:dyDescent="0.25">
      <c r="D275" t="e">
        <f>MAX(0,24*(INDEX(Reisekalender!$H$2:$H$200,MATCH(A275,Reisekalender!$A$2:$A$200,0))-INDEX(Reisekalender!$G$2:$G$200,MATCH(A275,Reisekalender!$A$2:$A$200,0))))</f>
        <v>#N/A</v>
      </c>
      <c r="E275" s="3" t="e">
        <f t="shared" si="4"/>
        <v>#N/A</v>
      </c>
      <c r="F275" s="3" t="e">
        <f>IF(E275="&gt;24h",IFERROR(INDEX(Einstellungen!$C$7:$C$9,MATCH(C275,Einstellungen!$A$7:$A$9,0)),PAUSCHALE_24H),IF(E275="An/Abreise",IFERROR(INDEX(Einstellungen!$B$7:$B$9,MATCH(C275,Einstellungen!$A$7:$A$9,0)),PAUSCHALE_AN_AB),0))</f>
        <v>#N/A</v>
      </c>
    </row>
    <row r="276" spans="4:6" x14ac:dyDescent="0.25">
      <c r="D276" t="e">
        <f>MAX(0,24*(INDEX(Reisekalender!$H$2:$H$200,MATCH(A276,Reisekalender!$A$2:$A$200,0))-INDEX(Reisekalender!$G$2:$G$200,MATCH(A276,Reisekalender!$A$2:$A$200,0))))</f>
        <v>#N/A</v>
      </c>
      <c r="E276" s="3" t="e">
        <f t="shared" si="4"/>
        <v>#N/A</v>
      </c>
      <c r="F276" s="3" t="e">
        <f>IF(E276="&gt;24h",IFERROR(INDEX(Einstellungen!$C$7:$C$9,MATCH(C276,Einstellungen!$A$7:$A$9,0)),PAUSCHALE_24H),IF(E276="An/Abreise",IFERROR(INDEX(Einstellungen!$B$7:$B$9,MATCH(C276,Einstellungen!$A$7:$A$9,0)),PAUSCHALE_AN_AB),0))</f>
        <v>#N/A</v>
      </c>
    </row>
    <row r="277" spans="4:6" x14ac:dyDescent="0.25">
      <c r="D277" t="e">
        <f>MAX(0,24*(INDEX(Reisekalender!$H$2:$H$200,MATCH(A277,Reisekalender!$A$2:$A$200,0))-INDEX(Reisekalender!$G$2:$G$200,MATCH(A277,Reisekalender!$A$2:$A$200,0))))</f>
        <v>#N/A</v>
      </c>
      <c r="E277" s="3" t="e">
        <f t="shared" si="4"/>
        <v>#N/A</v>
      </c>
      <c r="F277" s="3" t="e">
        <f>IF(E277="&gt;24h",IFERROR(INDEX(Einstellungen!$C$7:$C$9,MATCH(C277,Einstellungen!$A$7:$A$9,0)),PAUSCHALE_24H),IF(E277="An/Abreise",IFERROR(INDEX(Einstellungen!$B$7:$B$9,MATCH(C277,Einstellungen!$A$7:$A$9,0)),PAUSCHALE_AN_AB),0))</f>
        <v>#N/A</v>
      </c>
    </row>
    <row r="278" spans="4:6" x14ac:dyDescent="0.25">
      <c r="D278" t="e">
        <f>MAX(0,24*(INDEX(Reisekalender!$H$2:$H$200,MATCH(A278,Reisekalender!$A$2:$A$200,0))-INDEX(Reisekalender!$G$2:$G$200,MATCH(A278,Reisekalender!$A$2:$A$200,0))))</f>
        <v>#N/A</v>
      </c>
      <c r="E278" s="3" t="e">
        <f t="shared" si="4"/>
        <v>#N/A</v>
      </c>
      <c r="F278" s="3" t="e">
        <f>IF(E278="&gt;24h",IFERROR(INDEX(Einstellungen!$C$7:$C$9,MATCH(C278,Einstellungen!$A$7:$A$9,0)),PAUSCHALE_24H),IF(E278="An/Abreise",IFERROR(INDEX(Einstellungen!$B$7:$B$9,MATCH(C278,Einstellungen!$A$7:$A$9,0)),PAUSCHALE_AN_AB),0))</f>
        <v>#N/A</v>
      </c>
    </row>
    <row r="279" spans="4:6" x14ac:dyDescent="0.25">
      <c r="D279" t="e">
        <f>MAX(0,24*(INDEX(Reisekalender!$H$2:$H$200,MATCH(A279,Reisekalender!$A$2:$A$200,0))-INDEX(Reisekalender!$G$2:$G$200,MATCH(A279,Reisekalender!$A$2:$A$200,0))))</f>
        <v>#N/A</v>
      </c>
      <c r="E279" s="3" t="e">
        <f t="shared" si="4"/>
        <v>#N/A</v>
      </c>
      <c r="F279" s="3" t="e">
        <f>IF(E279="&gt;24h",IFERROR(INDEX(Einstellungen!$C$7:$C$9,MATCH(C279,Einstellungen!$A$7:$A$9,0)),PAUSCHALE_24H),IF(E279="An/Abreise",IFERROR(INDEX(Einstellungen!$B$7:$B$9,MATCH(C279,Einstellungen!$A$7:$A$9,0)),PAUSCHALE_AN_AB),0))</f>
        <v>#N/A</v>
      </c>
    </row>
    <row r="280" spans="4:6" x14ac:dyDescent="0.25">
      <c r="D280" t="e">
        <f>MAX(0,24*(INDEX(Reisekalender!$H$2:$H$200,MATCH(A280,Reisekalender!$A$2:$A$200,0))-INDEX(Reisekalender!$G$2:$G$200,MATCH(A280,Reisekalender!$A$2:$A$200,0))))</f>
        <v>#N/A</v>
      </c>
      <c r="E280" s="3" t="e">
        <f t="shared" si="4"/>
        <v>#N/A</v>
      </c>
      <c r="F280" s="3" t="e">
        <f>IF(E280="&gt;24h",IFERROR(INDEX(Einstellungen!$C$7:$C$9,MATCH(C280,Einstellungen!$A$7:$A$9,0)),PAUSCHALE_24H),IF(E280="An/Abreise",IFERROR(INDEX(Einstellungen!$B$7:$B$9,MATCH(C280,Einstellungen!$A$7:$A$9,0)),PAUSCHALE_AN_AB),0))</f>
        <v>#N/A</v>
      </c>
    </row>
    <row r="281" spans="4:6" x14ac:dyDescent="0.25">
      <c r="D281" t="e">
        <f>MAX(0,24*(INDEX(Reisekalender!$H$2:$H$200,MATCH(A281,Reisekalender!$A$2:$A$200,0))-INDEX(Reisekalender!$G$2:$G$200,MATCH(A281,Reisekalender!$A$2:$A$200,0))))</f>
        <v>#N/A</v>
      </c>
      <c r="E281" s="3" t="e">
        <f t="shared" si="4"/>
        <v>#N/A</v>
      </c>
      <c r="F281" s="3" t="e">
        <f>IF(E281="&gt;24h",IFERROR(INDEX(Einstellungen!$C$7:$C$9,MATCH(C281,Einstellungen!$A$7:$A$9,0)),PAUSCHALE_24H),IF(E281="An/Abreise",IFERROR(INDEX(Einstellungen!$B$7:$B$9,MATCH(C281,Einstellungen!$A$7:$A$9,0)),PAUSCHALE_AN_AB),0))</f>
        <v>#N/A</v>
      </c>
    </row>
    <row r="282" spans="4:6" x14ac:dyDescent="0.25">
      <c r="D282" t="e">
        <f>MAX(0,24*(INDEX(Reisekalender!$H$2:$H$200,MATCH(A282,Reisekalender!$A$2:$A$200,0))-INDEX(Reisekalender!$G$2:$G$200,MATCH(A282,Reisekalender!$A$2:$A$200,0))))</f>
        <v>#N/A</v>
      </c>
      <c r="E282" s="3" t="e">
        <f t="shared" si="4"/>
        <v>#N/A</v>
      </c>
      <c r="F282" s="3" t="e">
        <f>IF(E282="&gt;24h",IFERROR(INDEX(Einstellungen!$C$7:$C$9,MATCH(C282,Einstellungen!$A$7:$A$9,0)),PAUSCHALE_24H),IF(E282="An/Abreise",IFERROR(INDEX(Einstellungen!$B$7:$B$9,MATCH(C282,Einstellungen!$A$7:$A$9,0)),PAUSCHALE_AN_AB),0))</f>
        <v>#N/A</v>
      </c>
    </row>
    <row r="283" spans="4:6" x14ac:dyDescent="0.25">
      <c r="D283" t="e">
        <f>MAX(0,24*(INDEX(Reisekalender!$H$2:$H$200,MATCH(A283,Reisekalender!$A$2:$A$200,0))-INDEX(Reisekalender!$G$2:$G$200,MATCH(A283,Reisekalender!$A$2:$A$200,0))))</f>
        <v>#N/A</v>
      </c>
      <c r="E283" s="3" t="e">
        <f t="shared" si="4"/>
        <v>#N/A</v>
      </c>
      <c r="F283" s="3" t="e">
        <f>IF(E283="&gt;24h",IFERROR(INDEX(Einstellungen!$C$7:$C$9,MATCH(C283,Einstellungen!$A$7:$A$9,0)),PAUSCHALE_24H),IF(E283="An/Abreise",IFERROR(INDEX(Einstellungen!$B$7:$B$9,MATCH(C283,Einstellungen!$A$7:$A$9,0)),PAUSCHALE_AN_AB),0))</f>
        <v>#N/A</v>
      </c>
    </row>
    <row r="284" spans="4:6" x14ac:dyDescent="0.25">
      <c r="D284" t="e">
        <f>MAX(0,24*(INDEX(Reisekalender!$H$2:$H$200,MATCH(A284,Reisekalender!$A$2:$A$200,0))-INDEX(Reisekalender!$G$2:$G$200,MATCH(A284,Reisekalender!$A$2:$A$200,0))))</f>
        <v>#N/A</v>
      </c>
      <c r="E284" s="3" t="e">
        <f t="shared" si="4"/>
        <v>#N/A</v>
      </c>
      <c r="F284" s="3" t="e">
        <f>IF(E284="&gt;24h",IFERROR(INDEX(Einstellungen!$C$7:$C$9,MATCH(C284,Einstellungen!$A$7:$A$9,0)),PAUSCHALE_24H),IF(E284="An/Abreise",IFERROR(INDEX(Einstellungen!$B$7:$B$9,MATCH(C284,Einstellungen!$A$7:$A$9,0)),PAUSCHALE_AN_AB),0))</f>
        <v>#N/A</v>
      </c>
    </row>
    <row r="285" spans="4:6" x14ac:dyDescent="0.25">
      <c r="D285" t="e">
        <f>MAX(0,24*(INDEX(Reisekalender!$H$2:$H$200,MATCH(A285,Reisekalender!$A$2:$A$200,0))-INDEX(Reisekalender!$G$2:$G$200,MATCH(A285,Reisekalender!$A$2:$A$200,0))))</f>
        <v>#N/A</v>
      </c>
      <c r="E285" s="3" t="e">
        <f t="shared" si="4"/>
        <v>#N/A</v>
      </c>
      <c r="F285" s="3" t="e">
        <f>IF(E285="&gt;24h",IFERROR(INDEX(Einstellungen!$C$7:$C$9,MATCH(C285,Einstellungen!$A$7:$A$9,0)),PAUSCHALE_24H),IF(E285="An/Abreise",IFERROR(INDEX(Einstellungen!$B$7:$B$9,MATCH(C285,Einstellungen!$A$7:$A$9,0)),PAUSCHALE_AN_AB),0))</f>
        <v>#N/A</v>
      </c>
    </row>
    <row r="286" spans="4:6" x14ac:dyDescent="0.25">
      <c r="D286" t="e">
        <f>MAX(0,24*(INDEX(Reisekalender!$H$2:$H$200,MATCH(A286,Reisekalender!$A$2:$A$200,0))-INDEX(Reisekalender!$G$2:$G$200,MATCH(A286,Reisekalender!$A$2:$A$200,0))))</f>
        <v>#N/A</v>
      </c>
      <c r="E286" s="3" t="e">
        <f t="shared" si="4"/>
        <v>#N/A</v>
      </c>
      <c r="F286" s="3" t="e">
        <f>IF(E286="&gt;24h",IFERROR(INDEX(Einstellungen!$C$7:$C$9,MATCH(C286,Einstellungen!$A$7:$A$9,0)),PAUSCHALE_24H),IF(E286="An/Abreise",IFERROR(INDEX(Einstellungen!$B$7:$B$9,MATCH(C286,Einstellungen!$A$7:$A$9,0)),PAUSCHALE_AN_AB),0))</f>
        <v>#N/A</v>
      </c>
    </row>
    <row r="287" spans="4:6" x14ac:dyDescent="0.25">
      <c r="D287" t="e">
        <f>MAX(0,24*(INDEX(Reisekalender!$H$2:$H$200,MATCH(A287,Reisekalender!$A$2:$A$200,0))-INDEX(Reisekalender!$G$2:$G$200,MATCH(A287,Reisekalender!$A$2:$A$200,0))))</f>
        <v>#N/A</v>
      </c>
      <c r="E287" s="3" t="e">
        <f t="shared" si="4"/>
        <v>#N/A</v>
      </c>
      <c r="F287" s="3" t="e">
        <f>IF(E287="&gt;24h",IFERROR(INDEX(Einstellungen!$C$7:$C$9,MATCH(C287,Einstellungen!$A$7:$A$9,0)),PAUSCHALE_24H),IF(E287="An/Abreise",IFERROR(INDEX(Einstellungen!$B$7:$B$9,MATCH(C287,Einstellungen!$A$7:$A$9,0)),PAUSCHALE_AN_AB),0))</f>
        <v>#N/A</v>
      </c>
    </row>
    <row r="288" spans="4:6" x14ac:dyDescent="0.25">
      <c r="D288" t="e">
        <f>MAX(0,24*(INDEX(Reisekalender!$H$2:$H$200,MATCH(A288,Reisekalender!$A$2:$A$200,0))-INDEX(Reisekalender!$G$2:$G$200,MATCH(A288,Reisekalender!$A$2:$A$200,0))))</f>
        <v>#N/A</v>
      </c>
      <c r="E288" s="3" t="e">
        <f t="shared" si="4"/>
        <v>#N/A</v>
      </c>
      <c r="F288" s="3" t="e">
        <f>IF(E288="&gt;24h",IFERROR(INDEX(Einstellungen!$C$7:$C$9,MATCH(C288,Einstellungen!$A$7:$A$9,0)),PAUSCHALE_24H),IF(E288="An/Abreise",IFERROR(INDEX(Einstellungen!$B$7:$B$9,MATCH(C288,Einstellungen!$A$7:$A$9,0)),PAUSCHALE_AN_AB),0))</f>
        <v>#N/A</v>
      </c>
    </row>
    <row r="289" spans="4:6" x14ac:dyDescent="0.25">
      <c r="D289" t="e">
        <f>MAX(0,24*(INDEX(Reisekalender!$H$2:$H$200,MATCH(A289,Reisekalender!$A$2:$A$200,0))-INDEX(Reisekalender!$G$2:$G$200,MATCH(A289,Reisekalender!$A$2:$A$200,0))))</f>
        <v>#N/A</v>
      </c>
      <c r="E289" s="3" t="e">
        <f t="shared" si="4"/>
        <v>#N/A</v>
      </c>
      <c r="F289" s="3" t="e">
        <f>IF(E289="&gt;24h",IFERROR(INDEX(Einstellungen!$C$7:$C$9,MATCH(C289,Einstellungen!$A$7:$A$9,0)),PAUSCHALE_24H),IF(E289="An/Abreise",IFERROR(INDEX(Einstellungen!$B$7:$B$9,MATCH(C289,Einstellungen!$A$7:$A$9,0)),PAUSCHALE_AN_AB),0))</f>
        <v>#N/A</v>
      </c>
    </row>
    <row r="290" spans="4:6" x14ac:dyDescent="0.25">
      <c r="D290" t="e">
        <f>MAX(0,24*(INDEX(Reisekalender!$H$2:$H$200,MATCH(A290,Reisekalender!$A$2:$A$200,0))-INDEX(Reisekalender!$G$2:$G$200,MATCH(A290,Reisekalender!$A$2:$A$200,0))))</f>
        <v>#N/A</v>
      </c>
      <c r="E290" s="3" t="e">
        <f t="shared" si="4"/>
        <v>#N/A</v>
      </c>
      <c r="F290" s="3" t="e">
        <f>IF(E290="&gt;24h",IFERROR(INDEX(Einstellungen!$C$7:$C$9,MATCH(C290,Einstellungen!$A$7:$A$9,0)),PAUSCHALE_24H),IF(E290="An/Abreise",IFERROR(INDEX(Einstellungen!$B$7:$B$9,MATCH(C290,Einstellungen!$A$7:$A$9,0)),PAUSCHALE_AN_AB),0))</f>
        <v>#N/A</v>
      </c>
    </row>
    <row r="291" spans="4:6" x14ac:dyDescent="0.25">
      <c r="D291" t="e">
        <f>MAX(0,24*(INDEX(Reisekalender!$H$2:$H$200,MATCH(A291,Reisekalender!$A$2:$A$200,0))-INDEX(Reisekalender!$G$2:$G$200,MATCH(A291,Reisekalender!$A$2:$A$200,0))))</f>
        <v>#N/A</v>
      </c>
      <c r="E291" s="3" t="e">
        <f t="shared" si="4"/>
        <v>#N/A</v>
      </c>
      <c r="F291" s="3" t="e">
        <f>IF(E291="&gt;24h",IFERROR(INDEX(Einstellungen!$C$7:$C$9,MATCH(C291,Einstellungen!$A$7:$A$9,0)),PAUSCHALE_24H),IF(E291="An/Abreise",IFERROR(INDEX(Einstellungen!$B$7:$B$9,MATCH(C291,Einstellungen!$A$7:$A$9,0)),PAUSCHALE_AN_AB),0))</f>
        <v>#N/A</v>
      </c>
    </row>
    <row r="292" spans="4:6" x14ac:dyDescent="0.25">
      <c r="D292" t="e">
        <f>MAX(0,24*(INDEX(Reisekalender!$H$2:$H$200,MATCH(A292,Reisekalender!$A$2:$A$200,0))-INDEX(Reisekalender!$G$2:$G$200,MATCH(A292,Reisekalender!$A$2:$A$200,0))))</f>
        <v>#N/A</v>
      </c>
      <c r="E292" s="3" t="e">
        <f t="shared" si="4"/>
        <v>#N/A</v>
      </c>
      <c r="F292" s="3" t="e">
        <f>IF(E292="&gt;24h",IFERROR(INDEX(Einstellungen!$C$7:$C$9,MATCH(C292,Einstellungen!$A$7:$A$9,0)),PAUSCHALE_24H),IF(E292="An/Abreise",IFERROR(INDEX(Einstellungen!$B$7:$B$9,MATCH(C292,Einstellungen!$A$7:$A$9,0)),PAUSCHALE_AN_AB),0))</f>
        <v>#N/A</v>
      </c>
    </row>
    <row r="293" spans="4:6" x14ac:dyDescent="0.25">
      <c r="D293" t="e">
        <f>MAX(0,24*(INDEX(Reisekalender!$H$2:$H$200,MATCH(A293,Reisekalender!$A$2:$A$200,0))-INDEX(Reisekalender!$G$2:$G$200,MATCH(A293,Reisekalender!$A$2:$A$200,0))))</f>
        <v>#N/A</v>
      </c>
      <c r="E293" s="3" t="e">
        <f t="shared" si="4"/>
        <v>#N/A</v>
      </c>
      <c r="F293" s="3" t="e">
        <f>IF(E293="&gt;24h",IFERROR(INDEX(Einstellungen!$C$7:$C$9,MATCH(C293,Einstellungen!$A$7:$A$9,0)),PAUSCHALE_24H),IF(E293="An/Abreise",IFERROR(INDEX(Einstellungen!$B$7:$B$9,MATCH(C293,Einstellungen!$A$7:$A$9,0)),PAUSCHALE_AN_AB),0))</f>
        <v>#N/A</v>
      </c>
    </row>
    <row r="294" spans="4:6" x14ac:dyDescent="0.25">
      <c r="D294" t="e">
        <f>MAX(0,24*(INDEX(Reisekalender!$H$2:$H$200,MATCH(A294,Reisekalender!$A$2:$A$200,0))-INDEX(Reisekalender!$G$2:$G$200,MATCH(A294,Reisekalender!$A$2:$A$200,0))))</f>
        <v>#N/A</v>
      </c>
      <c r="E294" s="3" t="e">
        <f t="shared" si="4"/>
        <v>#N/A</v>
      </c>
      <c r="F294" s="3" t="e">
        <f>IF(E294="&gt;24h",IFERROR(INDEX(Einstellungen!$C$7:$C$9,MATCH(C294,Einstellungen!$A$7:$A$9,0)),PAUSCHALE_24H),IF(E294="An/Abreise",IFERROR(INDEX(Einstellungen!$B$7:$B$9,MATCH(C294,Einstellungen!$A$7:$A$9,0)),PAUSCHALE_AN_AB),0))</f>
        <v>#N/A</v>
      </c>
    </row>
    <row r="295" spans="4:6" x14ac:dyDescent="0.25">
      <c r="D295" t="e">
        <f>MAX(0,24*(INDEX(Reisekalender!$H$2:$H$200,MATCH(A295,Reisekalender!$A$2:$A$200,0))-INDEX(Reisekalender!$G$2:$G$200,MATCH(A295,Reisekalender!$A$2:$A$200,0))))</f>
        <v>#N/A</v>
      </c>
      <c r="E295" s="3" t="e">
        <f t="shared" si="4"/>
        <v>#N/A</v>
      </c>
      <c r="F295" s="3" t="e">
        <f>IF(E295="&gt;24h",IFERROR(INDEX(Einstellungen!$C$7:$C$9,MATCH(C295,Einstellungen!$A$7:$A$9,0)),PAUSCHALE_24H),IF(E295="An/Abreise",IFERROR(INDEX(Einstellungen!$B$7:$B$9,MATCH(C295,Einstellungen!$A$7:$A$9,0)),PAUSCHALE_AN_AB),0))</f>
        <v>#N/A</v>
      </c>
    </row>
    <row r="296" spans="4:6" x14ac:dyDescent="0.25">
      <c r="D296" t="e">
        <f>MAX(0,24*(INDEX(Reisekalender!$H$2:$H$200,MATCH(A296,Reisekalender!$A$2:$A$200,0))-INDEX(Reisekalender!$G$2:$G$200,MATCH(A296,Reisekalender!$A$2:$A$200,0))))</f>
        <v>#N/A</v>
      </c>
      <c r="E296" s="3" t="e">
        <f t="shared" si="4"/>
        <v>#N/A</v>
      </c>
      <c r="F296" s="3" t="e">
        <f>IF(E296="&gt;24h",IFERROR(INDEX(Einstellungen!$C$7:$C$9,MATCH(C296,Einstellungen!$A$7:$A$9,0)),PAUSCHALE_24H),IF(E296="An/Abreise",IFERROR(INDEX(Einstellungen!$B$7:$B$9,MATCH(C296,Einstellungen!$A$7:$A$9,0)),PAUSCHALE_AN_AB),0))</f>
        <v>#N/A</v>
      </c>
    </row>
    <row r="297" spans="4:6" x14ac:dyDescent="0.25">
      <c r="D297" t="e">
        <f>MAX(0,24*(INDEX(Reisekalender!$H$2:$H$200,MATCH(A297,Reisekalender!$A$2:$A$200,0))-INDEX(Reisekalender!$G$2:$G$200,MATCH(A297,Reisekalender!$A$2:$A$200,0))))</f>
        <v>#N/A</v>
      </c>
      <c r="E297" s="3" t="e">
        <f t="shared" si="4"/>
        <v>#N/A</v>
      </c>
      <c r="F297" s="3" t="e">
        <f>IF(E297="&gt;24h",IFERROR(INDEX(Einstellungen!$C$7:$C$9,MATCH(C297,Einstellungen!$A$7:$A$9,0)),PAUSCHALE_24H),IF(E297="An/Abreise",IFERROR(INDEX(Einstellungen!$B$7:$B$9,MATCH(C297,Einstellungen!$A$7:$A$9,0)),PAUSCHALE_AN_AB),0))</f>
        <v>#N/A</v>
      </c>
    </row>
    <row r="298" spans="4:6" x14ac:dyDescent="0.25">
      <c r="D298" t="e">
        <f>MAX(0,24*(INDEX(Reisekalender!$H$2:$H$200,MATCH(A298,Reisekalender!$A$2:$A$200,0))-INDEX(Reisekalender!$G$2:$G$200,MATCH(A298,Reisekalender!$A$2:$A$200,0))))</f>
        <v>#N/A</v>
      </c>
      <c r="E298" s="3" t="e">
        <f t="shared" si="4"/>
        <v>#N/A</v>
      </c>
      <c r="F298" s="3" t="e">
        <f>IF(E298="&gt;24h",IFERROR(INDEX(Einstellungen!$C$7:$C$9,MATCH(C298,Einstellungen!$A$7:$A$9,0)),PAUSCHALE_24H),IF(E298="An/Abreise",IFERROR(INDEX(Einstellungen!$B$7:$B$9,MATCH(C298,Einstellungen!$A$7:$A$9,0)),PAUSCHALE_AN_AB),0))</f>
        <v>#N/A</v>
      </c>
    </row>
    <row r="299" spans="4:6" x14ac:dyDescent="0.25">
      <c r="D299" t="e">
        <f>MAX(0,24*(INDEX(Reisekalender!$H$2:$H$200,MATCH(A299,Reisekalender!$A$2:$A$200,0))-INDEX(Reisekalender!$G$2:$G$200,MATCH(A299,Reisekalender!$A$2:$A$200,0))))</f>
        <v>#N/A</v>
      </c>
      <c r="E299" s="3" t="e">
        <f t="shared" si="4"/>
        <v>#N/A</v>
      </c>
      <c r="F299" s="3" t="e">
        <f>IF(E299="&gt;24h",IFERROR(INDEX(Einstellungen!$C$7:$C$9,MATCH(C299,Einstellungen!$A$7:$A$9,0)),PAUSCHALE_24H),IF(E299="An/Abreise",IFERROR(INDEX(Einstellungen!$B$7:$B$9,MATCH(C299,Einstellungen!$A$7:$A$9,0)),PAUSCHALE_AN_AB),0))</f>
        <v>#N/A</v>
      </c>
    </row>
    <row r="300" spans="4:6" x14ac:dyDescent="0.25">
      <c r="D300" t="e">
        <f>MAX(0,24*(INDEX(Reisekalender!$H$2:$H$200,MATCH(A300,Reisekalender!$A$2:$A$200,0))-INDEX(Reisekalender!$G$2:$G$200,MATCH(A300,Reisekalender!$A$2:$A$200,0))))</f>
        <v>#N/A</v>
      </c>
      <c r="E300" s="3" t="e">
        <f t="shared" si="4"/>
        <v>#N/A</v>
      </c>
      <c r="F300" s="3" t="e">
        <f>IF(E300="&gt;24h",IFERROR(INDEX(Einstellungen!$C$7:$C$9,MATCH(C300,Einstellungen!$A$7:$A$9,0)),PAUSCHALE_24H),IF(E300="An/Abreise",IFERROR(INDEX(Einstellungen!$B$7:$B$9,MATCH(C300,Einstellungen!$A$7:$A$9,0)),PAUSCHALE_AN_AB),0))</f>
        <v>#N/A</v>
      </c>
    </row>
    <row r="301" spans="4:6" x14ac:dyDescent="0.25">
      <c r="D301" t="e">
        <f>MAX(0,24*(INDEX(Reisekalender!$H$2:$H$200,MATCH(A301,Reisekalender!$A$2:$A$200,0))-INDEX(Reisekalender!$G$2:$G$200,MATCH(A301,Reisekalender!$A$2:$A$200,0))))</f>
        <v>#N/A</v>
      </c>
      <c r="E301" s="3" t="e">
        <f t="shared" si="4"/>
        <v>#N/A</v>
      </c>
      <c r="F301" s="3" t="e">
        <f>IF(E301="&gt;24h",IFERROR(INDEX(Einstellungen!$C$7:$C$9,MATCH(C301,Einstellungen!$A$7:$A$9,0)),PAUSCHALE_24H),IF(E301="An/Abreise",IFERROR(INDEX(Einstellungen!$B$7:$B$9,MATCH(C301,Einstellungen!$A$7:$A$9,0)),PAUSCHALE_AN_AB),0))</f>
        <v>#N/A</v>
      </c>
    </row>
    <row r="302" spans="4:6" x14ac:dyDescent="0.25">
      <c r="D302" t="e">
        <f>MAX(0,24*(INDEX(Reisekalender!$H$2:$H$200,MATCH(A302,Reisekalender!$A$2:$A$200,0))-INDEX(Reisekalender!$G$2:$G$200,MATCH(A302,Reisekalender!$A$2:$A$200,0))))</f>
        <v>#N/A</v>
      </c>
      <c r="E302" s="3" t="e">
        <f t="shared" si="4"/>
        <v>#N/A</v>
      </c>
      <c r="F302" s="3" t="e">
        <f>IF(E302="&gt;24h",IFERROR(INDEX(Einstellungen!$C$7:$C$9,MATCH(C302,Einstellungen!$A$7:$A$9,0)),PAUSCHALE_24H),IF(E302="An/Abreise",IFERROR(INDEX(Einstellungen!$B$7:$B$9,MATCH(C302,Einstellungen!$A$7:$A$9,0)),PAUSCHALE_AN_AB),0))</f>
        <v>#N/A</v>
      </c>
    </row>
    <row r="303" spans="4:6" x14ac:dyDescent="0.25">
      <c r="D303" t="e">
        <f>MAX(0,24*(INDEX(Reisekalender!$H$2:$H$200,MATCH(A303,Reisekalender!$A$2:$A$200,0))-INDEX(Reisekalender!$G$2:$G$200,MATCH(A303,Reisekalender!$A$2:$A$200,0))))</f>
        <v>#N/A</v>
      </c>
      <c r="E303" s="3" t="e">
        <f t="shared" si="4"/>
        <v>#N/A</v>
      </c>
      <c r="F303" s="3" t="e">
        <f>IF(E303="&gt;24h",IFERROR(INDEX(Einstellungen!$C$7:$C$9,MATCH(C303,Einstellungen!$A$7:$A$9,0)),PAUSCHALE_24H),IF(E303="An/Abreise",IFERROR(INDEX(Einstellungen!$B$7:$B$9,MATCH(C303,Einstellungen!$A$7:$A$9,0)),PAUSCHALE_AN_AB),0))</f>
        <v>#N/A</v>
      </c>
    </row>
    <row r="304" spans="4:6" x14ac:dyDescent="0.25">
      <c r="D304" t="e">
        <f>MAX(0,24*(INDEX(Reisekalender!$H$2:$H$200,MATCH(A304,Reisekalender!$A$2:$A$200,0))-INDEX(Reisekalender!$G$2:$G$200,MATCH(A304,Reisekalender!$A$2:$A$200,0))))</f>
        <v>#N/A</v>
      </c>
      <c r="E304" s="3" t="e">
        <f t="shared" si="4"/>
        <v>#N/A</v>
      </c>
      <c r="F304" s="3" t="e">
        <f>IF(E304="&gt;24h",IFERROR(INDEX(Einstellungen!$C$7:$C$9,MATCH(C304,Einstellungen!$A$7:$A$9,0)),PAUSCHALE_24H),IF(E304="An/Abreise",IFERROR(INDEX(Einstellungen!$B$7:$B$9,MATCH(C304,Einstellungen!$A$7:$A$9,0)),PAUSCHALE_AN_AB),0))</f>
        <v>#N/A</v>
      </c>
    </row>
    <row r="305" spans="4:6" x14ac:dyDescent="0.25">
      <c r="D305" t="e">
        <f>MAX(0,24*(INDEX(Reisekalender!$H$2:$H$200,MATCH(A305,Reisekalender!$A$2:$A$200,0))-INDEX(Reisekalender!$G$2:$G$200,MATCH(A305,Reisekalender!$A$2:$A$200,0))))</f>
        <v>#N/A</v>
      </c>
      <c r="E305" s="3" t="e">
        <f t="shared" si="4"/>
        <v>#N/A</v>
      </c>
      <c r="F305" s="3" t="e">
        <f>IF(E305="&gt;24h",IFERROR(INDEX(Einstellungen!$C$7:$C$9,MATCH(C305,Einstellungen!$A$7:$A$9,0)),PAUSCHALE_24H),IF(E305="An/Abreise",IFERROR(INDEX(Einstellungen!$B$7:$B$9,MATCH(C305,Einstellungen!$A$7:$A$9,0)),PAUSCHALE_AN_AB),0))</f>
        <v>#N/A</v>
      </c>
    </row>
    <row r="306" spans="4:6" x14ac:dyDescent="0.25">
      <c r="D306" t="e">
        <f>MAX(0,24*(INDEX(Reisekalender!$H$2:$H$200,MATCH(A306,Reisekalender!$A$2:$A$200,0))-INDEX(Reisekalender!$G$2:$G$200,MATCH(A306,Reisekalender!$A$2:$A$200,0))))</f>
        <v>#N/A</v>
      </c>
      <c r="E306" s="3" t="e">
        <f t="shared" si="4"/>
        <v>#N/A</v>
      </c>
      <c r="F306" s="3" t="e">
        <f>IF(E306="&gt;24h",IFERROR(INDEX(Einstellungen!$C$7:$C$9,MATCH(C306,Einstellungen!$A$7:$A$9,0)),PAUSCHALE_24H),IF(E306="An/Abreise",IFERROR(INDEX(Einstellungen!$B$7:$B$9,MATCH(C306,Einstellungen!$A$7:$A$9,0)),PAUSCHALE_AN_AB),0))</f>
        <v>#N/A</v>
      </c>
    </row>
    <row r="307" spans="4:6" x14ac:dyDescent="0.25">
      <c r="D307" t="e">
        <f>MAX(0,24*(INDEX(Reisekalender!$H$2:$H$200,MATCH(A307,Reisekalender!$A$2:$A$200,0))-INDEX(Reisekalender!$G$2:$G$200,MATCH(A307,Reisekalender!$A$2:$A$200,0))))</f>
        <v>#N/A</v>
      </c>
      <c r="E307" s="3" t="e">
        <f t="shared" si="4"/>
        <v>#N/A</v>
      </c>
      <c r="F307" s="3" t="e">
        <f>IF(E307="&gt;24h",IFERROR(INDEX(Einstellungen!$C$7:$C$9,MATCH(C307,Einstellungen!$A$7:$A$9,0)),PAUSCHALE_24H),IF(E307="An/Abreise",IFERROR(INDEX(Einstellungen!$B$7:$B$9,MATCH(C307,Einstellungen!$A$7:$A$9,0)),PAUSCHALE_AN_AB),0))</f>
        <v>#N/A</v>
      </c>
    </row>
    <row r="308" spans="4:6" x14ac:dyDescent="0.25">
      <c r="D308" t="e">
        <f>MAX(0,24*(INDEX(Reisekalender!$H$2:$H$200,MATCH(A308,Reisekalender!$A$2:$A$200,0))-INDEX(Reisekalender!$G$2:$G$200,MATCH(A308,Reisekalender!$A$2:$A$200,0))))</f>
        <v>#N/A</v>
      </c>
      <c r="E308" s="3" t="e">
        <f t="shared" si="4"/>
        <v>#N/A</v>
      </c>
      <c r="F308" s="3" t="e">
        <f>IF(E308="&gt;24h",IFERROR(INDEX(Einstellungen!$C$7:$C$9,MATCH(C308,Einstellungen!$A$7:$A$9,0)),PAUSCHALE_24H),IF(E308="An/Abreise",IFERROR(INDEX(Einstellungen!$B$7:$B$9,MATCH(C308,Einstellungen!$A$7:$A$9,0)),PAUSCHALE_AN_AB),0))</f>
        <v>#N/A</v>
      </c>
    </row>
    <row r="309" spans="4:6" x14ac:dyDescent="0.25">
      <c r="D309" t="e">
        <f>MAX(0,24*(INDEX(Reisekalender!$H$2:$H$200,MATCH(A309,Reisekalender!$A$2:$A$200,0))-INDEX(Reisekalender!$G$2:$G$200,MATCH(A309,Reisekalender!$A$2:$A$200,0))))</f>
        <v>#N/A</v>
      </c>
      <c r="E309" s="3" t="e">
        <f t="shared" si="4"/>
        <v>#N/A</v>
      </c>
      <c r="F309" s="3" t="e">
        <f>IF(E309="&gt;24h",IFERROR(INDEX(Einstellungen!$C$7:$C$9,MATCH(C309,Einstellungen!$A$7:$A$9,0)),PAUSCHALE_24H),IF(E309="An/Abreise",IFERROR(INDEX(Einstellungen!$B$7:$B$9,MATCH(C309,Einstellungen!$A$7:$A$9,0)),PAUSCHALE_AN_AB),0))</f>
        <v>#N/A</v>
      </c>
    </row>
    <row r="310" spans="4:6" x14ac:dyDescent="0.25">
      <c r="D310" t="e">
        <f>MAX(0,24*(INDEX(Reisekalender!$H$2:$H$200,MATCH(A310,Reisekalender!$A$2:$A$200,0))-INDEX(Reisekalender!$G$2:$G$200,MATCH(A310,Reisekalender!$A$2:$A$200,0))))</f>
        <v>#N/A</v>
      </c>
      <c r="E310" s="3" t="e">
        <f t="shared" si="4"/>
        <v>#N/A</v>
      </c>
      <c r="F310" s="3" t="e">
        <f>IF(E310="&gt;24h",IFERROR(INDEX(Einstellungen!$C$7:$C$9,MATCH(C310,Einstellungen!$A$7:$A$9,0)),PAUSCHALE_24H),IF(E310="An/Abreise",IFERROR(INDEX(Einstellungen!$B$7:$B$9,MATCH(C310,Einstellungen!$A$7:$A$9,0)),PAUSCHALE_AN_AB),0))</f>
        <v>#N/A</v>
      </c>
    </row>
    <row r="311" spans="4:6" x14ac:dyDescent="0.25">
      <c r="D311" t="e">
        <f>MAX(0,24*(INDEX(Reisekalender!$H$2:$H$200,MATCH(A311,Reisekalender!$A$2:$A$200,0))-INDEX(Reisekalender!$G$2:$G$200,MATCH(A311,Reisekalender!$A$2:$A$200,0))))</f>
        <v>#N/A</v>
      </c>
      <c r="E311" s="3" t="e">
        <f t="shared" si="4"/>
        <v>#N/A</v>
      </c>
      <c r="F311" s="3" t="e">
        <f>IF(E311="&gt;24h",IFERROR(INDEX(Einstellungen!$C$7:$C$9,MATCH(C311,Einstellungen!$A$7:$A$9,0)),PAUSCHALE_24H),IF(E311="An/Abreise",IFERROR(INDEX(Einstellungen!$B$7:$B$9,MATCH(C311,Einstellungen!$A$7:$A$9,0)),PAUSCHALE_AN_AB),0))</f>
        <v>#N/A</v>
      </c>
    </row>
    <row r="312" spans="4:6" x14ac:dyDescent="0.25">
      <c r="D312" t="e">
        <f>MAX(0,24*(INDEX(Reisekalender!$H$2:$H$200,MATCH(A312,Reisekalender!$A$2:$A$200,0))-INDEX(Reisekalender!$G$2:$G$200,MATCH(A312,Reisekalender!$A$2:$A$200,0))))</f>
        <v>#N/A</v>
      </c>
      <c r="E312" s="3" t="e">
        <f t="shared" si="4"/>
        <v>#N/A</v>
      </c>
      <c r="F312" s="3" t="e">
        <f>IF(E312="&gt;24h",IFERROR(INDEX(Einstellungen!$C$7:$C$9,MATCH(C312,Einstellungen!$A$7:$A$9,0)),PAUSCHALE_24H),IF(E312="An/Abreise",IFERROR(INDEX(Einstellungen!$B$7:$B$9,MATCH(C312,Einstellungen!$A$7:$A$9,0)),PAUSCHALE_AN_AB),0))</f>
        <v>#N/A</v>
      </c>
    </row>
    <row r="313" spans="4:6" x14ac:dyDescent="0.25">
      <c r="D313" t="e">
        <f>MAX(0,24*(INDEX(Reisekalender!$H$2:$H$200,MATCH(A313,Reisekalender!$A$2:$A$200,0))-INDEX(Reisekalender!$G$2:$G$200,MATCH(A313,Reisekalender!$A$2:$A$200,0))))</f>
        <v>#N/A</v>
      </c>
      <c r="E313" s="3" t="e">
        <f t="shared" si="4"/>
        <v>#N/A</v>
      </c>
      <c r="F313" s="3" t="e">
        <f>IF(E313="&gt;24h",IFERROR(INDEX(Einstellungen!$C$7:$C$9,MATCH(C313,Einstellungen!$A$7:$A$9,0)),PAUSCHALE_24H),IF(E313="An/Abreise",IFERROR(INDEX(Einstellungen!$B$7:$B$9,MATCH(C313,Einstellungen!$A$7:$A$9,0)),PAUSCHALE_AN_AB),0))</f>
        <v>#N/A</v>
      </c>
    </row>
    <row r="314" spans="4:6" x14ac:dyDescent="0.25">
      <c r="D314" t="e">
        <f>MAX(0,24*(INDEX(Reisekalender!$H$2:$H$200,MATCH(A314,Reisekalender!$A$2:$A$200,0))-INDEX(Reisekalender!$G$2:$G$200,MATCH(A314,Reisekalender!$A$2:$A$200,0))))</f>
        <v>#N/A</v>
      </c>
      <c r="E314" s="3" t="e">
        <f t="shared" si="4"/>
        <v>#N/A</v>
      </c>
      <c r="F314" s="3" t="e">
        <f>IF(E314="&gt;24h",IFERROR(INDEX(Einstellungen!$C$7:$C$9,MATCH(C314,Einstellungen!$A$7:$A$9,0)),PAUSCHALE_24H),IF(E314="An/Abreise",IFERROR(INDEX(Einstellungen!$B$7:$B$9,MATCH(C314,Einstellungen!$A$7:$A$9,0)),PAUSCHALE_AN_AB),0))</f>
        <v>#N/A</v>
      </c>
    </row>
    <row r="315" spans="4:6" x14ac:dyDescent="0.25">
      <c r="D315" t="e">
        <f>MAX(0,24*(INDEX(Reisekalender!$H$2:$H$200,MATCH(A315,Reisekalender!$A$2:$A$200,0))-INDEX(Reisekalender!$G$2:$G$200,MATCH(A315,Reisekalender!$A$2:$A$200,0))))</f>
        <v>#N/A</v>
      </c>
      <c r="E315" s="3" t="e">
        <f t="shared" si="4"/>
        <v>#N/A</v>
      </c>
      <c r="F315" s="3" t="e">
        <f>IF(E315="&gt;24h",IFERROR(INDEX(Einstellungen!$C$7:$C$9,MATCH(C315,Einstellungen!$A$7:$A$9,0)),PAUSCHALE_24H),IF(E315="An/Abreise",IFERROR(INDEX(Einstellungen!$B$7:$B$9,MATCH(C315,Einstellungen!$A$7:$A$9,0)),PAUSCHALE_AN_AB),0))</f>
        <v>#N/A</v>
      </c>
    </row>
    <row r="316" spans="4:6" x14ac:dyDescent="0.25">
      <c r="D316" t="e">
        <f>MAX(0,24*(INDEX(Reisekalender!$H$2:$H$200,MATCH(A316,Reisekalender!$A$2:$A$200,0))-INDEX(Reisekalender!$G$2:$G$200,MATCH(A316,Reisekalender!$A$2:$A$200,0))))</f>
        <v>#N/A</v>
      </c>
      <c r="E316" s="3" t="e">
        <f t="shared" si="4"/>
        <v>#N/A</v>
      </c>
      <c r="F316" s="3" t="e">
        <f>IF(E316="&gt;24h",IFERROR(INDEX(Einstellungen!$C$7:$C$9,MATCH(C316,Einstellungen!$A$7:$A$9,0)),PAUSCHALE_24H),IF(E316="An/Abreise",IFERROR(INDEX(Einstellungen!$B$7:$B$9,MATCH(C316,Einstellungen!$A$7:$A$9,0)),PAUSCHALE_AN_AB),0))</f>
        <v>#N/A</v>
      </c>
    </row>
    <row r="317" spans="4:6" x14ac:dyDescent="0.25">
      <c r="D317" t="e">
        <f>MAX(0,24*(INDEX(Reisekalender!$H$2:$H$200,MATCH(A317,Reisekalender!$A$2:$A$200,0))-INDEX(Reisekalender!$G$2:$G$200,MATCH(A317,Reisekalender!$A$2:$A$200,0))))</f>
        <v>#N/A</v>
      </c>
      <c r="E317" s="3" t="e">
        <f t="shared" si="4"/>
        <v>#N/A</v>
      </c>
      <c r="F317" s="3" t="e">
        <f>IF(E317="&gt;24h",IFERROR(INDEX(Einstellungen!$C$7:$C$9,MATCH(C317,Einstellungen!$A$7:$A$9,0)),PAUSCHALE_24H),IF(E317="An/Abreise",IFERROR(INDEX(Einstellungen!$B$7:$B$9,MATCH(C317,Einstellungen!$A$7:$A$9,0)),PAUSCHALE_AN_AB),0))</f>
        <v>#N/A</v>
      </c>
    </row>
    <row r="318" spans="4:6" x14ac:dyDescent="0.25">
      <c r="D318" t="e">
        <f>MAX(0,24*(INDEX(Reisekalender!$H$2:$H$200,MATCH(A318,Reisekalender!$A$2:$A$200,0))-INDEX(Reisekalender!$G$2:$G$200,MATCH(A318,Reisekalender!$A$2:$A$200,0))))</f>
        <v>#N/A</v>
      </c>
      <c r="E318" s="3" t="e">
        <f t="shared" si="4"/>
        <v>#N/A</v>
      </c>
      <c r="F318" s="3" t="e">
        <f>IF(E318="&gt;24h",IFERROR(INDEX(Einstellungen!$C$7:$C$9,MATCH(C318,Einstellungen!$A$7:$A$9,0)),PAUSCHALE_24H),IF(E318="An/Abreise",IFERROR(INDEX(Einstellungen!$B$7:$B$9,MATCH(C318,Einstellungen!$A$7:$A$9,0)),PAUSCHALE_AN_AB),0))</f>
        <v>#N/A</v>
      </c>
    </row>
    <row r="319" spans="4:6" x14ac:dyDescent="0.25">
      <c r="D319" t="e">
        <f>MAX(0,24*(INDEX(Reisekalender!$H$2:$H$200,MATCH(A319,Reisekalender!$A$2:$A$200,0))-INDEX(Reisekalender!$G$2:$G$200,MATCH(A319,Reisekalender!$A$2:$A$200,0))))</f>
        <v>#N/A</v>
      </c>
      <c r="E319" s="3" t="e">
        <f t="shared" si="4"/>
        <v>#N/A</v>
      </c>
      <c r="F319" s="3" t="e">
        <f>IF(E319="&gt;24h",IFERROR(INDEX(Einstellungen!$C$7:$C$9,MATCH(C319,Einstellungen!$A$7:$A$9,0)),PAUSCHALE_24H),IF(E319="An/Abreise",IFERROR(INDEX(Einstellungen!$B$7:$B$9,MATCH(C319,Einstellungen!$A$7:$A$9,0)),PAUSCHALE_AN_AB),0))</f>
        <v>#N/A</v>
      </c>
    </row>
    <row r="320" spans="4:6" x14ac:dyDescent="0.25">
      <c r="D320" t="e">
        <f>MAX(0,24*(INDEX(Reisekalender!$H$2:$H$200,MATCH(A320,Reisekalender!$A$2:$A$200,0))-INDEX(Reisekalender!$G$2:$G$200,MATCH(A320,Reisekalender!$A$2:$A$200,0))))</f>
        <v>#N/A</v>
      </c>
      <c r="E320" s="3" t="e">
        <f t="shared" si="4"/>
        <v>#N/A</v>
      </c>
      <c r="F320" s="3" t="e">
        <f>IF(E320="&gt;24h",IFERROR(INDEX(Einstellungen!$C$7:$C$9,MATCH(C320,Einstellungen!$A$7:$A$9,0)),PAUSCHALE_24H),IF(E320="An/Abreise",IFERROR(INDEX(Einstellungen!$B$7:$B$9,MATCH(C320,Einstellungen!$A$7:$A$9,0)),PAUSCHALE_AN_AB),0))</f>
        <v>#N/A</v>
      </c>
    </row>
    <row r="321" spans="4:6" x14ac:dyDescent="0.25">
      <c r="D321" t="e">
        <f>MAX(0,24*(INDEX(Reisekalender!$H$2:$H$200,MATCH(A321,Reisekalender!$A$2:$A$200,0))-INDEX(Reisekalender!$G$2:$G$200,MATCH(A321,Reisekalender!$A$2:$A$200,0))))</f>
        <v>#N/A</v>
      </c>
      <c r="E321" s="3" t="e">
        <f t="shared" si="4"/>
        <v>#N/A</v>
      </c>
      <c r="F321" s="3" t="e">
        <f>IF(E321="&gt;24h",IFERROR(INDEX(Einstellungen!$C$7:$C$9,MATCH(C321,Einstellungen!$A$7:$A$9,0)),PAUSCHALE_24H),IF(E321="An/Abreise",IFERROR(INDEX(Einstellungen!$B$7:$B$9,MATCH(C321,Einstellungen!$A$7:$A$9,0)),PAUSCHALE_AN_AB),0))</f>
        <v>#N/A</v>
      </c>
    </row>
    <row r="322" spans="4:6" x14ac:dyDescent="0.25">
      <c r="D322" t="e">
        <f>MAX(0,24*(INDEX(Reisekalender!$H$2:$H$200,MATCH(A322,Reisekalender!$A$2:$A$200,0))-INDEX(Reisekalender!$G$2:$G$200,MATCH(A322,Reisekalender!$A$2:$A$200,0))))</f>
        <v>#N/A</v>
      </c>
      <c r="E322" s="3" t="e">
        <f t="shared" ref="E322:E385" si="5">IF(D322&lt;8,"&lt;8h",IF(D322&gt;=24,"&gt;24h","An/Abreise"))</f>
        <v>#N/A</v>
      </c>
      <c r="F322" s="3" t="e">
        <f>IF(E322="&gt;24h",IFERROR(INDEX(Einstellungen!$C$7:$C$9,MATCH(C322,Einstellungen!$A$7:$A$9,0)),PAUSCHALE_24H),IF(E322="An/Abreise",IFERROR(INDEX(Einstellungen!$B$7:$B$9,MATCH(C322,Einstellungen!$A$7:$A$9,0)),PAUSCHALE_AN_AB),0))</f>
        <v>#N/A</v>
      </c>
    </row>
    <row r="323" spans="4:6" x14ac:dyDescent="0.25">
      <c r="D323" t="e">
        <f>MAX(0,24*(INDEX(Reisekalender!$H$2:$H$200,MATCH(A323,Reisekalender!$A$2:$A$200,0))-INDEX(Reisekalender!$G$2:$G$200,MATCH(A323,Reisekalender!$A$2:$A$200,0))))</f>
        <v>#N/A</v>
      </c>
      <c r="E323" s="3" t="e">
        <f t="shared" si="5"/>
        <v>#N/A</v>
      </c>
      <c r="F323" s="3" t="e">
        <f>IF(E323="&gt;24h",IFERROR(INDEX(Einstellungen!$C$7:$C$9,MATCH(C323,Einstellungen!$A$7:$A$9,0)),PAUSCHALE_24H),IF(E323="An/Abreise",IFERROR(INDEX(Einstellungen!$B$7:$B$9,MATCH(C323,Einstellungen!$A$7:$A$9,0)),PAUSCHALE_AN_AB),0))</f>
        <v>#N/A</v>
      </c>
    </row>
    <row r="324" spans="4:6" x14ac:dyDescent="0.25">
      <c r="D324" t="e">
        <f>MAX(0,24*(INDEX(Reisekalender!$H$2:$H$200,MATCH(A324,Reisekalender!$A$2:$A$200,0))-INDEX(Reisekalender!$G$2:$G$200,MATCH(A324,Reisekalender!$A$2:$A$200,0))))</f>
        <v>#N/A</v>
      </c>
      <c r="E324" s="3" t="e">
        <f t="shared" si="5"/>
        <v>#N/A</v>
      </c>
      <c r="F324" s="3" t="e">
        <f>IF(E324="&gt;24h",IFERROR(INDEX(Einstellungen!$C$7:$C$9,MATCH(C324,Einstellungen!$A$7:$A$9,0)),PAUSCHALE_24H),IF(E324="An/Abreise",IFERROR(INDEX(Einstellungen!$B$7:$B$9,MATCH(C324,Einstellungen!$A$7:$A$9,0)),PAUSCHALE_AN_AB),0))</f>
        <v>#N/A</v>
      </c>
    </row>
    <row r="325" spans="4:6" x14ac:dyDescent="0.25">
      <c r="D325" t="e">
        <f>MAX(0,24*(INDEX(Reisekalender!$H$2:$H$200,MATCH(A325,Reisekalender!$A$2:$A$200,0))-INDEX(Reisekalender!$G$2:$G$200,MATCH(A325,Reisekalender!$A$2:$A$200,0))))</f>
        <v>#N/A</v>
      </c>
      <c r="E325" s="3" t="e">
        <f t="shared" si="5"/>
        <v>#N/A</v>
      </c>
      <c r="F325" s="3" t="e">
        <f>IF(E325="&gt;24h",IFERROR(INDEX(Einstellungen!$C$7:$C$9,MATCH(C325,Einstellungen!$A$7:$A$9,0)),PAUSCHALE_24H),IF(E325="An/Abreise",IFERROR(INDEX(Einstellungen!$B$7:$B$9,MATCH(C325,Einstellungen!$A$7:$A$9,0)),PAUSCHALE_AN_AB),0))</f>
        <v>#N/A</v>
      </c>
    </row>
    <row r="326" spans="4:6" x14ac:dyDescent="0.25">
      <c r="D326" t="e">
        <f>MAX(0,24*(INDEX(Reisekalender!$H$2:$H$200,MATCH(A326,Reisekalender!$A$2:$A$200,0))-INDEX(Reisekalender!$G$2:$G$200,MATCH(A326,Reisekalender!$A$2:$A$200,0))))</f>
        <v>#N/A</v>
      </c>
      <c r="E326" s="3" t="e">
        <f t="shared" si="5"/>
        <v>#N/A</v>
      </c>
      <c r="F326" s="3" t="e">
        <f>IF(E326="&gt;24h",IFERROR(INDEX(Einstellungen!$C$7:$C$9,MATCH(C326,Einstellungen!$A$7:$A$9,0)),PAUSCHALE_24H),IF(E326="An/Abreise",IFERROR(INDEX(Einstellungen!$B$7:$B$9,MATCH(C326,Einstellungen!$A$7:$A$9,0)),PAUSCHALE_AN_AB),0))</f>
        <v>#N/A</v>
      </c>
    </row>
    <row r="327" spans="4:6" x14ac:dyDescent="0.25">
      <c r="D327" t="e">
        <f>MAX(0,24*(INDEX(Reisekalender!$H$2:$H$200,MATCH(A327,Reisekalender!$A$2:$A$200,0))-INDEX(Reisekalender!$G$2:$G$200,MATCH(A327,Reisekalender!$A$2:$A$200,0))))</f>
        <v>#N/A</v>
      </c>
      <c r="E327" s="3" t="e">
        <f t="shared" si="5"/>
        <v>#N/A</v>
      </c>
      <c r="F327" s="3" t="e">
        <f>IF(E327="&gt;24h",IFERROR(INDEX(Einstellungen!$C$7:$C$9,MATCH(C327,Einstellungen!$A$7:$A$9,0)),PAUSCHALE_24H),IF(E327="An/Abreise",IFERROR(INDEX(Einstellungen!$B$7:$B$9,MATCH(C327,Einstellungen!$A$7:$A$9,0)),PAUSCHALE_AN_AB),0))</f>
        <v>#N/A</v>
      </c>
    </row>
    <row r="328" spans="4:6" x14ac:dyDescent="0.25">
      <c r="D328" t="e">
        <f>MAX(0,24*(INDEX(Reisekalender!$H$2:$H$200,MATCH(A328,Reisekalender!$A$2:$A$200,0))-INDEX(Reisekalender!$G$2:$G$200,MATCH(A328,Reisekalender!$A$2:$A$200,0))))</f>
        <v>#N/A</v>
      </c>
      <c r="E328" s="3" t="e">
        <f t="shared" si="5"/>
        <v>#N/A</v>
      </c>
      <c r="F328" s="3" t="e">
        <f>IF(E328="&gt;24h",IFERROR(INDEX(Einstellungen!$C$7:$C$9,MATCH(C328,Einstellungen!$A$7:$A$9,0)),PAUSCHALE_24H),IF(E328="An/Abreise",IFERROR(INDEX(Einstellungen!$B$7:$B$9,MATCH(C328,Einstellungen!$A$7:$A$9,0)),PAUSCHALE_AN_AB),0))</f>
        <v>#N/A</v>
      </c>
    </row>
    <row r="329" spans="4:6" x14ac:dyDescent="0.25">
      <c r="D329" t="e">
        <f>MAX(0,24*(INDEX(Reisekalender!$H$2:$H$200,MATCH(A329,Reisekalender!$A$2:$A$200,0))-INDEX(Reisekalender!$G$2:$G$200,MATCH(A329,Reisekalender!$A$2:$A$200,0))))</f>
        <v>#N/A</v>
      </c>
      <c r="E329" s="3" t="e">
        <f t="shared" si="5"/>
        <v>#N/A</v>
      </c>
      <c r="F329" s="3" t="e">
        <f>IF(E329="&gt;24h",IFERROR(INDEX(Einstellungen!$C$7:$C$9,MATCH(C329,Einstellungen!$A$7:$A$9,0)),PAUSCHALE_24H),IF(E329="An/Abreise",IFERROR(INDEX(Einstellungen!$B$7:$B$9,MATCH(C329,Einstellungen!$A$7:$A$9,0)),PAUSCHALE_AN_AB),0))</f>
        <v>#N/A</v>
      </c>
    </row>
    <row r="330" spans="4:6" x14ac:dyDescent="0.25">
      <c r="D330" t="e">
        <f>MAX(0,24*(INDEX(Reisekalender!$H$2:$H$200,MATCH(A330,Reisekalender!$A$2:$A$200,0))-INDEX(Reisekalender!$G$2:$G$200,MATCH(A330,Reisekalender!$A$2:$A$200,0))))</f>
        <v>#N/A</v>
      </c>
      <c r="E330" s="3" t="e">
        <f t="shared" si="5"/>
        <v>#N/A</v>
      </c>
      <c r="F330" s="3" t="e">
        <f>IF(E330="&gt;24h",IFERROR(INDEX(Einstellungen!$C$7:$C$9,MATCH(C330,Einstellungen!$A$7:$A$9,0)),PAUSCHALE_24H),IF(E330="An/Abreise",IFERROR(INDEX(Einstellungen!$B$7:$B$9,MATCH(C330,Einstellungen!$A$7:$A$9,0)),PAUSCHALE_AN_AB),0))</f>
        <v>#N/A</v>
      </c>
    </row>
    <row r="331" spans="4:6" x14ac:dyDescent="0.25">
      <c r="D331" t="e">
        <f>MAX(0,24*(INDEX(Reisekalender!$H$2:$H$200,MATCH(A331,Reisekalender!$A$2:$A$200,0))-INDEX(Reisekalender!$G$2:$G$200,MATCH(A331,Reisekalender!$A$2:$A$200,0))))</f>
        <v>#N/A</v>
      </c>
      <c r="E331" s="3" t="e">
        <f t="shared" si="5"/>
        <v>#N/A</v>
      </c>
      <c r="F331" s="3" t="e">
        <f>IF(E331="&gt;24h",IFERROR(INDEX(Einstellungen!$C$7:$C$9,MATCH(C331,Einstellungen!$A$7:$A$9,0)),PAUSCHALE_24H),IF(E331="An/Abreise",IFERROR(INDEX(Einstellungen!$B$7:$B$9,MATCH(C331,Einstellungen!$A$7:$A$9,0)),PAUSCHALE_AN_AB),0))</f>
        <v>#N/A</v>
      </c>
    </row>
    <row r="332" spans="4:6" x14ac:dyDescent="0.25">
      <c r="D332" t="e">
        <f>MAX(0,24*(INDEX(Reisekalender!$H$2:$H$200,MATCH(A332,Reisekalender!$A$2:$A$200,0))-INDEX(Reisekalender!$G$2:$G$200,MATCH(A332,Reisekalender!$A$2:$A$200,0))))</f>
        <v>#N/A</v>
      </c>
      <c r="E332" s="3" t="e">
        <f t="shared" si="5"/>
        <v>#N/A</v>
      </c>
      <c r="F332" s="3" t="e">
        <f>IF(E332="&gt;24h",IFERROR(INDEX(Einstellungen!$C$7:$C$9,MATCH(C332,Einstellungen!$A$7:$A$9,0)),PAUSCHALE_24H),IF(E332="An/Abreise",IFERROR(INDEX(Einstellungen!$B$7:$B$9,MATCH(C332,Einstellungen!$A$7:$A$9,0)),PAUSCHALE_AN_AB),0))</f>
        <v>#N/A</v>
      </c>
    </row>
    <row r="333" spans="4:6" x14ac:dyDescent="0.25">
      <c r="D333" t="e">
        <f>MAX(0,24*(INDEX(Reisekalender!$H$2:$H$200,MATCH(A333,Reisekalender!$A$2:$A$200,0))-INDEX(Reisekalender!$G$2:$G$200,MATCH(A333,Reisekalender!$A$2:$A$200,0))))</f>
        <v>#N/A</v>
      </c>
      <c r="E333" s="3" t="e">
        <f t="shared" si="5"/>
        <v>#N/A</v>
      </c>
      <c r="F333" s="3" t="e">
        <f>IF(E333="&gt;24h",IFERROR(INDEX(Einstellungen!$C$7:$C$9,MATCH(C333,Einstellungen!$A$7:$A$9,0)),PAUSCHALE_24H),IF(E333="An/Abreise",IFERROR(INDEX(Einstellungen!$B$7:$B$9,MATCH(C333,Einstellungen!$A$7:$A$9,0)),PAUSCHALE_AN_AB),0))</f>
        <v>#N/A</v>
      </c>
    </row>
    <row r="334" spans="4:6" x14ac:dyDescent="0.25">
      <c r="D334" t="e">
        <f>MAX(0,24*(INDEX(Reisekalender!$H$2:$H$200,MATCH(A334,Reisekalender!$A$2:$A$200,0))-INDEX(Reisekalender!$G$2:$G$200,MATCH(A334,Reisekalender!$A$2:$A$200,0))))</f>
        <v>#N/A</v>
      </c>
      <c r="E334" s="3" t="e">
        <f t="shared" si="5"/>
        <v>#N/A</v>
      </c>
      <c r="F334" s="3" t="e">
        <f>IF(E334="&gt;24h",IFERROR(INDEX(Einstellungen!$C$7:$C$9,MATCH(C334,Einstellungen!$A$7:$A$9,0)),PAUSCHALE_24H),IF(E334="An/Abreise",IFERROR(INDEX(Einstellungen!$B$7:$B$9,MATCH(C334,Einstellungen!$A$7:$A$9,0)),PAUSCHALE_AN_AB),0))</f>
        <v>#N/A</v>
      </c>
    </row>
    <row r="335" spans="4:6" x14ac:dyDescent="0.25">
      <c r="D335" t="e">
        <f>MAX(0,24*(INDEX(Reisekalender!$H$2:$H$200,MATCH(A335,Reisekalender!$A$2:$A$200,0))-INDEX(Reisekalender!$G$2:$G$200,MATCH(A335,Reisekalender!$A$2:$A$200,0))))</f>
        <v>#N/A</v>
      </c>
      <c r="E335" s="3" t="e">
        <f t="shared" si="5"/>
        <v>#N/A</v>
      </c>
      <c r="F335" s="3" t="e">
        <f>IF(E335="&gt;24h",IFERROR(INDEX(Einstellungen!$C$7:$C$9,MATCH(C335,Einstellungen!$A$7:$A$9,0)),PAUSCHALE_24H),IF(E335="An/Abreise",IFERROR(INDEX(Einstellungen!$B$7:$B$9,MATCH(C335,Einstellungen!$A$7:$A$9,0)),PAUSCHALE_AN_AB),0))</f>
        <v>#N/A</v>
      </c>
    </row>
    <row r="336" spans="4:6" x14ac:dyDescent="0.25">
      <c r="D336" t="e">
        <f>MAX(0,24*(INDEX(Reisekalender!$H$2:$H$200,MATCH(A336,Reisekalender!$A$2:$A$200,0))-INDEX(Reisekalender!$G$2:$G$200,MATCH(A336,Reisekalender!$A$2:$A$200,0))))</f>
        <v>#N/A</v>
      </c>
      <c r="E336" s="3" t="e">
        <f t="shared" si="5"/>
        <v>#N/A</v>
      </c>
      <c r="F336" s="3" t="e">
        <f>IF(E336="&gt;24h",IFERROR(INDEX(Einstellungen!$C$7:$C$9,MATCH(C336,Einstellungen!$A$7:$A$9,0)),PAUSCHALE_24H),IF(E336="An/Abreise",IFERROR(INDEX(Einstellungen!$B$7:$B$9,MATCH(C336,Einstellungen!$A$7:$A$9,0)),PAUSCHALE_AN_AB),0))</f>
        <v>#N/A</v>
      </c>
    </row>
    <row r="337" spans="4:6" x14ac:dyDescent="0.25">
      <c r="D337" t="e">
        <f>MAX(0,24*(INDEX(Reisekalender!$H$2:$H$200,MATCH(A337,Reisekalender!$A$2:$A$200,0))-INDEX(Reisekalender!$G$2:$G$200,MATCH(A337,Reisekalender!$A$2:$A$200,0))))</f>
        <v>#N/A</v>
      </c>
      <c r="E337" s="3" t="e">
        <f t="shared" si="5"/>
        <v>#N/A</v>
      </c>
      <c r="F337" s="3" t="e">
        <f>IF(E337="&gt;24h",IFERROR(INDEX(Einstellungen!$C$7:$C$9,MATCH(C337,Einstellungen!$A$7:$A$9,0)),PAUSCHALE_24H),IF(E337="An/Abreise",IFERROR(INDEX(Einstellungen!$B$7:$B$9,MATCH(C337,Einstellungen!$A$7:$A$9,0)),PAUSCHALE_AN_AB),0))</f>
        <v>#N/A</v>
      </c>
    </row>
    <row r="338" spans="4:6" x14ac:dyDescent="0.25">
      <c r="D338" t="e">
        <f>MAX(0,24*(INDEX(Reisekalender!$H$2:$H$200,MATCH(A338,Reisekalender!$A$2:$A$200,0))-INDEX(Reisekalender!$G$2:$G$200,MATCH(A338,Reisekalender!$A$2:$A$200,0))))</f>
        <v>#N/A</v>
      </c>
      <c r="E338" s="3" t="e">
        <f t="shared" si="5"/>
        <v>#N/A</v>
      </c>
      <c r="F338" s="3" t="e">
        <f>IF(E338="&gt;24h",IFERROR(INDEX(Einstellungen!$C$7:$C$9,MATCH(C338,Einstellungen!$A$7:$A$9,0)),PAUSCHALE_24H),IF(E338="An/Abreise",IFERROR(INDEX(Einstellungen!$B$7:$B$9,MATCH(C338,Einstellungen!$A$7:$A$9,0)),PAUSCHALE_AN_AB),0))</f>
        <v>#N/A</v>
      </c>
    </row>
    <row r="339" spans="4:6" x14ac:dyDescent="0.25">
      <c r="D339" t="e">
        <f>MAX(0,24*(INDEX(Reisekalender!$H$2:$H$200,MATCH(A339,Reisekalender!$A$2:$A$200,0))-INDEX(Reisekalender!$G$2:$G$200,MATCH(A339,Reisekalender!$A$2:$A$200,0))))</f>
        <v>#N/A</v>
      </c>
      <c r="E339" s="3" t="e">
        <f t="shared" si="5"/>
        <v>#N/A</v>
      </c>
      <c r="F339" s="3" t="e">
        <f>IF(E339="&gt;24h",IFERROR(INDEX(Einstellungen!$C$7:$C$9,MATCH(C339,Einstellungen!$A$7:$A$9,0)),PAUSCHALE_24H),IF(E339="An/Abreise",IFERROR(INDEX(Einstellungen!$B$7:$B$9,MATCH(C339,Einstellungen!$A$7:$A$9,0)),PAUSCHALE_AN_AB),0))</f>
        <v>#N/A</v>
      </c>
    </row>
    <row r="340" spans="4:6" x14ac:dyDescent="0.25">
      <c r="D340" t="e">
        <f>MAX(0,24*(INDEX(Reisekalender!$H$2:$H$200,MATCH(A340,Reisekalender!$A$2:$A$200,0))-INDEX(Reisekalender!$G$2:$G$200,MATCH(A340,Reisekalender!$A$2:$A$200,0))))</f>
        <v>#N/A</v>
      </c>
      <c r="E340" s="3" t="e">
        <f t="shared" si="5"/>
        <v>#N/A</v>
      </c>
      <c r="F340" s="3" t="e">
        <f>IF(E340="&gt;24h",IFERROR(INDEX(Einstellungen!$C$7:$C$9,MATCH(C340,Einstellungen!$A$7:$A$9,0)),PAUSCHALE_24H),IF(E340="An/Abreise",IFERROR(INDEX(Einstellungen!$B$7:$B$9,MATCH(C340,Einstellungen!$A$7:$A$9,0)),PAUSCHALE_AN_AB),0))</f>
        <v>#N/A</v>
      </c>
    </row>
    <row r="341" spans="4:6" x14ac:dyDescent="0.25">
      <c r="D341" t="e">
        <f>MAX(0,24*(INDEX(Reisekalender!$H$2:$H$200,MATCH(A341,Reisekalender!$A$2:$A$200,0))-INDEX(Reisekalender!$G$2:$G$200,MATCH(A341,Reisekalender!$A$2:$A$200,0))))</f>
        <v>#N/A</v>
      </c>
      <c r="E341" s="3" t="e">
        <f t="shared" si="5"/>
        <v>#N/A</v>
      </c>
      <c r="F341" s="3" t="e">
        <f>IF(E341="&gt;24h",IFERROR(INDEX(Einstellungen!$C$7:$C$9,MATCH(C341,Einstellungen!$A$7:$A$9,0)),PAUSCHALE_24H),IF(E341="An/Abreise",IFERROR(INDEX(Einstellungen!$B$7:$B$9,MATCH(C341,Einstellungen!$A$7:$A$9,0)),PAUSCHALE_AN_AB),0))</f>
        <v>#N/A</v>
      </c>
    </row>
    <row r="342" spans="4:6" x14ac:dyDescent="0.25">
      <c r="D342" t="e">
        <f>MAX(0,24*(INDEX(Reisekalender!$H$2:$H$200,MATCH(A342,Reisekalender!$A$2:$A$200,0))-INDEX(Reisekalender!$G$2:$G$200,MATCH(A342,Reisekalender!$A$2:$A$200,0))))</f>
        <v>#N/A</v>
      </c>
      <c r="E342" s="3" t="e">
        <f t="shared" si="5"/>
        <v>#N/A</v>
      </c>
      <c r="F342" s="3" t="e">
        <f>IF(E342="&gt;24h",IFERROR(INDEX(Einstellungen!$C$7:$C$9,MATCH(C342,Einstellungen!$A$7:$A$9,0)),PAUSCHALE_24H),IF(E342="An/Abreise",IFERROR(INDEX(Einstellungen!$B$7:$B$9,MATCH(C342,Einstellungen!$A$7:$A$9,0)),PAUSCHALE_AN_AB),0))</f>
        <v>#N/A</v>
      </c>
    </row>
    <row r="343" spans="4:6" x14ac:dyDescent="0.25">
      <c r="D343" t="e">
        <f>MAX(0,24*(INDEX(Reisekalender!$H$2:$H$200,MATCH(A343,Reisekalender!$A$2:$A$200,0))-INDEX(Reisekalender!$G$2:$G$200,MATCH(A343,Reisekalender!$A$2:$A$200,0))))</f>
        <v>#N/A</v>
      </c>
      <c r="E343" s="3" t="e">
        <f t="shared" si="5"/>
        <v>#N/A</v>
      </c>
      <c r="F343" s="3" t="e">
        <f>IF(E343="&gt;24h",IFERROR(INDEX(Einstellungen!$C$7:$C$9,MATCH(C343,Einstellungen!$A$7:$A$9,0)),PAUSCHALE_24H),IF(E343="An/Abreise",IFERROR(INDEX(Einstellungen!$B$7:$B$9,MATCH(C343,Einstellungen!$A$7:$A$9,0)),PAUSCHALE_AN_AB),0))</f>
        <v>#N/A</v>
      </c>
    </row>
    <row r="344" spans="4:6" x14ac:dyDescent="0.25">
      <c r="D344" t="e">
        <f>MAX(0,24*(INDEX(Reisekalender!$H$2:$H$200,MATCH(A344,Reisekalender!$A$2:$A$200,0))-INDEX(Reisekalender!$G$2:$G$200,MATCH(A344,Reisekalender!$A$2:$A$200,0))))</f>
        <v>#N/A</v>
      </c>
      <c r="E344" s="3" t="e">
        <f t="shared" si="5"/>
        <v>#N/A</v>
      </c>
      <c r="F344" s="3" t="e">
        <f>IF(E344="&gt;24h",IFERROR(INDEX(Einstellungen!$C$7:$C$9,MATCH(C344,Einstellungen!$A$7:$A$9,0)),PAUSCHALE_24H),IF(E344="An/Abreise",IFERROR(INDEX(Einstellungen!$B$7:$B$9,MATCH(C344,Einstellungen!$A$7:$A$9,0)),PAUSCHALE_AN_AB),0))</f>
        <v>#N/A</v>
      </c>
    </row>
    <row r="345" spans="4:6" x14ac:dyDescent="0.25">
      <c r="D345" t="e">
        <f>MAX(0,24*(INDEX(Reisekalender!$H$2:$H$200,MATCH(A345,Reisekalender!$A$2:$A$200,0))-INDEX(Reisekalender!$G$2:$G$200,MATCH(A345,Reisekalender!$A$2:$A$200,0))))</f>
        <v>#N/A</v>
      </c>
      <c r="E345" s="3" t="e">
        <f t="shared" si="5"/>
        <v>#N/A</v>
      </c>
      <c r="F345" s="3" t="e">
        <f>IF(E345="&gt;24h",IFERROR(INDEX(Einstellungen!$C$7:$C$9,MATCH(C345,Einstellungen!$A$7:$A$9,0)),PAUSCHALE_24H),IF(E345="An/Abreise",IFERROR(INDEX(Einstellungen!$B$7:$B$9,MATCH(C345,Einstellungen!$A$7:$A$9,0)),PAUSCHALE_AN_AB),0))</f>
        <v>#N/A</v>
      </c>
    </row>
    <row r="346" spans="4:6" x14ac:dyDescent="0.25">
      <c r="D346" t="e">
        <f>MAX(0,24*(INDEX(Reisekalender!$H$2:$H$200,MATCH(A346,Reisekalender!$A$2:$A$200,0))-INDEX(Reisekalender!$G$2:$G$200,MATCH(A346,Reisekalender!$A$2:$A$200,0))))</f>
        <v>#N/A</v>
      </c>
      <c r="E346" s="3" t="e">
        <f t="shared" si="5"/>
        <v>#N/A</v>
      </c>
      <c r="F346" s="3" t="e">
        <f>IF(E346="&gt;24h",IFERROR(INDEX(Einstellungen!$C$7:$C$9,MATCH(C346,Einstellungen!$A$7:$A$9,0)),PAUSCHALE_24H),IF(E346="An/Abreise",IFERROR(INDEX(Einstellungen!$B$7:$B$9,MATCH(C346,Einstellungen!$A$7:$A$9,0)),PAUSCHALE_AN_AB),0))</f>
        <v>#N/A</v>
      </c>
    </row>
    <row r="347" spans="4:6" x14ac:dyDescent="0.25">
      <c r="D347" t="e">
        <f>MAX(0,24*(INDEX(Reisekalender!$H$2:$H$200,MATCH(A347,Reisekalender!$A$2:$A$200,0))-INDEX(Reisekalender!$G$2:$G$200,MATCH(A347,Reisekalender!$A$2:$A$200,0))))</f>
        <v>#N/A</v>
      </c>
      <c r="E347" s="3" t="e">
        <f t="shared" si="5"/>
        <v>#N/A</v>
      </c>
      <c r="F347" s="3" t="e">
        <f>IF(E347="&gt;24h",IFERROR(INDEX(Einstellungen!$C$7:$C$9,MATCH(C347,Einstellungen!$A$7:$A$9,0)),PAUSCHALE_24H),IF(E347="An/Abreise",IFERROR(INDEX(Einstellungen!$B$7:$B$9,MATCH(C347,Einstellungen!$A$7:$A$9,0)),PAUSCHALE_AN_AB),0))</f>
        <v>#N/A</v>
      </c>
    </row>
    <row r="348" spans="4:6" x14ac:dyDescent="0.25">
      <c r="D348" t="e">
        <f>MAX(0,24*(INDEX(Reisekalender!$H$2:$H$200,MATCH(A348,Reisekalender!$A$2:$A$200,0))-INDEX(Reisekalender!$G$2:$G$200,MATCH(A348,Reisekalender!$A$2:$A$200,0))))</f>
        <v>#N/A</v>
      </c>
      <c r="E348" s="3" t="e">
        <f t="shared" si="5"/>
        <v>#N/A</v>
      </c>
      <c r="F348" s="3" t="e">
        <f>IF(E348="&gt;24h",IFERROR(INDEX(Einstellungen!$C$7:$C$9,MATCH(C348,Einstellungen!$A$7:$A$9,0)),PAUSCHALE_24H),IF(E348="An/Abreise",IFERROR(INDEX(Einstellungen!$B$7:$B$9,MATCH(C348,Einstellungen!$A$7:$A$9,0)),PAUSCHALE_AN_AB),0))</f>
        <v>#N/A</v>
      </c>
    </row>
    <row r="349" spans="4:6" x14ac:dyDescent="0.25">
      <c r="D349" t="e">
        <f>MAX(0,24*(INDEX(Reisekalender!$H$2:$H$200,MATCH(A349,Reisekalender!$A$2:$A$200,0))-INDEX(Reisekalender!$G$2:$G$200,MATCH(A349,Reisekalender!$A$2:$A$200,0))))</f>
        <v>#N/A</v>
      </c>
      <c r="E349" s="3" t="e">
        <f t="shared" si="5"/>
        <v>#N/A</v>
      </c>
      <c r="F349" s="3" t="e">
        <f>IF(E349="&gt;24h",IFERROR(INDEX(Einstellungen!$C$7:$C$9,MATCH(C349,Einstellungen!$A$7:$A$9,0)),PAUSCHALE_24H),IF(E349="An/Abreise",IFERROR(INDEX(Einstellungen!$B$7:$B$9,MATCH(C349,Einstellungen!$A$7:$A$9,0)),PAUSCHALE_AN_AB),0))</f>
        <v>#N/A</v>
      </c>
    </row>
    <row r="350" spans="4:6" x14ac:dyDescent="0.25">
      <c r="D350" t="e">
        <f>MAX(0,24*(INDEX(Reisekalender!$H$2:$H$200,MATCH(A350,Reisekalender!$A$2:$A$200,0))-INDEX(Reisekalender!$G$2:$G$200,MATCH(A350,Reisekalender!$A$2:$A$200,0))))</f>
        <v>#N/A</v>
      </c>
      <c r="E350" s="3" t="e">
        <f t="shared" si="5"/>
        <v>#N/A</v>
      </c>
      <c r="F350" s="3" t="e">
        <f>IF(E350="&gt;24h",IFERROR(INDEX(Einstellungen!$C$7:$C$9,MATCH(C350,Einstellungen!$A$7:$A$9,0)),PAUSCHALE_24H),IF(E350="An/Abreise",IFERROR(INDEX(Einstellungen!$B$7:$B$9,MATCH(C350,Einstellungen!$A$7:$A$9,0)),PAUSCHALE_AN_AB),0))</f>
        <v>#N/A</v>
      </c>
    </row>
    <row r="351" spans="4:6" x14ac:dyDescent="0.25">
      <c r="D351" t="e">
        <f>MAX(0,24*(INDEX(Reisekalender!$H$2:$H$200,MATCH(A351,Reisekalender!$A$2:$A$200,0))-INDEX(Reisekalender!$G$2:$G$200,MATCH(A351,Reisekalender!$A$2:$A$200,0))))</f>
        <v>#N/A</v>
      </c>
      <c r="E351" s="3" t="e">
        <f t="shared" si="5"/>
        <v>#N/A</v>
      </c>
      <c r="F351" s="3" t="e">
        <f>IF(E351="&gt;24h",IFERROR(INDEX(Einstellungen!$C$7:$C$9,MATCH(C351,Einstellungen!$A$7:$A$9,0)),PAUSCHALE_24H),IF(E351="An/Abreise",IFERROR(INDEX(Einstellungen!$B$7:$B$9,MATCH(C351,Einstellungen!$A$7:$A$9,0)),PAUSCHALE_AN_AB),0))</f>
        <v>#N/A</v>
      </c>
    </row>
    <row r="352" spans="4:6" x14ac:dyDescent="0.25">
      <c r="D352" t="e">
        <f>MAX(0,24*(INDEX(Reisekalender!$H$2:$H$200,MATCH(A352,Reisekalender!$A$2:$A$200,0))-INDEX(Reisekalender!$G$2:$G$200,MATCH(A352,Reisekalender!$A$2:$A$200,0))))</f>
        <v>#N/A</v>
      </c>
      <c r="E352" s="3" t="e">
        <f t="shared" si="5"/>
        <v>#N/A</v>
      </c>
      <c r="F352" s="3" t="e">
        <f>IF(E352="&gt;24h",IFERROR(INDEX(Einstellungen!$C$7:$C$9,MATCH(C352,Einstellungen!$A$7:$A$9,0)),PAUSCHALE_24H),IF(E352="An/Abreise",IFERROR(INDEX(Einstellungen!$B$7:$B$9,MATCH(C352,Einstellungen!$A$7:$A$9,0)),PAUSCHALE_AN_AB),0))</f>
        <v>#N/A</v>
      </c>
    </row>
    <row r="353" spans="4:6" x14ac:dyDescent="0.25">
      <c r="D353" t="e">
        <f>MAX(0,24*(INDEX(Reisekalender!$H$2:$H$200,MATCH(A353,Reisekalender!$A$2:$A$200,0))-INDEX(Reisekalender!$G$2:$G$200,MATCH(A353,Reisekalender!$A$2:$A$200,0))))</f>
        <v>#N/A</v>
      </c>
      <c r="E353" s="3" t="e">
        <f t="shared" si="5"/>
        <v>#N/A</v>
      </c>
      <c r="F353" s="3" t="e">
        <f>IF(E353="&gt;24h",IFERROR(INDEX(Einstellungen!$C$7:$C$9,MATCH(C353,Einstellungen!$A$7:$A$9,0)),PAUSCHALE_24H),IF(E353="An/Abreise",IFERROR(INDEX(Einstellungen!$B$7:$B$9,MATCH(C353,Einstellungen!$A$7:$A$9,0)),PAUSCHALE_AN_AB),0))</f>
        <v>#N/A</v>
      </c>
    </row>
    <row r="354" spans="4:6" x14ac:dyDescent="0.25">
      <c r="D354" t="e">
        <f>MAX(0,24*(INDEX(Reisekalender!$H$2:$H$200,MATCH(A354,Reisekalender!$A$2:$A$200,0))-INDEX(Reisekalender!$G$2:$G$200,MATCH(A354,Reisekalender!$A$2:$A$200,0))))</f>
        <v>#N/A</v>
      </c>
      <c r="E354" s="3" t="e">
        <f t="shared" si="5"/>
        <v>#N/A</v>
      </c>
      <c r="F354" s="3" t="e">
        <f>IF(E354="&gt;24h",IFERROR(INDEX(Einstellungen!$C$7:$C$9,MATCH(C354,Einstellungen!$A$7:$A$9,0)),PAUSCHALE_24H),IF(E354="An/Abreise",IFERROR(INDEX(Einstellungen!$B$7:$B$9,MATCH(C354,Einstellungen!$A$7:$A$9,0)),PAUSCHALE_AN_AB),0))</f>
        <v>#N/A</v>
      </c>
    </row>
    <row r="355" spans="4:6" x14ac:dyDescent="0.25">
      <c r="D355" t="e">
        <f>MAX(0,24*(INDEX(Reisekalender!$H$2:$H$200,MATCH(A355,Reisekalender!$A$2:$A$200,0))-INDEX(Reisekalender!$G$2:$G$200,MATCH(A355,Reisekalender!$A$2:$A$200,0))))</f>
        <v>#N/A</v>
      </c>
      <c r="E355" s="3" t="e">
        <f t="shared" si="5"/>
        <v>#N/A</v>
      </c>
      <c r="F355" s="3" t="e">
        <f>IF(E355="&gt;24h",IFERROR(INDEX(Einstellungen!$C$7:$C$9,MATCH(C355,Einstellungen!$A$7:$A$9,0)),PAUSCHALE_24H),IF(E355="An/Abreise",IFERROR(INDEX(Einstellungen!$B$7:$B$9,MATCH(C355,Einstellungen!$A$7:$A$9,0)),PAUSCHALE_AN_AB),0))</f>
        <v>#N/A</v>
      </c>
    </row>
    <row r="356" spans="4:6" x14ac:dyDescent="0.25">
      <c r="D356" t="e">
        <f>MAX(0,24*(INDEX(Reisekalender!$H$2:$H$200,MATCH(A356,Reisekalender!$A$2:$A$200,0))-INDEX(Reisekalender!$G$2:$G$200,MATCH(A356,Reisekalender!$A$2:$A$200,0))))</f>
        <v>#N/A</v>
      </c>
      <c r="E356" s="3" t="e">
        <f t="shared" si="5"/>
        <v>#N/A</v>
      </c>
      <c r="F356" s="3" t="e">
        <f>IF(E356="&gt;24h",IFERROR(INDEX(Einstellungen!$C$7:$C$9,MATCH(C356,Einstellungen!$A$7:$A$9,0)),PAUSCHALE_24H),IF(E356="An/Abreise",IFERROR(INDEX(Einstellungen!$B$7:$B$9,MATCH(C356,Einstellungen!$A$7:$A$9,0)),PAUSCHALE_AN_AB),0))</f>
        <v>#N/A</v>
      </c>
    </row>
    <row r="357" spans="4:6" x14ac:dyDescent="0.25">
      <c r="D357" t="e">
        <f>MAX(0,24*(INDEX(Reisekalender!$H$2:$H$200,MATCH(A357,Reisekalender!$A$2:$A$200,0))-INDEX(Reisekalender!$G$2:$G$200,MATCH(A357,Reisekalender!$A$2:$A$200,0))))</f>
        <v>#N/A</v>
      </c>
      <c r="E357" s="3" t="e">
        <f t="shared" si="5"/>
        <v>#N/A</v>
      </c>
      <c r="F357" s="3" t="e">
        <f>IF(E357="&gt;24h",IFERROR(INDEX(Einstellungen!$C$7:$C$9,MATCH(C357,Einstellungen!$A$7:$A$9,0)),PAUSCHALE_24H),IF(E357="An/Abreise",IFERROR(INDEX(Einstellungen!$B$7:$B$9,MATCH(C357,Einstellungen!$A$7:$A$9,0)),PAUSCHALE_AN_AB),0))</f>
        <v>#N/A</v>
      </c>
    </row>
    <row r="358" spans="4:6" x14ac:dyDescent="0.25">
      <c r="D358" t="e">
        <f>MAX(0,24*(INDEX(Reisekalender!$H$2:$H$200,MATCH(A358,Reisekalender!$A$2:$A$200,0))-INDEX(Reisekalender!$G$2:$G$200,MATCH(A358,Reisekalender!$A$2:$A$200,0))))</f>
        <v>#N/A</v>
      </c>
      <c r="E358" s="3" t="e">
        <f t="shared" si="5"/>
        <v>#N/A</v>
      </c>
      <c r="F358" s="3" t="e">
        <f>IF(E358="&gt;24h",IFERROR(INDEX(Einstellungen!$C$7:$C$9,MATCH(C358,Einstellungen!$A$7:$A$9,0)),PAUSCHALE_24H),IF(E358="An/Abreise",IFERROR(INDEX(Einstellungen!$B$7:$B$9,MATCH(C358,Einstellungen!$A$7:$A$9,0)),PAUSCHALE_AN_AB),0))</f>
        <v>#N/A</v>
      </c>
    </row>
    <row r="359" spans="4:6" x14ac:dyDescent="0.25">
      <c r="D359" t="e">
        <f>MAX(0,24*(INDEX(Reisekalender!$H$2:$H$200,MATCH(A359,Reisekalender!$A$2:$A$200,0))-INDEX(Reisekalender!$G$2:$G$200,MATCH(A359,Reisekalender!$A$2:$A$200,0))))</f>
        <v>#N/A</v>
      </c>
      <c r="E359" s="3" t="e">
        <f t="shared" si="5"/>
        <v>#N/A</v>
      </c>
      <c r="F359" s="3" t="e">
        <f>IF(E359="&gt;24h",IFERROR(INDEX(Einstellungen!$C$7:$C$9,MATCH(C359,Einstellungen!$A$7:$A$9,0)),PAUSCHALE_24H),IF(E359="An/Abreise",IFERROR(INDEX(Einstellungen!$B$7:$B$9,MATCH(C359,Einstellungen!$A$7:$A$9,0)),PAUSCHALE_AN_AB),0))</f>
        <v>#N/A</v>
      </c>
    </row>
    <row r="360" spans="4:6" x14ac:dyDescent="0.25">
      <c r="D360" t="e">
        <f>MAX(0,24*(INDEX(Reisekalender!$H$2:$H$200,MATCH(A360,Reisekalender!$A$2:$A$200,0))-INDEX(Reisekalender!$G$2:$G$200,MATCH(A360,Reisekalender!$A$2:$A$200,0))))</f>
        <v>#N/A</v>
      </c>
      <c r="E360" s="3" t="e">
        <f t="shared" si="5"/>
        <v>#N/A</v>
      </c>
      <c r="F360" s="3" t="e">
        <f>IF(E360="&gt;24h",IFERROR(INDEX(Einstellungen!$C$7:$C$9,MATCH(C360,Einstellungen!$A$7:$A$9,0)),PAUSCHALE_24H),IF(E360="An/Abreise",IFERROR(INDEX(Einstellungen!$B$7:$B$9,MATCH(C360,Einstellungen!$A$7:$A$9,0)),PAUSCHALE_AN_AB),0))</f>
        <v>#N/A</v>
      </c>
    </row>
    <row r="361" spans="4:6" x14ac:dyDescent="0.25">
      <c r="D361" t="e">
        <f>MAX(0,24*(INDEX(Reisekalender!$H$2:$H$200,MATCH(A361,Reisekalender!$A$2:$A$200,0))-INDEX(Reisekalender!$G$2:$G$200,MATCH(A361,Reisekalender!$A$2:$A$200,0))))</f>
        <v>#N/A</v>
      </c>
      <c r="E361" s="3" t="e">
        <f t="shared" si="5"/>
        <v>#N/A</v>
      </c>
      <c r="F361" s="3" t="e">
        <f>IF(E361="&gt;24h",IFERROR(INDEX(Einstellungen!$C$7:$C$9,MATCH(C361,Einstellungen!$A$7:$A$9,0)),PAUSCHALE_24H),IF(E361="An/Abreise",IFERROR(INDEX(Einstellungen!$B$7:$B$9,MATCH(C361,Einstellungen!$A$7:$A$9,0)),PAUSCHALE_AN_AB),0))</f>
        <v>#N/A</v>
      </c>
    </row>
    <row r="362" spans="4:6" x14ac:dyDescent="0.25">
      <c r="D362" t="e">
        <f>MAX(0,24*(INDEX(Reisekalender!$H$2:$H$200,MATCH(A362,Reisekalender!$A$2:$A$200,0))-INDEX(Reisekalender!$G$2:$G$200,MATCH(A362,Reisekalender!$A$2:$A$200,0))))</f>
        <v>#N/A</v>
      </c>
      <c r="E362" s="3" t="e">
        <f t="shared" si="5"/>
        <v>#N/A</v>
      </c>
      <c r="F362" s="3" t="e">
        <f>IF(E362="&gt;24h",IFERROR(INDEX(Einstellungen!$C$7:$C$9,MATCH(C362,Einstellungen!$A$7:$A$9,0)),PAUSCHALE_24H),IF(E362="An/Abreise",IFERROR(INDEX(Einstellungen!$B$7:$B$9,MATCH(C362,Einstellungen!$A$7:$A$9,0)),PAUSCHALE_AN_AB),0))</f>
        <v>#N/A</v>
      </c>
    </row>
    <row r="363" spans="4:6" x14ac:dyDescent="0.25">
      <c r="D363" t="e">
        <f>MAX(0,24*(INDEX(Reisekalender!$H$2:$H$200,MATCH(A363,Reisekalender!$A$2:$A$200,0))-INDEX(Reisekalender!$G$2:$G$200,MATCH(A363,Reisekalender!$A$2:$A$200,0))))</f>
        <v>#N/A</v>
      </c>
      <c r="E363" s="3" t="e">
        <f t="shared" si="5"/>
        <v>#N/A</v>
      </c>
      <c r="F363" s="3" t="e">
        <f>IF(E363="&gt;24h",IFERROR(INDEX(Einstellungen!$C$7:$C$9,MATCH(C363,Einstellungen!$A$7:$A$9,0)),PAUSCHALE_24H),IF(E363="An/Abreise",IFERROR(INDEX(Einstellungen!$B$7:$B$9,MATCH(C363,Einstellungen!$A$7:$A$9,0)),PAUSCHALE_AN_AB),0))</f>
        <v>#N/A</v>
      </c>
    </row>
    <row r="364" spans="4:6" x14ac:dyDescent="0.25">
      <c r="D364" t="e">
        <f>MAX(0,24*(INDEX(Reisekalender!$H$2:$H$200,MATCH(A364,Reisekalender!$A$2:$A$200,0))-INDEX(Reisekalender!$G$2:$G$200,MATCH(A364,Reisekalender!$A$2:$A$200,0))))</f>
        <v>#N/A</v>
      </c>
      <c r="E364" s="3" t="e">
        <f t="shared" si="5"/>
        <v>#N/A</v>
      </c>
      <c r="F364" s="3" t="e">
        <f>IF(E364="&gt;24h",IFERROR(INDEX(Einstellungen!$C$7:$C$9,MATCH(C364,Einstellungen!$A$7:$A$9,0)),PAUSCHALE_24H),IF(E364="An/Abreise",IFERROR(INDEX(Einstellungen!$B$7:$B$9,MATCH(C364,Einstellungen!$A$7:$A$9,0)),PAUSCHALE_AN_AB),0))</f>
        <v>#N/A</v>
      </c>
    </row>
    <row r="365" spans="4:6" x14ac:dyDescent="0.25">
      <c r="D365" t="e">
        <f>MAX(0,24*(INDEX(Reisekalender!$H$2:$H$200,MATCH(A365,Reisekalender!$A$2:$A$200,0))-INDEX(Reisekalender!$G$2:$G$200,MATCH(A365,Reisekalender!$A$2:$A$200,0))))</f>
        <v>#N/A</v>
      </c>
      <c r="E365" s="3" t="e">
        <f t="shared" si="5"/>
        <v>#N/A</v>
      </c>
      <c r="F365" s="3" t="e">
        <f>IF(E365="&gt;24h",IFERROR(INDEX(Einstellungen!$C$7:$C$9,MATCH(C365,Einstellungen!$A$7:$A$9,0)),PAUSCHALE_24H),IF(E365="An/Abreise",IFERROR(INDEX(Einstellungen!$B$7:$B$9,MATCH(C365,Einstellungen!$A$7:$A$9,0)),PAUSCHALE_AN_AB),0))</f>
        <v>#N/A</v>
      </c>
    </row>
    <row r="366" spans="4:6" x14ac:dyDescent="0.25">
      <c r="D366" t="e">
        <f>MAX(0,24*(INDEX(Reisekalender!$H$2:$H$200,MATCH(A366,Reisekalender!$A$2:$A$200,0))-INDEX(Reisekalender!$G$2:$G$200,MATCH(A366,Reisekalender!$A$2:$A$200,0))))</f>
        <v>#N/A</v>
      </c>
      <c r="E366" s="3" t="e">
        <f t="shared" si="5"/>
        <v>#N/A</v>
      </c>
      <c r="F366" s="3" t="e">
        <f>IF(E366="&gt;24h",IFERROR(INDEX(Einstellungen!$C$7:$C$9,MATCH(C366,Einstellungen!$A$7:$A$9,0)),PAUSCHALE_24H),IF(E366="An/Abreise",IFERROR(INDEX(Einstellungen!$B$7:$B$9,MATCH(C366,Einstellungen!$A$7:$A$9,0)),PAUSCHALE_AN_AB),0))</f>
        <v>#N/A</v>
      </c>
    </row>
    <row r="367" spans="4:6" x14ac:dyDescent="0.25">
      <c r="D367" t="e">
        <f>MAX(0,24*(INDEX(Reisekalender!$H$2:$H$200,MATCH(A367,Reisekalender!$A$2:$A$200,0))-INDEX(Reisekalender!$G$2:$G$200,MATCH(A367,Reisekalender!$A$2:$A$200,0))))</f>
        <v>#N/A</v>
      </c>
      <c r="E367" s="3" t="e">
        <f t="shared" si="5"/>
        <v>#N/A</v>
      </c>
      <c r="F367" s="3" t="e">
        <f>IF(E367="&gt;24h",IFERROR(INDEX(Einstellungen!$C$7:$C$9,MATCH(C367,Einstellungen!$A$7:$A$9,0)),PAUSCHALE_24H),IF(E367="An/Abreise",IFERROR(INDEX(Einstellungen!$B$7:$B$9,MATCH(C367,Einstellungen!$A$7:$A$9,0)),PAUSCHALE_AN_AB),0))</f>
        <v>#N/A</v>
      </c>
    </row>
    <row r="368" spans="4:6" x14ac:dyDescent="0.25">
      <c r="D368" t="e">
        <f>MAX(0,24*(INDEX(Reisekalender!$H$2:$H$200,MATCH(A368,Reisekalender!$A$2:$A$200,0))-INDEX(Reisekalender!$G$2:$G$200,MATCH(A368,Reisekalender!$A$2:$A$200,0))))</f>
        <v>#N/A</v>
      </c>
      <c r="E368" s="3" t="e">
        <f t="shared" si="5"/>
        <v>#N/A</v>
      </c>
      <c r="F368" s="3" t="e">
        <f>IF(E368="&gt;24h",IFERROR(INDEX(Einstellungen!$C$7:$C$9,MATCH(C368,Einstellungen!$A$7:$A$9,0)),PAUSCHALE_24H),IF(E368="An/Abreise",IFERROR(INDEX(Einstellungen!$B$7:$B$9,MATCH(C368,Einstellungen!$A$7:$A$9,0)),PAUSCHALE_AN_AB),0))</f>
        <v>#N/A</v>
      </c>
    </row>
    <row r="369" spans="4:6" x14ac:dyDescent="0.25">
      <c r="D369" t="e">
        <f>MAX(0,24*(INDEX(Reisekalender!$H$2:$H$200,MATCH(A369,Reisekalender!$A$2:$A$200,0))-INDEX(Reisekalender!$G$2:$G$200,MATCH(A369,Reisekalender!$A$2:$A$200,0))))</f>
        <v>#N/A</v>
      </c>
      <c r="E369" s="3" t="e">
        <f t="shared" si="5"/>
        <v>#N/A</v>
      </c>
      <c r="F369" s="3" t="e">
        <f>IF(E369="&gt;24h",IFERROR(INDEX(Einstellungen!$C$7:$C$9,MATCH(C369,Einstellungen!$A$7:$A$9,0)),PAUSCHALE_24H),IF(E369="An/Abreise",IFERROR(INDEX(Einstellungen!$B$7:$B$9,MATCH(C369,Einstellungen!$A$7:$A$9,0)),PAUSCHALE_AN_AB),0))</f>
        <v>#N/A</v>
      </c>
    </row>
    <row r="370" spans="4:6" x14ac:dyDescent="0.25">
      <c r="D370" t="e">
        <f>MAX(0,24*(INDEX(Reisekalender!$H$2:$H$200,MATCH(A370,Reisekalender!$A$2:$A$200,0))-INDEX(Reisekalender!$G$2:$G$200,MATCH(A370,Reisekalender!$A$2:$A$200,0))))</f>
        <v>#N/A</v>
      </c>
      <c r="E370" s="3" t="e">
        <f t="shared" si="5"/>
        <v>#N/A</v>
      </c>
      <c r="F370" s="3" t="e">
        <f>IF(E370="&gt;24h",IFERROR(INDEX(Einstellungen!$C$7:$C$9,MATCH(C370,Einstellungen!$A$7:$A$9,0)),PAUSCHALE_24H),IF(E370="An/Abreise",IFERROR(INDEX(Einstellungen!$B$7:$B$9,MATCH(C370,Einstellungen!$A$7:$A$9,0)),PAUSCHALE_AN_AB),0))</f>
        <v>#N/A</v>
      </c>
    </row>
    <row r="371" spans="4:6" x14ac:dyDescent="0.25">
      <c r="D371" t="e">
        <f>MAX(0,24*(INDEX(Reisekalender!$H$2:$H$200,MATCH(A371,Reisekalender!$A$2:$A$200,0))-INDEX(Reisekalender!$G$2:$G$200,MATCH(A371,Reisekalender!$A$2:$A$200,0))))</f>
        <v>#N/A</v>
      </c>
      <c r="E371" s="3" t="e">
        <f t="shared" si="5"/>
        <v>#N/A</v>
      </c>
      <c r="F371" s="3" t="e">
        <f>IF(E371="&gt;24h",IFERROR(INDEX(Einstellungen!$C$7:$C$9,MATCH(C371,Einstellungen!$A$7:$A$9,0)),PAUSCHALE_24H),IF(E371="An/Abreise",IFERROR(INDEX(Einstellungen!$B$7:$B$9,MATCH(C371,Einstellungen!$A$7:$A$9,0)),PAUSCHALE_AN_AB),0))</f>
        <v>#N/A</v>
      </c>
    </row>
    <row r="372" spans="4:6" x14ac:dyDescent="0.25">
      <c r="D372" t="e">
        <f>MAX(0,24*(INDEX(Reisekalender!$H$2:$H$200,MATCH(A372,Reisekalender!$A$2:$A$200,0))-INDEX(Reisekalender!$G$2:$G$200,MATCH(A372,Reisekalender!$A$2:$A$200,0))))</f>
        <v>#N/A</v>
      </c>
      <c r="E372" s="3" t="e">
        <f t="shared" si="5"/>
        <v>#N/A</v>
      </c>
      <c r="F372" s="3" t="e">
        <f>IF(E372="&gt;24h",IFERROR(INDEX(Einstellungen!$C$7:$C$9,MATCH(C372,Einstellungen!$A$7:$A$9,0)),PAUSCHALE_24H),IF(E372="An/Abreise",IFERROR(INDEX(Einstellungen!$B$7:$B$9,MATCH(C372,Einstellungen!$A$7:$A$9,0)),PAUSCHALE_AN_AB),0))</f>
        <v>#N/A</v>
      </c>
    </row>
    <row r="373" spans="4:6" x14ac:dyDescent="0.25">
      <c r="D373" t="e">
        <f>MAX(0,24*(INDEX(Reisekalender!$H$2:$H$200,MATCH(A373,Reisekalender!$A$2:$A$200,0))-INDEX(Reisekalender!$G$2:$G$200,MATCH(A373,Reisekalender!$A$2:$A$200,0))))</f>
        <v>#N/A</v>
      </c>
      <c r="E373" s="3" t="e">
        <f t="shared" si="5"/>
        <v>#N/A</v>
      </c>
      <c r="F373" s="3" t="e">
        <f>IF(E373="&gt;24h",IFERROR(INDEX(Einstellungen!$C$7:$C$9,MATCH(C373,Einstellungen!$A$7:$A$9,0)),PAUSCHALE_24H),IF(E373="An/Abreise",IFERROR(INDEX(Einstellungen!$B$7:$B$9,MATCH(C373,Einstellungen!$A$7:$A$9,0)),PAUSCHALE_AN_AB),0))</f>
        <v>#N/A</v>
      </c>
    </row>
    <row r="374" spans="4:6" x14ac:dyDescent="0.25">
      <c r="D374" t="e">
        <f>MAX(0,24*(INDEX(Reisekalender!$H$2:$H$200,MATCH(A374,Reisekalender!$A$2:$A$200,0))-INDEX(Reisekalender!$G$2:$G$200,MATCH(A374,Reisekalender!$A$2:$A$200,0))))</f>
        <v>#N/A</v>
      </c>
      <c r="E374" s="3" t="e">
        <f t="shared" si="5"/>
        <v>#N/A</v>
      </c>
      <c r="F374" s="3" t="e">
        <f>IF(E374="&gt;24h",IFERROR(INDEX(Einstellungen!$C$7:$C$9,MATCH(C374,Einstellungen!$A$7:$A$9,0)),PAUSCHALE_24H),IF(E374="An/Abreise",IFERROR(INDEX(Einstellungen!$B$7:$B$9,MATCH(C374,Einstellungen!$A$7:$A$9,0)),PAUSCHALE_AN_AB),0))</f>
        <v>#N/A</v>
      </c>
    </row>
    <row r="375" spans="4:6" x14ac:dyDescent="0.25">
      <c r="D375" t="e">
        <f>MAX(0,24*(INDEX(Reisekalender!$H$2:$H$200,MATCH(A375,Reisekalender!$A$2:$A$200,0))-INDEX(Reisekalender!$G$2:$G$200,MATCH(A375,Reisekalender!$A$2:$A$200,0))))</f>
        <v>#N/A</v>
      </c>
      <c r="E375" s="3" t="e">
        <f t="shared" si="5"/>
        <v>#N/A</v>
      </c>
      <c r="F375" s="3" t="e">
        <f>IF(E375="&gt;24h",IFERROR(INDEX(Einstellungen!$C$7:$C$9,MATCH(C375,Einstellungen!$A$7:$A$9,0)),PAUSCHALE_24H),IF(E375="An/Abreise",IFERROR(INDEX(Einstellungen!$B$7:$B$9,MATCH(C375,Einstellungen!$A$7:$A$9,0)),PAUSCHALE_AN_AB),0))</f>
        <v>#N/A</v>
      </c>
    </row>
    <row r="376" spans="4:6" x14ac:dyDescent="0.25">
      <c r="D376" t="e">
        <f>MAX(0,24*(INDEX(Reisekalender!$H$2:$H$200,MATCH(A376,Reisekalender!$A$2:$A$200,0))-INDEX(Reisekalender!$G$2:$G$200,MATCH(A376,Reisekalender!$A$2:$A$200,0))))</f>
        <v>#N/A</v>
      </c>
      <c r="E376" s="3" t="e">
        <f t="shared" si="5"/>
        <v>#N/A</v>
      </c>
      <c r="F376" s="3" t="e">
        <f>IF(E376="&gt;24h",IFERROR(INDEX(Einstellungen!$C$7:$C$9,MATCH(C376,Einstellungen!$A$7:$A$9,0)),PAUSCHALE_24H),IF(E376="An/Abreise",IFERROR(INDEX(Einstellungen!$B$7:$B$9,MATCH(C376,Einstellungen!$A$7:$A$9,0)),PAUSCHALE_AN_AB),0))</f>
        <v>#N/A</v>
      </c>
    </row>
    <row r="377" spans="4:6" x14ac:dyDescent="0.25">
      <c r="D377" t="e">
        <f>MAX(0,24*(INDEX(Reisekalender!$H$2:$H$200,MATCH(A377,Reisekalender!$A$2:$A$200,0))-INDEX(Reisekalender!$G$2:$G$200,MATCH(A377,Reisekalender!$A$2:$A$200,0))))</f>
        <v>#N/A</v>
      </c>
      <c r="E377" s="3" t="e">
        <f t="shared" si="5"/>
        <v>#N/A</v>
      </c>
      <c r="F377" s="3" t="e">
        <f>IF(E377="&gt;24h",IFERROR(INDEX(Einstellungen!$C$7:$C$9,MATCH(C377,Einstellungen!$A$7:$A$9,0)),PAUSCHALE_24H),IF(E377="An/Abreise",IFERROR(INDEX(Einstellungen!$B$7:$B$9,MATCH(C377,Einstellungen!$A$7:$A$9,0)),PAUSCHALE_AN_AB),0))</f>
        <v>#N/A</v>
      </c>
    </row>
    <row r="378" spans="4:6" x14ac:dyDescent="0.25">
      <c r="D378" t="e">
        <f>MAX(0,24*(INDEX(Reisekalender!$H$2:$H$200,MATCH(A378,Reisekalender!$A$2:$A$200,0))-INDEX(Reisekalender!$G$2:$G$200,MATCH(A378,Reisekalender!$A$2:$A$200,0))))</f>
        <v>#N/A</v>
      </c>
      <c r="E378" s="3" t="e">
        <f t="shared" si="5"/>
        <v>#N/A</v>
      </c>
      <c r="F378" s="3" t="e">
        <f>IF(E378="&gt;24h",IFERROR(INDEX(Einstellungen!$C$7:$C$9,MATCH(C378,Einstellungen!$A$7:$A$9,0)),PAUSCHALE_24H),IF(E378="An/Abreise",IFERROR(INDEX(Einstellungen!$B$7:$B$9,MATCH(C378,Einstellungen!$A$7:$A$9,0)),PAUSCHALE_AN_AB),0))</f>
        <v>#N/A</v>
      </c>
    </row>
    <row r="379" spans="4:6" x14ac:dyDescent="0.25">
      <c r="D379" t="e">
        <f>MAX(0,24*(INDEX(Reisekalender!$H$2:$H$200,MATCH(A379,Reisekalender!$A$2:$A$200,0))-INDEX(Reisekalender!$G$2:$G$200,MATCH(A379,Reisekalender!$A$2:$A$200,0))))</f>
        <v>#N/A</v>
      </c>
      <c r="E379" s="3" t="e">
        <f t="shared" si="5"/>
        <v>#N/A</v>
      </c>
      <c r="F379" s="3" t="e">
        <f>IF(E379="&gt;24h",IFERROR(INDEX(Einstellungen!$C$7:$C$9,MATCH(C379,Einstellungen!$A$7:$A$9,0)),PAUSCHALE_24H),IF(E379="An/Abreise",IFERROR(INDEX(Einstellungen!$B$7:$B$9,MATCH(C379,Einstellungen!$A$7:$A$9,0)),PAUSCHALE_AN_AB),0))</f>
        <v>#N/A</v>
      </c>
    </row>
    <row r="380" spans="4:6" x14ac:dyDescent="0.25">
      <c r="D380" t="e">
        <f>MAX(0,24*(INDEX(Reisekalender!$H$2:$H$200,MATCH(A380,Reisekalender!$A$2:$A$200,0))-INDEX(Reisekalender!$G$2:$G$200,MATCH(A380,Reisekalender!$A$2:$A$200,0))))</f>
        <v>#N/A</v>
      </c>
      <c r="E380" s="3" t="e">
        <f t="shared" si="5"/>
        <v>#N/A</v>
      </c>
      <c r="F380" s="3" t="e">
        <f>IF(E380="&gt;24h",IFERROR(INDEX(Einstellungen!$C$7:$C$9,MATCH(C380,Einstellungen!$A$7:$A$9,0)),PAUSCHALE_24H),IF(E380="An/Abreise",IFERROR(INDEX(Einstellungen!$B$7:$B$9,MATCH(C380,Einstellungen!$A$7:$A$9,0)),PAUSCHALE_AN_AB),0))</f>
        <v>#N/A</v>
      </c>
    </row>
    <row r="381" spans="4:6" x14ac:dyDescent="0.25">
      <c r="D381" t="e">
        <f>MAX(0,24*(INDEX(Reisekalender!$H$2:$H$200,MATCH(A381,Reisekalender!$A$2:$A$200,0))-INDEX(Reisekalender!$G$2:$G$200,MATCH(A381,Reisekalender!$A$2:$A$200,0))))</f>
        <v>#N/A</v>
      </c>
      <c r="E381" s="3" t="e">
        <f t="shared" si="5"/>
        <v>#N/A</v>
      </c>
      <c r="F381" s="3" t="e">
        <f>IF(E381="&gt;24h",IFERROR(INDEX(Einstellungen!$C$7:$C$9,MATCH(C381,Einstellungen!$A$7:$A$9,0)),PAUSCHALE_24H),IF(E381="An/Abreise",IFERROR(INDEX(Einstellungen!$B$7:$B$9,MATCH(C381,Einstellungen!$A$7:$A$9,0)),PAUSCHALE_AN_AB),0))</f>
        <v>#N/A</v>
      </c>
    </row>
    <row r="382" spans="4:6" x14ac:dyDescent="0.25">
      <c r="D382" t="e">
        <f>MAX(0,24*(INDEX(Reisekalender!$H$2:$H$200,MATCH(A382,Reisekalender!$A$2:$A$200,0))-INDEX(Reisekalender!$G$2:$G$200,MATCH(A382,Reisekalender!$A$2:$A$200,0))))</f>
        <v>#N/A</v>
      </c>
      <c r="E382" s="3" t="e">
        <f t="shared" si="5"/>
        <v>#N/A</v>
      </c>
      <c r="F382" s="3" t="e">
        <f>IF(E382="&gt;24h",IFERROR(INDEX(Einstellungen!$C$7:$C$9,MATCH(C382,Einstellungen!$A$7:$A$9,0)),PAUSCHALE_24H),IF(E382="An/Abreise",IFERROR(INDEX(Einstellungen!$B$7:$B$9,MATCH(C382,Einstellungen!$A$7:$A$9,0)),PAUSCHALE_AN_AB),0))</f>
        <v>#N/A</v>
      </c>
    </row>
    <row r="383" spans="4:6" x14ac:dyDescent="0.25">
      <c r="D383" t="e">
        <f>MAX(0,24*(INDEX(Reisekalender!$H$2:$H$200,MATCH(A383,Reisekalender!$A$2:$A$200,0))-INDEX(Reisekalender!$G$2:$G$200,MATCH(A383,Reisekalender!$A$2:$A$200,0))))</f>
        <v>#N/A</v>
      </c>
      <c r="E383" s="3" t="e">
        <f t="shared" si="5"/>
        <v>#N/A</v>
      </c>
      <c r="F383" s="3" t="e">
        <f>IF(E383="&gt;24h",IFERROR(INDEX(Einstellungen!$C$7:$C$9,MATCH(C383,Einstellungen!$A$7:$A$9,0)),PAUSCHALE_24H),IF(E383="An/Abreise",IFERROR(INDEX(Einstellungen!$B$7:$B$9,MATCH(C383,Einstellungen!$A$7:$A$9,0)),PAUSCHALE_AN_AB),0))</f>
        <v>#N/A</v>
      </c>
    </row>
    <row r="384" spans="4:6" x14ac:dyDescent="0.25">
      <c r="D384" t="e">
        <f>MAX(0,24*(INDEX(Reisekalender!$H$2:$H$200,MATCH(A384,Reisekalender!$A$2:$A$200,0))-INDEX(Reisekalender!$G$2:$G$200,MATCH(A384,Reisekalender!$A$2:$A$200,0))))</f>
        <v>#N/A</v>
      </c>
      <c r="E384" s="3" t="e">
        <f t="shared" si="5"/>
        <v>#N/A</v>
      </c>
      <c r="F384" s="3" t="e">
        <f>IF(E384="&gt;24h",IFERROR(INDEX(Einstellungen!$C$7:$C$9,MATCH(C384,Einstellungen!$A$7:$A$9,0)),PAUSCHALE_24H),IF(E384="An/Abreise",IFERROR(INDEX(Einstellungen!$B$7:$B$9,MATCH(C384,Einstellungen!$A$7:$A$9,0)),PAUSCHALE_AN_AB),0))</f>
        <v>#N/A</v>
      </c>
    </row>
    <row r="385" spans="4:6" x14ac:dyDescent="0.25">
      <c r="D385" t="e">
        <f>MAX(0,24*(INDEX(Reisekalender!$H$2:$H$200,MATCH(A385,Reisekalender!$A$2:$A$200,0))-INDEX(Reisekalender!$G$2:$G$200,MATCH(A385,Reisekalender!$A$2:$A$200,0))))</f>
        <v>#N/A</v>
      </c>
      <c r="E385" s="3" t="e">
        <f t="shared" si="5"/>
        <v>#N/A</v>
      </c>
      <c r="F385" s="3" t="e">
        <f>IF(E385="&gt;24h",IFERROR(INDEX(Einstellungen!$C$7:$C$9,MATCH(C385,Einstellungen!$A$7:$A$9,0)),PAUSCHALE_24H),IF(E385="An/Abreise",IFERROR(INDEX(Einstellungen!$B$7:$B$9,MATCH(C385,Einstellungen!$A$7:$A$9,0)),PAUSCHALE_AN_AB),0))</f>
        <v>#N/A</v>
      </c>
    </row>
    <row r="386" spans="4:6" x14ac:dyDescent="0.25">
      <c r="D386" t="e">
        <f>MAX(0,24*(INDEX(Reisekalender!$H$2:$H$200,MATCH(A386,Reisekalender!$A$2:$A$200,0))-INDEX(Reisekalender!$G$2:$G$200,MATCH(A386,Reisekalender!$A$2:$A$200,0))))</f>
        <v>#N/A</v>
      </c>
      <c r="E386" s="3" t="e">
        <f t="shared" ref="E386:E449" si="6">IF(D386&lt;8,"&lt;8h",IF(D386&gt;=24,"&gt;24h","An/Abreise"))</f>
        <v>#N/A</v>
      </c>
      <c r="F386" s="3" t="e">
        <f>IF(E386="&gt;24h",IFERROR(INDEX(Einstellungen!$C$7:$C$9,MATCH(C386,Einstellungen!$A$7:$A$9,0)),PAUSCHALE_24H),IF(E386="An/Abreise",IFERROR(INDEX(Einstellungen!$B$7:$B$9,MATCH(C386,Einstellungen!$A$7:$A$9,0)),PAUSCHALE_AN_AB),0))</f>
        <v>#N/A</v>
      </c>
    </row>
    <row r="387" spans="4:6" x14ac:dyDescent="0.25">
      <c r="D387" t="e">
        <f>MAX(0,24*(INDEX(Reisekalender!$H$2:$H$200,MATCH(A387,Reisekalender!$A$2:$A$200,0))-INDEX(Reisekalender!$G$2:$G$200,MATCH(A387,Reisekalender!$A$2:$A$200,0))))</f>
        <v>#N/A</v>
      </c>
      <c r="E387" s="3" t="e">
        <f t="shared" si="6"/>
        <v>#N/A</v>
      </c>
      <c r="F387" s="3" t="e">
        <f>IF(E387="&gt;24h",IFERROR(INDEX(Einstellungen!$C$7:$C$9,MATCH(C387,Einstellungen!$A$7:$A$9,0)),PAUSCHALE_24H),IF(E387="An/Abreise",IFERROR(INDEX(Einstellungen!$B$7:$B$9,MATCH(C387,Einstellungen!$A$7:$A$9,0)),PAUSCHALE_AN_AB),0))</f>
        <v>#N/A</v>
      </c>
    </row>
    <row r="388" spans="4:6" x14ac:dyDescent="0.25">
      <c r="D388" t="e">
        <f>MAX(0,24*(INDEX(Reisekalender!$H$2:$H$200,MATCH(A388,Reisekalender!$A$2:$A$200,0))-INDEX(Reisekalender!$G$2:$G$200,MATCH(A388,Reisekalender!$A$2:$A$200,0))))</f>
        <v>#N/A</v>
      </c>
      <c r="E388" s="3" t="e">
        <f t="shared" si="6"/>
        <v>#N/A</v>
      </c>
      <c r="F388" s="3" t="e">
        <f>IF(E388="&gt;24h",IFERROR(INDEX(Einstellungen!$C$7:$C$9,MATCH(C388,Einstellungen!$A$7:$A$9,0)),PAUSCHALE_24H),IF(E388="An/Abreise",IFERROR(INDEX(Einstellungen!$B$7:$B$9,MATCH(C388,Einstellungen!$A$7:$A$9,0)),PAUSCHALE_AN_AB),0))</f>
        <v>#N/A</v>
      </c>
    </row>
    <row r="389" spans="4:6" x14ac:dyDescent="0.25">
      <c r="D389" t="e">
        <f>MAX(0,24*(INDEX(Reisekalender!$H$2:$H$200,MATCH(A389,Reisekalender!$A$2:$A$200,0))-INDEX(Reisekalender!$G$2:$G$200,MATCH(A389,Reisekalender!$A$2:$A$200,0))))</f>
        <v>#N/A</v>
      </c>
      <c r="E389" s="3" t="e">
        <f t="shared" si="6"/>
        <v>#N/A</v>
      </c>
      <c r="F389" s="3" t="e">
        <f>IF(E389="&gt;24h",IFERROR(INDEX(Einstellungen!$C$7:$C$9,MATCH(C389,Einstellungen!$A$7:$A$9,0)),PAUSCHALE_24H),IF(E389="An/Abreise",IFERROR(INDEX(Einstellungen!$B$7:$B$9,MATCH(C389,Einstellungen!$A$7:$A$9,0)),PAUSCHALE_AN_AB),0))</f>
        <v>#N/A</v>
      </c>
    </row>
    <row r="390" spans="4:6" x14ac:dyDescent="0.25">
      <c r="D390" t="e">
        <f>MAX(0,24*(INDEX(Reisekalender!$H$2:$H$200,MATCH(A390,Reisekalender!$A$2:$A$200,0))-INDEX(Reisekalender!$G$2:$G$200,MATCH(A390,Reisekalender!$A$2:$A$200,0))))</f>
        <v>#N/A</v>
      </c>
      <c r="E390" s="3" t="e">
        <f t="shared" si="6"/>
        <v>#N/A</v>
      </c>
      <c r="F390" s="3" t="e">
        <f>IF(E390="&gt;24h",IFERROR(INDEX(Einstellungen!$C$7:$C$9,MATCH(C390,Einstellungen!$A$7:$A$9,0)),PAUSCHALE_24H),IF(E390="An/Abreise",IFERROR(INDEX(Einstellungen!$B$7:$B$9,MATCH(C390,Einstellungen!$A$7:$A$9,0)),PAUSCHALE_AN_AB),0))</f>
        <v>#N/A</v>
      </c>
    </row>
    <row r="391" spans="4:6" x14ac:dyDescent="0.25">
      <c r="D391" t="e">
        <f>MAX(0,24*(INDEX(Reisekalender!$H$2:$H$200,MATCH(A391,Reisekalender!$A$2:$A$200,0))-INDEX(Reisekalender!$G$2:$G$200,MATCH(A391,Reisekalender!$A$2:$A$200,0))))</f>
        <v>#N/A</v>
      </c>
      <c r="E391" s="3" t="e">
        <f t="shared" si="6"/>
        <v>#N/A</v>
      </c>
      <c r="F391" s="3" t="e">
        <f>IF(E391="&gt;24h",IFERROR(INDEX(Einstellungen!$C$7:$C$9,MATCH(C391,Einstellungen!$A$7:$A$9,0)),PAUSCHALE_24H),IF(E391="An/Abreise",IFERROR(INDEX(Einstellungen!$B$7:$B$9,MATCH(C391,Einstellungen!$A$7:$A$9,0)),PAUSCHALE_AN_AB),0))</f>
        <v>#N/A</v>
      </c>
    </row>
    <row r="392" spans="4:6" x14ac:dyDescent="0.25">
      <c r="D392" t="e">
        <f>MAX(0,24*(INDEX(Reisekalender!$H$2:$H$200,MATCH(A392,Reisekalender!$A$2:$A$200,0))-INDEX(Reisekalender!$G$2:$G$200,MATCH(A392,Reisekalender!$A$2:$A$200,0))))</f>
        <v>#N/A</v>
      </c>
      <c r="E392" s="3" t="e">
        <f t="shared" si="6"/>
        <v>#N/A</v>
      </c>
      <c r="F392" s="3" t="e">
        <f>IF(E392="&gt;24h",IFERROR(INDEX(Einstellungen!$C$7:$C$9,MATCH(C392,Einstellungen!$A$7:$A$9,0)),PAUSCHALE_24H),IF(E392="An/Abreise",IFERROR(INDEX(Einstellungen!$B$7:$B$9,MATCH(C392,Einstellungen!$A$7:$A$9,0)),PAUSCHALE_AN_AB),0))</f>
        <v>#N/A</v>
      </c>
    </row>
    <row r="393" spans="4:6" x14ac:dyDescent="0.25">
      <c r="D393" t="e">
        <f>MAX(0,24*(INDEX(Reisekalender!$H$2:$H$200,MATCH(A393,Reisekalender!$A$2:$A$200,0))-INDEX(Reisekalender!$G$2:$G$200,MATCH(A393,Reisekalender!$A$2:$A$200,0))))</f>
        <v>#N/A</v>
      </c>
      <c r="E393" s="3" t="e">
        <f t="shared" si="6"/>
        <v>#N/A</v>
      </c>
      <c r="F393" s="3" t="e">
        <f>IF(E393="&gt;24h",IFERROR(INDEX(Einstellungen!$C$7:$C$9,MATCH(C393,Einstellungen!$A$7:$A$9,0)),PAUSCHALE_24H),IF(E393="An/Abreise",IFERROR(INDEX(Einstellungen!$B$7:$B$9,MATCH(C393,Einstellungen!$A$7:$A$9,0)),PAUSCHALE_AN_AB),0))</f>
        <v>#N/A</v>
      </c>
    </row>
    <row r="394" spans="4:6" x14ac:dyDescent="0.25">
      <c r="D394" t="e">
        <f>MAX(0,24*(INDEX(Reisekalender!$H$2:$H$200,MATCH(A394,Reisekalender!$A$2:$A$200,0))-INDEX(Reisekalender!$G$2:$G$200,MATCH(A394,Reisekalender!$A$2:$A$200,0))))</f>
        <v>#N/A</v>
      </c>
      <c r="E394" s="3" t="e">
        <f t="shared" si="6"/>
        <v>#N/A</v>
      </c>
      <c r="F394" s="3" t="e">
        <f>IF(E394="&gt;24h",IFERROR(INDEX(Einstellungen!$C$7:$C$9,MATCH(C394,Einstellungen!$A$7:$A$9,0)),PAUSCHALE_24H),IF(E394="An/Abreise",IFERROR(INDEX(Einstellungen!$B$7:$B$9,MATCH(C394,Einstellungen!$A$7:$A$9,0)),PAUSCHALE_AN_AB),0))</f>
        <v>#N/A</v>
      </c>
    </row>
    <row r="395" spans="4:6" x14ac:dyDescent="0.25">
      <c r="D395" t="e">
        <f>MAX(0,24*(INDEX(Reisekalender!$H$2:$H$200,MATCH(A395,Reisekalender!$A$2:$A$200,0))-INDEX(Reisekalender!$G$2:$G$200,MATCH(A395,Reisekalender!$A$2:$A$200,0))))</f>
        <v>#N/A</v>
      </c>
      <c r="E395" s="3" t="e">
        <f t="shared" si="6"/>
        <v>#N/A</v>
      </c>
      <c r="F395" s="3" t="e">
        <f>IF(E395="&gt;24h",IFERROR(INDEX(Einstellungen!$C$7:$C$9,MATCH(C395,Einstellungen!$A$7:$A$9,0)),PAUSCHALE_24H),IF(E395="An/Abreise",IFERROR(INDEX(Einstellungen!$B$7:$B$9,MATCH(C395,Einstellungen!$A$7:$A$9,0)),PAUSCHALE_AN_AB),0))</f>
        <v>#N/A</v>
      </c>
    </row>
    <row r="396" spans="4:6" x14ac:dyDescent="0.25">
      <c r="D396" t="e">
        <f>MAX(0,24*(INDEX(Reisekalender!$H$2:$H$200,MATCH(A396,Reisekalender!$A$2:$A$200,0))-INDEX(Reisekalender!$G$2:$G$200,MATCH(A396,Reisekalender!$A$2:$A$200,0))))</f>
        <v>#N/A</v>
      </c>
      <c r="E396" s="3" t="e">
        <f t="shared" si="6"/>
        <v>#N/A</v>
      </c>
      <c r="F396" s="3" t="e">
        <f>IF(E396="&gt;24h",IFERROR(INDEX(Einstellungen!$C$7:$C$9,MATCH(C396,Einstellungen!$A$7:$A$9,0)),PAUSCHALE_24H),IF(E396="An/Abreise",IFERROR(INDEX(Einstellungen!$B$7:$B$9,MATCH(C396,Einstellungen!$A$7:$A$9,0)),PAUSCHALE_AN_AB),0))</f>
        <v>#N/A</v>
      </c>
    </row>
    <row r="397" spans="4:6" x14ac:dyDescent="0.25">
      <c r="D397" t="e">
        <f>MAX(0,24*(INDEX(Reisekalender!$H$2:$H$200,MATCH(A397,Reisekalender!$A$2:$A$200,0))-INDEX(Reisekalender!$G$2:$G$200,MATCH(A397,Reisekalender!$A$2:$A$200,0))))</f>
        <v>#N/A</v>
      </c>
      <c r="E397" s="3" t="e">
        <f t="shared" si="6"/>
        <v>#N/A</v>
      </c>
      <c r="F397" s="3" t="e">
        <f>IF(E397="&gt;24h",IFERROR(INDEX(Einstellungen!$C$7:$C$9,MATCH(C397,Einstellungen!$A$7:$A$9,0)),PAUSCHALE_24H),IF(E397="An/Abreise",IFERROR(INDEX(Einstellungen!$B$7:$B$9,MATCH(C397,Einstellungen!$A$7:$A$9,0)),PAUSCHALE_AN_AB),0))</f>
        <v>#N/A</v>
      </c>
    </row>
    <row r="398" spans="4:6" x14ac:dyDescent="0.25">
      <c r="D398" t="e">
        <f>MAX(0,24*(INDEX(Reisekalender!$H$2:$H$200,MATCH(A398,Reisekalender!$A$2:$A$200,0))-INDEX(Reisekalender!$G$2:$G$200,MATCH(A398,Reisekalender!$A$2:$A$200,0))))</f>
        <v>#N/A</v>
      </c>
      <c r="E398" s="3" t="e">
        <f t="shared" si="6"/>
        <v>#N/A</v>
      </c>
      <c r="F398" s="3" t="e">
        <f>IF(E398="&gt;24h",IFERROR(INDEX(Einstellungen!$C$7:$C$9,MATCH(C398,Einstellungen!$A$7:$A$9,0)),PAUSCHALE_24H),IF(E398="An/Abreise",IFERROR(INDEX(Einstellungen!$B$7:$B$9,MATCH(C398,Einstellungen!$A$7:$A$9,0)),PAUSCHALE_AN_AB),0))</f>
        <v>#N/A</v>
      </c>
    </row>
    <row r="399" spans="4:6" x14ac:dyDescent="0.25">
      <c r="D399" t="e">
        <f>MAX(0,24*(INDEX(Reisekalender!$H$2:$H$200,MATCH(A399,Reisekalender!$A$2:$A$200,0))-INDEX(Reisekalender!$G$2:$G$200,MATCH(A399,Reisekalender!$A$2:$A$200,0))))</f>
        <v>#N/A</v>
      </c>
      <c r="E399" s="3" t="e">
        <f t="shared" si="6"/>
        <v>#N/A</v>
      </c>
      <c r="F399" s="3" t="e">
        <f>IF(E399="&gt;24h",IFERROR(INDEX(Einstellungen!$C$7:$C$9,MATCH(C399,Einstellungen!$A$7:$A$9,0)),PAUSCHALE_24H),IF(E399="An/Abreise",IFERROR(INDEX(Einstellungen!$B$7:$B$9,MATCH(C399,Einstellungen!$A$7:$A$9,0)),PAUSCHALE_AN_AB),0))</f>
        <v>#N/A</v>
      </c>
    </row>
    <row r="400" spans="4:6" x14ac:dyDescent="0.25">
      <c r="D400" t="e">
        <f>MAX(0,24*(INDEX(Reisekalender!$H$2:$H$200,MATCH(A400,Reisekalender!$A$2:$A$200,0))-INDEX(Reisekalender!$G$2:$G$200,MATCH(A400,Reisekalender!$A$2:$A$200,0))))</f>
        <v>#N/A</v>
      </c>
      <c r="E400" s="3" t="e">
        <f t="shared" si="6"/>
        <v>#N/A</v>
      </c>
      <c r="F400" s="3" t="e">
        <f>IF(E400="&gt;24h",IFERROR(INDEX(Einstellungen!$C$7:$C$9,MATCH(C400,Einstellungen!$A$7:$A$9,0)),PAUSCHALE_24H),IF(E400="An/Abreise",IFERROR(INDEX(Einstellungen!$B$7:$B$9,MATCH(C400,Einstellungen!$A$7:$A$9,0)),PAUSCHALE_AN_AB),0))</f>
        <v>#N/A</v>
      </c>
    </row>
    <row r="401" spans="4:6" x14ac:dyDescent="0.25">
      <c r="D401" t="e">
        <f>MAX(0,24*(INDEX(Reisekalender!$H$2:$H$200,MATCH(A401,Reisekalender!$A$2:$A$200,0))-INDEX(Reisekalender!$G$2:$G$200,MATCH(A401,Reisekalender!$A$2:$A$200,0))))</f>
        <v>#N/A</v>
      </c>
      <c r="E401" s="3" t="e">
        <f t="shared" si="6"/>
        <v>#N/A</v>
      </c>
      <c r="F401" s="3" t="e">
        <f>IF(E401="&gt;24h",IFERROR(INDEX(Einstellungen!$C$7:$C$9,MATCH(C401,Einstellungen!$A$7:$A$9,0)),PAUSCHALE_24H),IF(E401="An/Abreise",IFERROR(INDEX(Einstellungen!$B$7:$B$9,MATCH(C401,Einstellungen!$A$7:$A$9,0)),PAUSCHALE_AN_AB),0))</f>
        <v>#N/A</v>
      </c>
    </row>
    <row r="402" spans="4:6" x14ac:dyDescent="0.25">
      <c r="D402" t="e">
        <f>MAX(0,24*(INDEX(Reisekalender!$H$2:$H$200,MATCH(A402,Reisekalender!$A$2:$A$200,0))-INDEX(Reisekalender!$G$2:$G$200,MATCH(A402,Reisekalender!$A$2:$A$200,0))))</f>
        <v>#N/A</v>
      </c>
      <c r="E402" s="3" t="e">
        <f t="shared" si="6"/>
        <v>#N/A</v>
      </c>
      <c r="F402" s="3" t="e">
        <f>IF(E402="&gt;24h",IFERROR(INDEX(Einstellungen!$C$7:$C$9,MATCH(C402,Einstellungen!$A$7:$A$9,0)),PAUSCHALE_24H),IF(E402="An/Abreise",IFERROR(INDEX(Einstellungen!$B$7:$B$9,MATCH(C402,Einstellungen!$A$7:$A$9,0)),PAUSCHALE_AN_AB),0))</f>
        <v>#N/A</v>
      </c>
    </row>
    <row r="403" spans="4:6" x14ac:dyDescent="0.25">
      <c r="D403" t="e">
        <f>MAX(0,24*(INDEX(Reisekalender!$H$2:$H$200,MATCH(A403,Reisekalender!$A$2:$A$200,0))-INDEX(Reisekalender!$G$2:$G$200,MATCH(A403,Reisekalender!$A$2:$A$200,0))))</f>
        <v>#N/A</v>
      </c>
      <c r="E403" s="3" t="e">
        <f t="shared" si="6"/>
        <v>#N/A</v>
      </c>
      <c r="F403" s="3" t="e">
        <f>IF(E403="&gt;24h",IFERROR(INDEX(Einstellungen!$C$7:$C$9,MATCH(C403,Einstellungen!$A$7:$A$9,0)),PAUSCHALE_24H),IF(E403="An/Abreise",IFERROR(INDEX(Einstellungen!$B$7:$B$9,MATCH(C403,Einstellungen!$A$7:$A$9,0)),PAUSCHALE_AN_AB),0))</f>
        <v>#N/A</v>
      </c>
    </row>
    <row r="404" spans="4:6" x14ac:dyDescent="0.25">
      <c r="D404" t="e">
        <f>MAX(0,24*(INDEX(Reisekalender!$H$2:$H$200,MATCH(A404,Reisekalender!$A$2:$A$200,0))-INDEX(Reisekalender!$G$2:$G$200,MATCH(A404,Reisekalender!$A$2:$A$200,0))))</f>
        <v>#N/A</v>
      </c>
      <c r="E404" s="3" t="e">
        <f t="shared" si="6"/>
        <v>#N/A</v>
      </c>
      <c r="F404" s="3" t="e">
        <f>IF(E404="&gt;24h",IFERROR(INDEX(Einstellungen!$C$7:$C$9,MATCH(C404,Einstellungen!$A$7:$A$9,0)),PAUSCHALE_24H),IF(E404="An/Abreise",IFERROR(INDEX(Einstellungen!$B$7:$B$9,MATCH(C404,Einstellungen!$A$7:$A$9,0)),PAUSCHALE_AN_AB),0))</f>
        <v>#N/A</v>
      </c>
    </row>
    <row r="405" spans="4:6" x14ac:dyDescent="0.25">
      <c r="D405" t="e">
        <f>MAX(0,24*(INDEX(Reisekalender!$H$2:$H$200,MATCH(A405,Reisekalender!$A$2:$A$200,0))-INDEX(Reisekalender!$G$2:$G$200,MATCH(A405,Reisekalender!$A$2:$A$200,0))))</f>
        <v>#N/A</v>
      </c>
      <c r="E405" s="3" t="e">
        <f t="shared" si="6"/>
        <v>#N/A</v>
      </c>
      <c r="F405" s="3" t="e">
        <f>IF(E405="&gt;24h",IFERROR(INDEX(Einstellungen!$C$7:$C$9,MATCH(C405,Einstellungen!$A$7:$A$9,0)),PAUSCHALE_24H),IF(E405="An/Abreise",IFERROR(INDEX(Einstellungen!$B$7:$B$9,MATCH(C405,Einstellungen!$A$7:$A$9,0)),PAUSCHALE_AN_AB),0))</f>
        <v>#N/A</v>
      </c>
    </row>
    <row r="406" spans="4:6" x14ac:dyDescent="0.25">
      <c r="D406" t="e">
        <f>MAX(0,24*(INDEX(Reisekalender!$H$2:$H$200,MATCH(A406,Reisekalender!$A$2:$A$200,0))-INDEX(Reisekalender!$G$2:$G$200,MATCH(A406,Reisekalender!$A$2:$A$200,0))))</f>
        <v>#N/A</v>
      </c>
      <c r="E406" s="3" t="e">
        <f t="shared" si="6"/>
        <v>#N/A</v>
      </c>
      <c r="F406" s="3" t="e">
        <f>IF(E406="&gt;24h",IFERROR(INDEX(Einstellungen!$C$7:$C$9,MATCH(C406,Einstellungen!$A$7:$A$9,0)),PAUSCHALE_24H),IF(E406="An/Abreise",IFERROR(INDEX(Einstellungen!$B$7:$B$9,MATCH(C406,Einstellungen!$A$7:$A$9,0)),PAUSCHALE_AN_AB),0))</f>
        <v>#N/A</v>
      </c>
    </row>
    <row r="407" spans="4:6" x14ac:dyDescent="0.25">
      <c r="D407" t="e">
        <f>MAX(0,24*(INDEX(Reisekalender!$H$2:$H$200,MATCH(A407,Reisekalender!$A$2:$A$200,0))-INDEX(Reisekalender!$G$2:$G$200,MATCH(A407,Reisekalender!$A$2:$A$200,0))))</f>
        <v>#N/A</v>
      </c>
      <c r="E407" t="e">
        <f t="shared" si="6"/>
        <v>#N/A</v>
      </c>
      <c r="F407" s="3" t="e">
        <f>IF(E407="&gt;24h",IFERROR(INDEX(Einstellungen!$C$7:$C$9,MATCH(C407,Einstellungen!$A$7:$A$9,0)),PAUSCHALE_24H),IF(E407="An/Abreise",IFERROR(INDEX(Einstellungen!$B$7:$B$9,MATCH(C407,Einstellungen!$A$7:$A$9,0)),PAUSCHALE_AN_AB),0))</f>
        <v>#N/A</v>
      </c>
    </row>
    <row r="408" spans="4:6" x14ac:dyDescent="0.25">
      <c r="D408" t="e">
        <f>MAX(0,24*(INDEX(Reisekalender!$H$2:$H$200,MATCH(A408,Reisekalender!$A$2:$A$200,0))-INDEX(Reisekalender!$G$2:$G$200,MATCH(A408,Reisekalender!$A$2:$A$200,0))))</f>
        <v>#N/A</v>
      </c>
      <c r="E408" t="e">
        <f t="shared" si="6"/>
        <v>#N/A</v>
      </c>
      <c r="F408" s="3" t="e">
        <f>IF(E408="&gt;24h",IFERROR(INDEX(Einstellungen!$C$7:$C$9,MATCH(C408,Einstellungen!$A$7:$A$9,0)),PAUSCHALE_24H),IF(E408="An/Abreise",IFERROR(INDEX(Einstellungen!$B$7:$B$9,MATCH(C408,Einstellungen!$A$7:$A$9,0)),PAUSCHALE_AN_AB),0))</f>
        <v>#N/A</v>
      </c>
    </row>
    <row r="409" spans="4:6" x14ac:dyDescent="0.25">
      <c r="D409" t="e">
        <f>MAX(0,24*(INDEX(Reisekalender!$H$2:$H$200,MATCH(A409,Reisekalender!$A$2:$A$200,0))-INDEX(Reisekalender!$G$2:$G$200,MATCH(A409,Reisekalender!$A$2:$A$200,0))))</f>
        <v>#N/A</v>
      </c>
      <c r="E409" t="e">
        <f t="shared" si="6"/>
        <v>#N/A</v>
      </c>
      <c r="F409" s="3" t="e">
        <f>IF(E409="&gt;24h",IFERROR(INDEX(Einstellungen!$C$7:$C$9,MATCH(C409,Einstellungen!$A$7:$A$9,0)),PAUSCHALE_24H),IF(E409="An/Abreise",IFERROR(INDEX(Einstellungen!$B$7:$B$9,MATCH(C409,Einstellungen!$A$7:$A$9,0)),PAUSCHALE_AN_AB),0))</f>
        <v>#N/A</v>
      </c>
    </row>
    <row r="410" spans="4:6" x14ac:dyDescent="0.25">
      <c r="D410" t="e">
        <f>MAX(0,24*(INDEX(Reisekalender!$H$2:$H$200,MATCH(A410,Reisekalender!$A$2:$A$200,0))-INDEX(Reisekalender!$G$2:$G$200,MATCH(A410,Reisekalender!$A$2:$A$200,0))))</f>
        <v>#N/A</v>
      </c>
      <c r="E410" t="e">
        <f t="shared" si="6"/>
        <v>#N/A</v>
      </c>
      <c r="F410" s="3" t="e">
        <f>IF(E410="&gt;24h",IFERROR(INDEX(Einstellungen!$C$7:$C$9,MATCH(C410,Einstellungen!$A$7:$A$9,0)),PAUSCHALE_24H),IF(E410="An/Abreise",IFERROR(INDEX(Einstellungen!$B$7:$B$9,MATCH(C410,Einstellungen!$A$7:$A$9,0)),PAUSCHALE_AN_AB),0))</f>
        <v>#N/A</v>
      </c>
    </row>
    <row r="411" spans="4:6" x14ac:dyDescent="0.25">
      <c r="D411" t="e">
        <f>MAX(0,24*(INDEX(Reisekalender!$H$2:$H$200,MATCH(A411,Reisekalender!$A$2:$A$200,0))-INDEX(Reisekalender!$G$2:$G$200,MATCH(A411,Reisekalender!$A$2:$A$200,0))))</f>
        <v>#N/A</v>
      </c>
      <c r="E411" t="e">
        <f t="shared" si="6"/>
        <v>#N/A</v>
      </c>
      <c r="F411" s="3" t="e">
        <f>IF(E411="&gt;24h",IFERROR(INDEX(Einstellungen!$C$7:$C$9,MATCH(C411,Einstellungen!$A$7:$A$9,0)),PAUSCHALE_24H),IF(E411="An/Abreise",IFERROR(INDEX(Einstellungen!$B$7:$B$9,MATCH(C411,Einstellungen!$A$7:$A$9,0)),PAUSCHALE_AN_AB),0))</f>
        <v>#N/A</v>
      </c>
    </row>
    <row r="412" spans="4:6" x14ac:dyDescent="0.25">
      <c r="D412" t="e">
        <f>MAX(0,24*(INDEX(Reisekalender!$H$2:$H$200,MATCH(A412,Reisekalender!$A$2:$A$200,0))-INDEX(Reisekalender!$G$2:$G$200,MATCH(A412,Reisekalender!$A$2:$A$200,0))))</f>
        <v>#N/A</v>
      </c>
      <c r="E412" t="e">
        <f t="shared" si="6"/>
        <v>#N/A</v>
      </c>
      <c r="F412" s="3" t="e">
        <f>IF(E412="&gt;24h",IFERROR(INDEX(Einstellungen!$C$7:$C$9,MATCH(C412,Einstellungen!$A$7:$A$9,0)),PAUSCHALE_24H),IF(E412="An/Abreise",IFERROR(INDEX(Einstellungen!$B$7:$B$9,MATCH(C412,Einstellungen!$A$7:$A$9,0)),PAUSCHALE_AN_AB),0))</f>
        <v>#N/A</v>
      </c>
    </row>
    <row r="413" spans="4:6" x14ac:dyDescent="0.25">
      <c r="D413" t="e">
        <f>MAX(0,24*(INDEX(Reisekalender!$H$2:$H$200,MATCH(A413,Reisekalender!$A$2:$A$200,0))-INDEX(Reisekalender!$G$2:$G$200,MATCH(A413,Reisekalender!$A$2:$A$200,0))))</f>
        <v>#N/A</v>
      </c>
      <c r="E413" t="e">
        <f t="shared" si="6"/>
        <v>#N/A</v>
      </c>
      <c r="F413" s="3" t="e">
        <f>IF(E413="&gt;24h",IFERROR(INDEX(Einstellungen!$C$7:$C$9,MATCH(C413,Einstellungen!$A$7:$A$9,0)),PAUSCHALE_24H),IF(E413="An/Abreise",IFERROR(INDEX(Einstellungen!$B$7:$B$9,MATCH(C413,Einstellungen!$A$7:$A$9,0)),PAUSCHALE_AN_AB),0))</f>
        <v>#N/A</v>
      </c>
    </row>
    <row r="414" spans="4:6" x14ac:dyDescent="0.25">
      <c r="D414" t="e">
        <f>MAX(0,24*(INDEX(Reisekalender!$H$2:$H$200,MATCH(A414,Reisekalender!$A$2:$A$200,0))-INDEX(Reisekalender!$G$2:$G$200,MATCH(A414,Reisekalender!$A$2:$A$200,0))))</f>
        <v>#N/A</v>
      </c>
      <c r="E414" t="e">
        <f t="shared" si="6"/>
        <v>#N/A</v>
      </c>
      <c r="F414" s="3" t="e">
        <f>IF(E414="&gt;24h",IFERROR(INDEX(Einstellungen!$C$7:$C$9,MATCH(C414,Einstellungen!$A$7:$A$9,0)),PAUSCHALE_24H),IF(E414="An/Abreise",IFERROR(INDEX(Einstellungen!$B$7:$B$9,MATCH(C414,Einstellungen!$A$7:$A$9,0)),PAUSCHALE_AN_AB),0))</f>
        <v>#N/A</v>
      </c>
    </row>
    <row r="415" spans="4:6" x14ac:dyDescent="0.25">
      <c r="D415" t="e">
        <f>MAX(0,24*(INDEX(Reisekalender!$H$2:$H$200,MATCH(A415,Reisekalender!$A$2:$A$200,0))-INDEX(Reisekalender!$G$2:$G$200,MATCH(A415,Reisekalender!$A$2:$A$200,0))))</f>
        <v>#N/A</v>
      </c>
      <c r="E415" t="e">
        <f t="shared" si="6"/>
        <v>#N/A</v>
      </c>
      <c r="F415" s="3" t="e">
        <f>IF(E415="&gt;24h",IFERROR(INDEX(Einstellungen!$C$7:$C$9,MATCH(C415,Einstellungen!$A$7:$A$9,0)),PAUSCHALE_24H),IF(E415="An/Abreise",IFERROR(INDEX(Einstellungen!$B$7:$B$9,MATCH(C415,Einstellungen!$A$7:$A$9,0)),PAUSCHALE_AN_AB),0))</f>
        <v>#N/A</v>
      </c>
    </row>
    <row r="416" spans="4:6" x14ac:dyDescent="0.25">
      <c r="D416" t="e">
        <f>MAX(0,24*(INDEX(Reisekalender!$H$2:$H$200,MATCH(A416,Reisekalender!$A$2:$A$200,0))-INDEX(Reisekalender!$G$2:$G$200,MATCH(A416,Reisekalender!$A$2:$A$200,0))))</f>
        <v>#N/A</v>
      </c>
      <c r="E416" t="e">
        <f t="shared" si="6"/>
        <v>#N/A</v>
      </c>
      <c r="F416" s="3" t="e">
        <f>IF(E416="&gt;24h",IFERROR(INDEX(Einstellungen!$C$7:$C$9,MATCH(C416,Einstellungen!$A$7:$A$9,0)),PAUSCHALE_24H),IF(E416="An/Abreise",IFERROR(INDEX(Einstellungen!$B$7:$B$9,MATCH(C416,Einstellungen!$A$7:$A$9,0)),PAUSCHALE_AN_AB),0))</f>
        <v>#N/A</v>
      </c>
    </row>
    <row r="417" spans="4:6" x14ac:dyDescent="0.25">
      <c r="D417" t="e">
        <f>MAX(0,24*(INDEX(Reisekalender!$H$2:$H$200,MATCH(A417,Reisekalender!$A$2:$A$200,0))-INDEX(Reisekalender!$G$2:$G$200,MATCH(A417,Reisekalender!$A$2:$A$200,0))))</f>
        <v>#N/A</v>
      </c>
      <c r="E417" t="e">
        <f t="shared" si="6"/>
        <v>#N/A</v>
      </c>
      <c r="F417" s="3" t="e">
        <f>IF(E417="&gt;24h",IFERROR(INDEX(Einstellungen!$C$7:$C$9,MATCH(C417,Einstellungen!$A$7:$A$9,0)),PAUSCHALE_24H),IF(E417="An/Abreise",IFERROR(INDEX(Einstellungen!$B$7:$B$9,MATCH(C417,Einstellungen!$A$7:$A$9,0)),PAUSCHALE_AN_AB),0))</f>
        <v>#N/A</v>
      </c>
    </row>
    <row r="418" spans="4:6" x14ac:dyDescent="0.25">
      <c r="D418" t="e">
        <f>MAX(0,24*(INDEX(Reisekalender!$H$2:$H$200,MATCH(A418,Reisekalender!$A$2:$A$200,0))-INDEX(Reisekalender!$G$2:$G$200,MATCH(A418,Reisekalender!$A$2:$A$200,0))))</f>
        <v>#N/A</v>
      </c>
      <c r="E418" t="e">
        <f t="shared" si="6"/>
        <v>#N/A</v>
      </c>
      <c r="F418" s="3" t="e">
        <f>IF(E418="&gt;24h",IFERROR(INDEX(Einstellungen!$C$7:$C$9,MATCH(C418,Einstellungen!$A$7:$A$9,0)),PAUSCHALE_24H),IF(E418="An/Abreise",IFERROR(INDEX(Einstellungen!$B$7:$B$9,MATCH(C418,Einstellungen!$A$7:$A$9,0)),PAUSCHALE_AN_AB),0))</f>
        <v>#N/A</v>
      </c>
    </row>
    <row r="419" spans="4:6" x14ac:dyDescent="0.25">
      <c r="D419" t="e">
        <f>MAX(0,24*(INDEX(Reisekalender!$H$2:$H$200,MATCH(A419,Reisekalender!$A$2:$A$200,0))-INDEX(Reisekalender!$G$2:$G$200,MATCH(A419,Reisekalender!$A$2:$A$200,0))))</f>
        <v>#N/A</v>
      </c>
      <c r="E419" t="e">
        <f t="shared" si="6"/>
        <v>#N/A</v>
      </c>
      <c r="F419" s="3" t="e">
        <f>IF(E419="&gt;24h",IFERROR(INDEX(Einstellungen!$C$7:$C$9,MATCH(C419,Einstellungen!$A$7:$A$9,0)),PAUSCHALE_24H),IF(E419="An/Abreise",IFERROR(INDEX(Einstellungen!$B$7:$B$9,MATCH(C419,Einstellungen!$A$7:$A$9,0)),PAUSCHALE_AN_AB),0))</f>
        <v>#N/A</v>
      </c>
    </row>
    <row r="420" spans="4:6" x14ac:dyDescent="0.25">
      <c r="D420" t="e">
        <f>MAX(0,24*(INDEX(Reisekalender!$H$2:$H$200,MATCH(A420,Reisekalender!$A$2:$A$200,0))-INDEX(Reisekalender!$G$2:$G$200,MATCH(A420,Reisekalender!$A$2:$A$200,0))))</f>
        <v>#N/A</v>
      </c>
      <c r="E420" t="e">
        <f t="shared" si="6"/>
        <v>#N/A</v>
      </c>
      <c r="F420" s="3" t="e">
        <f>IF(E420="&gt;24h",IFERROR(INDEX(Einstellungen!$C$7:$C$9,MATCH(C420,Einstellungen!$A$7:$A$9,0)),PAUSCHALE_24H),IF(E420="An/Abreise",IFERROR(INDEX(Einstellungen!$B$7:$B$9,MATCH(C420,Einstellungen!$A$7:$A$9,0)),PAUSCHALE_AN_AB),0))</f>
        <v>#N/A</v>
      </c>
    </row>
    <row r="421" spans="4:6" x14ac:dyDescent="0.25">
      <c r="D421" t="e">
        <f>MAX(0,24*(INDEX(Reisekalender!$H$2:$H$200,MATCH(A421,Reisekalender!$A$2:$A$200,0))-INDEX(Reisekalender!$G$2:$G$200,MATCH(A421,Reisekalender!$A$2:$A$200,0))))</f>
        <v>#N/A</v>
      </c>
      <c r="E421" t="e">
        <f t="shared" si="6"/>
        <v>#N/A</v>
      </c>
      <c r="F421" s="3" t="e">
        <f>IF(E421="&gt;24h",IFERROR(INDEX(Einstellungen!$C$7:$C$9,MATCH(C421,Einstellungen!$A$7:$A$9,0)),PAUSCHALE_24H),IF(E421="An/Abreise",IFERROR(INDEX(Einstellungen!$B$7:$B$9,MATCH(C421,Einstellungen!$A$7:$A$9,0)),PAUSCHALE_AN_AB),0))</f>
        <v>#N/A</v>
      </c>
    </row>
    <row r="422" spans="4:6" x14ac:dyDescent="0.25">
      <c r="D422" t="e">
        <f>MAX(0,24*(INDEX(Reisekalender!$H$2:$H$200,MATCH(A422,Reisekalender!$A$2:$A$200,0))-INDEX(Reisekalender!$G$2:$G$200,MATCH(A422,Reisekalender!$A$2:$A$200,0))))</f>
        <v>#N/A</v>
      </c>
      <c r="E422" t="e">
        <f t="shared" si="6"/>
        <v>#N/A</v>
      </c>
      <c r="F422" s="3" t="e">
        <f>IF(E422="&gt;24h",IFERROR(INDEX(Einstellungen!$C$7:$C$9,MATCH(C422,Einstellungen!$A$7:$A$9,0)),PAUSCHALE_24H),IF(E422="An/Abreise",IFERROR(INDEX(Einstellungen!$B$7:$B$9,MATCH(C422,Einstellungen!$A$7:$A$9,0)),PAUSCHALE_AN_AB),0))</f>
        <v>#N/A</v>
      </c>
    </row>
    <row r="423" spans="4:6" x14ac:dyDescent="0.25">
      <c r="D423" t="e">
        <f>MAX(0,24*(INDEX(Reisekalender!$H$2:$H$200,MATCH(A423,Reisekalender!$A$2:$A$200,0))-INDEX(Reisekalender!$G$2:$G$200,MATCH(A423,Reisekalender!$A$2:$A$200,0))))</f>
        <v>#N/A</v>
      </c>
      <c r="E423" t="e">
        <f t="shared" si="6"/>
        <v>#N/A</v>
      </c>
      <c r="F423" s="3" t="e">
        <f>IF(E423="&gt;24h",IFERROR(INDEX(Einstellungen!$C$7:$C$9,MATCH(C423,Einstellungen!$A$7:$A$9,0)),PAUSCHALE_24H),IF(E423="An/Abreise",IFERROR(INDEX(Einstellungen!$B$7:$B$9,MATCH(C423,Einstellungen!$A$7:$A$9,0)),PAUSCHALE_AN_AB),0))</f>
        <v>#N/A</v>
      </c>
    </row>
    <row r="424" spans="4:6" x14ac:dyDescent="0.25">
      <c r="D424" t="e">
        <f>MAX(0,24*(INDEX(Reisekalender!$H$2:$H$200,MATCH(A424,Reisekalender!$A$2:$A$200,0))-INDEX(Reisekalender!$G$2:$G$200,MATCH(A424,Reisekalender!$A$2:$A$200,0))))</f>
        <v>#N/A</v>
      </c>
      <c r="E424" t="e">
        <f t="shared" si="6"/>
        <v>#N/A</v>
      </c>
      <c r="F424" s="3" t="e">
        <f>IF(E424="&gt;24h",IFERROR(INDEX(Einstellungen!$C$7:$C$9,MATCH(C424,Einstellungen!$A$7:$A$9,0)),PAUSCHALE_24H),IF(E424="An/Abreise",IFERROR(INDEX(Einstellungen!$B$7:$B$9,MATCH(C424,Einstellungen!$A$7:$A$9,0)),PAUSCHALE_AN_AB),0))</f>
        <v>#N/A</v>
      </c>
    </row>
    <row r="425" spans="4:6" x14ac:dyDescent="0.25">
      <c r="D425" t="e">
        <f>MAX(0,24*(INDEX(Reisekalender!$H$2:$H$200,MATCH(A425,Reisekalender!$A$2:$A$200,0))-INDEX(Reisekalender!$G$2:$G$200,MATCH(A425,Reisekalender!$A$2:$A$200,0))))</f>
        <v>#N/A</v>
      </c>
      <c r="E425" t="e">
        <f t="shared" si="6"/>
        <v>#N/A</v>
      </c>
      <c r="F425" s="3" t="e">
        <f>IF(E425="&gt;24h",IFERROR(INDEX(Einstellungen!$C$7:$C$9,MATCH(C425,Einstellungen!$A$7:$A$9,0)),PAUSCHALE_24H),IF(E425="An/Abreise",IFERROR(INDEX(Einstellungen!$B$7:$B$9,MATCH(C425,Einstellungen!$A$7:$A$9,0)),PAUSCHALE_AN_AB),0))</f>
        <v>#N/A</v>
      </c>
    </row>
    <row r="426" spans="4:6" x14ac:dyDescent="0.25">
      <c r="D426" t="e">
        <f>MAX(0,24*(INDEX(Reisekalender!$H$2:$H$200,MATCH(A426,Reisekalender!$A$2:$A$200,0))-INDEX(Reisekalender!$G$2:$G$200,MATCH(A426,Reisekalender!$A$2:$A$200,0))))</f>
        <v>#N/A</v>
      </c>
      <c r="E426" t="e">
        <f t="shared" si="6"/>
        <v>#N/A</v>
      </c>
      <c r="F426" s="3" t="e">
        <f>IF(E426="&gt;24h",IFERROR(INDEX(Einstellungen!$C$7:$C$9,MATCH(C426,Einstellungen!$A$7:$A$9,0)),PAUSCHALE_24H),IF(E426="An/Abreise",IFERROR(INDEX(Einstellungen!$B$7:$B$9,MATCH(C426,Einstellungen!$A$7:$A$9,0)),PAUSCHALE_AN_AB),0))</f>
        <v>#N/A</v>
      </c>
    </row>
    <row r="427" spans="4:6" x14ac:dyDescent="0.25">
      <c r="D427" t="e">
        <f>MAX(0,24*(INDEX(Reisekalender!$H$2:$H$200,MATCH(A427,Reisekalender!$A$2:$A$200,0))-INDEX(Reisekalender!$G$2:$G$200,MATCH(A427,Reisekalender!$A$2:$A$200,0))))</f>
        <v>#N/A</v>
      </c>
      <c r="E427" t="e">
        <f t="shared" si="6"/>
        <v>#N/A</v>
      </c>
      <c r="F427" s="3" t="e">
        <f>IF(E427="&gt;24h",IFERROR(INDEX(Einstellungen!$C$7:$C$9,MATCH(C427,Einstellungen!$A$7:$A$9,0)),PAUSCHALE_24H),IF(E427="An/Abreise",IFERROR(INDEX(Einstellungen!$B$7:$B$9,MATCH(C427,Einstellungen!$A$7:$A$9,0)),PAUSCHALE_AN_AB),0))</f>
        <v>#N/A</v>
      </c>
    </row>
    <row r="428" spans="4:6" x14ac:dyDescent="0.25">
      <c r="D428" t="e">
        <f>MAX(0,24*(INDEX(Reisekalender!$H$2:$H$200,MATCH(A428,Reisekalender!$A$2:$A$200,0))-INDEX(Reisekalender!$G$2:$G$200,MATCH(A428,Reisekalender!$A$2:$A$200,0))))</f>
        <v>#N/A</v>
      </c>
      <c r="E428" t="e">
        <f t="shared" si="6"/>
        <v>#N/A</v>
      </c>
      <c r="F428" s="3" t="e">
        <f>IF(E428="&gt;24h",IFERROR(INDEX(Einstellungen!$C$7:$C$9,MATCH(C428,Einstellungen!$A$7:$A$9,0)),PAUSCHALE_24H),IF(E428="An/Abreise",IFERROR(INDEX(Einstellungen!$B$7:$B$9,MATCH(C428,Einstellungen!$A$7:$A$9,0)),PAUSCHALE_AN_AB),0))</f>
        <v>#N/A</v>
      </c>
    </row>
    <row r="429" spans="4:6" x14ac:dyDescent="0.25">
      <c r="D429" t="e">
        <f>MAX(0,24*(INDEX(Reisekalender!$H$2:$H$200,MATCH(A429,Reisekalender!$A$2:$A$200,0))-INDEX(Reisekalender!$G$2:$G$200,MATCH(A429,Reisekalender!$A$2:$A$200,0))))</f>
        <v>#N/A</v>
      </c>
      <c r="E429" t="e">
        <f t="shared" si="6"/>
        <v>#N/A</v>
      </c>
      <c r="F429" s="3" t="e">
        <f>IF(E429="&gt;24h",IFERROR(INDEX(Einstellungen!$C$7:$C$9,MATCH(C429,Einstellungen!$A$7:$A$9,0)),PAUSCHALE_24H),IF(E429="An/Abreise",IFERROR(INDEX(Einstellungen!$B$7:$B$9,MATCH(C429,Einstellungen!$A$7:$A$9,0)),PAUSCHALE_AN_AB),0))</f>
        <v>#N/A</v>
      </c>
    </row>
    <row r="430" spans="4:6" x14ac:dyDescent="0.25">
      <c r="D430" t="e">
        <f>MAX(0,24*(INDEX(Reisekalender!$H$2:$H$200,MATCH(A430,Reisekalender!$A$2:$A$200,0))-INDEX(Reisekalender!$G$2:$G$200,MATCH(A430,Reisekalender!$A$2:$A$200,0))))</f>
        <v>#N/A</v>
      </c>
      <c r="E430" t="e">
        <f t="shared" si="6"/>
        <v>#N/A</v>
      </c>
      <c r="F430" s="3" t="e">
        <f>IF(E430="&gt;24h",IFERROR(INDEX(Einstellungen!$C$7:$C$9,MATCH(C430,Einstellungen!$A$7:$A$9,0)),PAUSCHALE_24H),IF(E430="An/Abreise",IFERROR(INDEX(Einstellungen!$B$7:$B$9,MATCH(C430,Einstellungen!$A$7:$A$9,0)),PAUSCHALE_AN_AB),0))</f>
        <v>#N/A</v>
      </c>
    </row>
    <row r="431" spans="4:6" x14ac:dyDescent="0.25">
      <c r="D431" t="e">
        <f>MAX(0,24*(INDEX(Reisekalender!$H$2:$H$200,MATCH(A431,Reisekalender!$A$2:$A$200,0))-INDEX(Reisekalender!$G$2:$G$200,MATCH(A431,Reisekalender!$A$2:$A$200,0))))</f>
        <v>#N/A</v>
      </c>
      <c r="E431" t="e">
        <f t="shared" si="6"/>
        <v>#N/A</v>
      </c>
      <c r="F431" s="3" t="e">
        <f>IF(E431="&gt;24h",IFERROR(INDEX(Einstellungen!$C$7:$C$9,MATCH(C431,Einstellungen!$A$7:$A$9,0)),PAUSCHALE_24H),IF(E431="An/Abreise",IFERROR(INDEX(Einstellungen!$B$7:$B$9,MATCH(C431,Einstellungen!$A$7:$A$9,0)),PAUSCHALE_AN_AB),0))</f>
        <v>#N/A</v>
      </c>
    </row>
    <row r="432" spans="4:6" x14ac:dyDescent="0.25">
      <c r="D432" t="e">
        <f>MAX(0,24*(INDEX(Reisekalender!$H$2:$H$200,MATCH(A432,Reisekalender!$A$2:$A$200,0))-INDEX(Reisekalender!$G$2:$G$200,MATCH(A432,Reisekalender!$A$2:$A$200,0))))</f>
        <v>#N/A</v>
      </c>
      <c r="E432" t="e">
        <f t="shared" si="6"/>
        <v>#N/A</v>
      </c>
      <c r="F432" s="3" t="e">
        <f>IF(E432="&gt;24h",IFERROR(INDEX(Einstellungen!$C$7:$C$9,MATCH(C432,Einstellungen!$A$7:$A$9,0)),PAUSCHALE_24H),IF(E432="An/Abreise",IFERROR(INDEX(Einstellungen!$B$7:$B$9,MATCH(C432,Einstellungen!$A$7:$A$9,0)),PAUSCHALE_AN_AB),0))</f>
        <v>#N/A</v>
      </c>
    </row>
    <row r="433" spans="4:6" x14ac:dyDescent="0.25">
      <c r="D433" t="e">
        <f>MAX(0,24*(INDEX(Reisekalender!$H$2:$H$200,MATCH(A433,Reisekalender!$A$2:$A$200,0))-INDEX(Reisekalender!$G$2:$G$200,MATCH(A433,Reisekalender!$A$2:$A$200,0))))</f>
        <v>#N/A</v>
      </c>
      <c r="E433" t="e">
        <f t="shared" si="6"/>
        <v>#N/A</v>
      </c>
      <c r="F433" s="3" t="e">
        <f>IF(E433="&gt;24h",IFERROR(INDEX(Einstellungen!$C$7:$C$9,MATCH(C433,Einstellungen!$A$7:$A$9,0)),PAUSCHALE_24H),IF(E433="An/Abreise",IFERROR(INDEX(Einstellungen!$B$7:$B$9,MATCH(C433,Einstellungen!$A$7:$A$9,0)),PAUSCHALE_AN_AB),0))</f>
        <v>#N/A</v>
      </c>
    </row>
    <row r="434" spans="4:6" x14ac:dyDescent="0.25">
      <c r="D434" t="e">
        <f>MAX(0,24*(INDEX(Reisekalender!$H$2:$H$200,MATCH(A434,Reisekalender!$A$2:$A$200,0))-INDEX(Reisekalender!$G$2:$G$200,MATCH(A434,Reisekalender!$A$2:$A$200,0))))</f>
        <v>#N/A</v>
      </c>
      <c r="E434" t="e">
        <f t="shared" si="6"/>
        <v>#N/A</v>
      </c>
      <c r="F434" s="3" t="e">
        <f>IF(E434="&gt;24h",IFERROR(INDEX(Einstellungen!$C$7:$C$9,MATCH(C434,Einstellungen!$A$7:$A$9,0)),PAUSCHALE_24H),IF(E434="An/Abreise",IFERROR(INDEX(Einstellungen!$B$7:$B$9,MATCH(C434,Einstellungen!$A$7:$A$9,0)),PAUSCHALE_AN_AB),0))</f>
        <v>#N/A</v>
      </c>
    </row>
    <row r="435" spans="4:6" x14ac:dyDescent="0.25">
      <c r="D435" t="e">
        <f>MAX(0,24*(INDEX(Reisekalender!$H$2:$H$200,MATCH(A435,Reisekalender!$A$2:$A$200,0))-INDEX(Reisekalender!$G$2:$G$200,MATCH(A435,Reisekalender!$A$2:$A$200,0))))</f>
        <v>#N/A</v>
      </c>
      <c r="E435" t="e">
        <f t="shared" si="6"/>
        <v>#N/A</v>
      </c>
      <c r="F435" s="3" t="e">
        <f>IF(E435="&gt;24h",IFERROR(INDEX(Einstellungen!$C$7:$C$9,MATCH(C435,Einstellungen!$A$7:$A$9,0)),PAUSCHALE_24H),IF(E435="An/Abreise",IFERROR(INDEX(Einstellungen!$B$7:$B$9,MATCH(C435,Einstellungen!$A$7:$A$9,0)),PAUSCHALE_AN_AB),0))</f>
        <v>#N/A</v>
      </c>
    </row>
    <row r="436" spans="4:6" x14ac:dyDescent="0.25">
      <c r="D436" t="e">
        <f>MAX(0,24*(INDEX(Reisekalender!$H$2:$H$200,MATCH(A436,Reisekalender!$A$2:$A$200,0))-INDEX(Reisekalender!$G$2:$G$200,MATCH(A436,Reisekalender!$A$2:$A$200,0))))</f>
        <v>#N/A</v>
      </c>
      <c r="E436" t="e">
        <f t="shared" si="6"/>
        <v>#N/A</v>
      </c>
      <c r="F436" s="3" t="e">
        <f>IF(E436="&gt;24h",IFERROR(INDEX(Einstellungen!$C$7:$C$9,MATCH(C436,Einstellungen!$A$7:$A$9,0)),PAUSCHALE_24H),IF(E436="An/Abreise",IFERROR(INDEX(Einstellungen!$B$7:$B$9,MATCH(C436,Einstellungen!$A$7:$A$9,0)),PAUSCHALE_AN_AB),0))</f>
        <v>#N/A</v>
      </c>
    </row>
    <row r="437" spans="4:6" x14ac:dyDescent="0.25">
      <c r="D437" t="e">
        <f>MAX(0,24*(INDEX(Reisekalender!$H$2:$H$200,MATCH(A437,Reisekalender!$A$2:$A$200,0))-INDEX(Reisekalender!$G$2:$G$200,MATCH(A437,Reisekalender!$A$2:$A$200,0))))</f>
        <v>#N/A</v>
      </c>
      <c r="E437" t="e">
        <f t="shared" si="6"/>
        <v>#N/A</v>
      </c>
      <c r="F437" s="3" t="e">
        <f>IF(E437="&gt;24h",IFERROR(INDEX(Einstellungen!$C$7:$C$9,MATCH(C437,Einstellungen!$A$7:$A$9,0)),PAUSCHALE_24H),IF(E437="An/Abreise",IFERROR(INDEX(Einstellungen!$B$7:$B$9,MATCH(C437,Einstellungen!$A$7:$A$9,0)),PAUSCHALE_AN_AB),0))</f>
        <v>#N/A</v>
      </c>
    </row>
    <row r="438" spans="4:6" x14ac:dyDescent="0.25">
      <c r="D438" t="e">
        <f>MAX(0,24*(INDEX(Reisekalender!$H$2:$H$200,MATCH(A438,Reisekalender!$A$2:$A$200,0))-INDEX(Reisekalender!$G$2:$G$200,MATCH(A438,Reisekalender!$A$2:$A$200,0))))</f>
        <v>#N/A</v>
      </c>
      <c r="E438" t="e">
        <f t="shared" si="6"/>
        <v>#N/A</v>
      </c>
      <c r="F438" s="3" t="e">
        <f>IF(E438="&gt;24h",IFERROR(INDEX(Einstellungen!$C$7:$C$9,MATCH(C438,Einstellungen!$A$7:$A$9,0)),PAUSCHALE_24H),IF(E438="An/Abreise",IFERROR(INDEX(Einstellungen!$B$7:$B$9,MATCH(C438,Einstellungen!$A$7:$A$9,0)),PAUSCHALE_AN_AB),0))</f>
        <v>#N/A</v>
      </c>
    </row>
    <row r="439" spans="4:6" x14ac:dyDescent="0.25">
      <c r="D439" t="e">
        <f>MAX(0,24*(INDEX(Reisekalender!$H$2:$H$200,MATCH(A439,Reisekalender!$A$2:$A$200,0))-INDEX(Reisekalender!$G$2:$G$200,MATCH(A439,Reisekalender!$A$2:$A$200,0))))</f>
        <v>#N/A</v>
      </c>
      <c r="E439" t="e">
        <f t="shared" si="6"/>
        <v>#N/A</v>
      </c>
      <c r="F439" s="3" t="e">
        <f>IF(E439="&gt;24h",IFERROR(INDEX(Einstellungen!$C$7:$C$9,MATCH(C439,Einstellungen!$A$7:$A$9,0)),PAUSCHALE_24H),IF(E439="An/Abreise",IFERROR(INDEX(Einstellungen!$B$7:$B$9,MATCH(C439,Einstellungen!$A$7:$A$9,0)),PAUSCHALE_AN_AB),0))</f>
        <v>#N/A</v>
      </c>
    </row>
    <row r="440" spans="4:6" x14ac:dyDescent="0.25">
      <c r="D440" t="e">
        <f>MAX(0,24*(INDEX(Reisekalender!$H$2:$H$200,MATCH(A440,Reisekalender!$A$2:$A$200,0))-INDEX(Reisekalender!$G$2:$G$200,MATCH(A440,Reisekalender!$A$2:$A$200,0))))</f>
        <v>#N/A</v>
      </c>
      <c r="E440" t="e">
        <f t="shared" si="6"/>
        <v>#N/A</v>
      </c>
      <c r="F440" s="3" t="e">
        <f>IF(E440="&gt;24h",IFERROR(INDEX(Einstellungen!$C$7:$C$9,MATCH(C440,Einstellungen!$A$7:$A$9,0)),PAUSCHALE_24H),IF(E440="An/Abreise",IFERROR(INDEX(Einstellungen!$B$7:$B$9,MATCH(C440,Einstellungen!$A$7:$A$9,0)),PAUSCHALE_AN_AB),0))</f>
        <v>#N/A</v>
      </c>
    </row>
    <row r="441" spans="4:6" x14ac:dyDescent="0.25">
      <c r="D441" t="e">
        <f>MAX(0,24*(INDEX(Reisekalender!$H$2:$H$200,MATCH(A441,Reisekalender!$A$2:$A$200,0))-INDEX(Reisekalender!$G$2:$G$200,MATCH(A441,Reisekalender!$A$2:$A$200,0))))</f>
        <v>#N/A</v>
      </c>
      <c r="E441" t="e">
        <f t="shared" si="6"/>
        <v>#N/A</v>
      </c>
      <c r="F441" s="3" t="e">
        <f>IF(E441="&gt;24h",IFERROR(INDEX(Einstellungen!$C$7:$C$9,MATCH(C441,Einstellungen!$A$7:$A$9,0)),PAUSCHALE_24H),IF(E441="An/Abreise",IFERROR(INDEX(Einstellungen!$B$7:$B$9,MATCH(C441,Einstellungen!$A$7:$A$9,0)),PAUSCHALE_AN_AB),0))</f>
        <v>#N/A</v>
      </c>
    </row>
    <row r="442" spans="4:6" x14ac:dyDescent="0.25">
      <c r="D442" t="e">
        <f>MAX(0,24*(INDEX(Reisekalender!$H$2:$H$200,MATCH(A442,Reisekalender!$A$2:$A$200,0))-INDEX(Reisekalender!$G$2:$G$200,MATCH(A442,Reisekalender!$A$2:$A$200,0))))</f>
        <v>#N/A</v>
      </c>
      <c r="E442" t="e">
        <f t="shared" si="6"/>
        <v>#N/A</v>
      </c>
      <c r="F442" s="3" t="e">
        <f>IF(E442="&gt;24h",IFERROR(INDEX(Einstellungen!$C$7:$C$9,MATCH(C442,Einstellungen!$A$7:$A$9,0)),PAUSCHALE_24H),IF(E442="An/Abreise",IFERROR(INDEX(Einstellungen!$B$7:$B$9,MATCH(C442,Einstellungen!$A$7:$A$9,0)),PAUSCHALE_AN_AB),0))</f>
        <v>#N/A</v>
      </c>
    </row>
    <row r="443" spans="4:6" x14ac:dyDescent="0.25">
      <c r="D443" t="e">
        <f>MAX(0,24*(INDEX(Reisekalender!$H$2:$H$200,MATCH(A443,Reisekalender!$A$2:$A$200,0))-INDEX(Reisekalender!$G$2:$G$200,MATCH(A443,Reisekalender!$A$2:$A$200,0))))</f>
        <v>#N/A</v>
      </c>
      <c r="E443" t="e">
        <f t="shared" si="6"/>
        <v>#N/A</v>
      </c>
      <c r="F443" s="3" t="e">
        <f>IF(E443="&gt;24h",IFERROR(INDEX(Einstellungen!$C$7:$C$9,MATCH(C443,Einstellungen!$A$7:$A$9,0)),PAUSCHALE_24H),IF(E443="An/Abreise",IFERROR(INDEX(Einstellungen!$B$7:$B$9,MATCH(C443,Einstellungen!$A$7:$A$9,0)),PAUSCHALE_AN_AB),0))</f>
        <v>#N/A</v>
      </c>
    </row>
    <row r="444" spans="4:6" x14ac:dyDescent="0.25">
      <c r="D444" t="e">
        <f>MAX(0,24*(INDEX(Reisekalender!$H$2:$H$200,MATCH(A444,Reisekalender!$A$2:$A$200,0))-INDEX(Reisekalender!$G$2:$G$200,MATCH(A444,Reisekalender!$A$2:$A$200,0))))</f>
        <v>#N/A</v>
      </c>
      <c r="E444" t="e">
        <f t="shared" si="6"/>
        <v>#N/A</v>
      </c>
      <c r="F444" s="3" t="e">
        <f>IF(E444="&gt;24h",IFERROR(INDEX(Einstellungen!$C$7:$C$9,MATCH(C444,Einstellungen!$A$7:$A$9,0)),PAUSCHALE_24H),IF(E444="An/Abreise",IFERROR(INDEX(Einstellungen!$B$7:$B$9,MATCH(C444,Einstellungen!$A$7:$A$9,0)),PAUSCHALE_AN_AB),0))</f>
        <v>#N/A</v>
      </c>
    </row>
    <row r="445" spans="4:6" x14ac:dyDescent="0.25">
      <c r="D445" t="e">
        <f>MAX(0,24*(INDEX(Reisekalender!$H$2:$H$200,MATCH(A445,Reisekalender!$A$2:$A$200,0))-INDEX(Reisekalender!$G$2:$G$200,MATCH(A445,Reisekalender!$A$2:$A$200,0))))</f>
        <v>#N/A</v>
      </c>
      <c r="E445" t="e">
        <f t="shared" si="6"/>
        <v>#N/A</v>
      </c>
      <c r="F445" s="3" t="e">
        <f>IF(E445="&gt;24h",IFERROR(INDEX(Einstellungen!$C$7:$C$9,MATCH(C445,Einstellungen!$A$7:$A$9,0)),PAUSCHALE_24H),IF(E445="An/Abreise",IFERROR(INDEX(Einstellungen!$B$7:$B$9,MATCH(C445,Einstellungen!$A$7:$A$9,0)),PAUSCHALE_AN_AB),0))</f>
        <v>#N/A</v>
      </c>
    </row>
    <row r="446" spans="4:6" x14ac:dyDescent="0.25">
      <c r="D446" t="e">
        <f>MAX(0,24*(INDEX(Reisekalender!$H$2:$H$200,MATCH(A446,Reisekalender!$A$2:$A$200,0))-INDEX(Reisekalender!$G$2:$G$200,MATCH(A446,Reisekalender!$A$2:$A$200,0))))</f>
        <v>#N/A</v>
      </c>
      <c r="E446" t="e">
        <f t="shared" si="6"/>
        <v>#N/A</v>
      </c>
      <c r="F446" s="3" t="e">
        <f>IF(E446="&gt;24h",IFERROR(INDEX(Einstellungen!$C$7:$C$9,MATCH(C446,Einstellungen!$A$7:$A$9,0)),PAUSCHALE_24H),IF(E446="An/Abreise",IFERROR(INDEX(Einstellungen!$B$7:$B$9,MATCH(C446,Einstellungen!$A$7:$A$9,0)),PAUSCHALE_AN_AB),0))</f>
        <v>#N/A</v>
      </c>
    </row>
    <row r="447" spans="4:6" x14ac:dyDescent="0.25">
      <c r="D447" t="e">
        <f>MAX(0,24*(INDEX(Reisekalender!$H$2:$H$200,MATCH(A447,Reisekalender!$A$2:$A$200,0))-INDEX(Reisekalender!$G$2:$G$200,MATCH(A447,Reisekalender!$A$2:$A$200,0))))</f>
        <v>#N/A</v>
      </c>
      <c r="E447" t="e">
        <f t="shared" si="6"/>
        <v>#N/A</v>
      </c>
      <c r="F447" s="3" t="e">
        <f>IF(E447="&gt;24h",IFERROR(INDEX(Einstellungen!$C$7:$C$9,MATCH(C447,Einstellungen!$A$7:$A$9,0)),PAUSCHALE_24H),IF(E447="An/Abreise",IFERROR(INDEX(Einstellungen!$B$7:$B$9,MATCH(C447,Einstellungen!$A$7:$A$9,0)),PAUSCHALE_AN_AB),0))</f>
        <v>#N/A</v>
      </c>
    </row>
    <row r="448" spans="4:6" x14ac:dyDescent="0.25">
      <c r="D448" t="e">
        <f>MAX(0,24*(INDEX(Reisekalender!$H$2:$H$200,MATCH(A448,Reisekalender!$A$2:$A$200,0))-INDEX(Reisekalender!$G$2:$G$200,MATCH(A448,Reisekalender!$A$2:$A$200,0))))</f>
        <v>#N/A</v>
      </c>
      <c r="E448" t="e">
        <f t="shared" si="6"/>
        <v>#N/A</v>
      </c>
      <c r="F448" s="3" t="e">
        <f>IF(E448="&gt;24h",IFERROR(INDEX(Einstellungen!$C$7:$C$9,MATCH(C448,Einstellungen!$A$7:$A$9,0)),PAUSCHALE_24H),IF(E448="An/Abreise",IFERROR(INDEX(Einstellungen!$B$7:$B$9,MATCH(C448,Einstellungen!$A$7:$A$9,0)),PAUSCHALE_AN_AB),0))</f>
        <v>#N/A</v>
      </c>
    </row>
    <row r="449" spans="4:6" x14ac:dyDescent="0.25">
      <c r="D449" t="e">
        <f>MAX(0,24*(INDEX(Reisekalender!$H$2:$H$200,MATCH(A449,Reisekalender!$A$2:$A$200,0))-INDEX(Reisekalender!$G$2:$G$200,MATCH(A449,Reisekalender!$A$2:$A$200,0))))</f>
        <v>#N/A</v>
      </c>
      <c r="E449" t="e">
        <f t="shared" si="6"/>
        <v>#N/A</v>
      </c>
      <c r="F449" s="3" t="e">
        <f>IF(E449="&gt;24h",IFERROR(INDEX(Einstellungen!$C$7:$C$9,MATCH(C449,Einstellungen!$A$7:$A$9,0)),PAUSCHALE_24H),IF(E449="An/Abreise",IFERROR(INDEX(Einstellungen!$B$7:$B$9,MATCH(C449,Einstellungen!$A$7:$A$9,0)),PAUSCHALE_AN_AB),0))</f>
        <v>#N/A</v>
      </c>
    </row>
    <row r="450" spans="4:6" x14ac:dyDescent="0.25">
      <c r="D450" t="e">
        <f>MAX(0,24*(INDEX(Reisekalender!$H$2:$H$200,MATCH(A450,Reisekalender!$A$2:$A$200,0))-INDEX(Reisekalender!$G$2:$G$200,MATCH(A450,Reisekalender!$A$2:$A$200,0))))</f>
        <v>#N/A</v>
      </c>
      <c r="E450" t="e">
        <f t="shared" ref="E450:E513" si="7">IF(D450&lt;8,"&lt;8h",IF(D450&gt;=24,"&gt;24h","An/Abreise"))</f>
        <v>#N/A</v>
      </c>
      <c r="F450" s="3" t="e">
        <f>IF(E450="&gt;24h",IFERROR(INDEX(Einstellungen!$C$7:$C$9,MATCH(C450,Einstellungen!$A$7:$A$9,0)),PAUSCHALE_24H),IF(E450="An/Abreise",IFERROR(INDEX(Einstellungen!$B$7:$B$9,MATCH(C450,Einstellungen!$A$7:$A$9,0)),PAUSCHALE_AN_AB),0))</f>
        <v>#N/A</v>
      </c>
    </row>
    <row r="451" spans="4:6" x14ac:dyDescent="0.25">
      <c r="D451" t="e">
        <f>MAX(0,24*(INDEX(Reisekalender!$H$2:$H$200,MATCH(A451,Reisekalender!$A$2:$A$200,0))-INDEX(Reisekalender!$G$2:$G$200,MATCH(A451,Reisekalender!$A$2:$A$200,0))))</f>
        <v>#N/A</v>
      </c>
      <c r="E451" t="e">
        <f t="shared" si="7"/>
        <v>#N/A</v>
      </c>
      <c r="F451" s="3" t="e">
        <f>IF(E451="&gt;24h",IFERROR(INDEX(Einstellungen!$C$7:$C$9,MATCH(C451,Einstellungen!$A$7:$A$9,0)),PAUSCHALE_24H),IF(E451="An/Abreise",IFERROR(INDEX(Einstellungen!$B$7:$B$9,MATCH(C451,Einstellungen!$A$7:$A$9,0)),PAUSCHALE_AN_AB),0))</f>
        <v>#N/A</v>
      </c>
    </row>
    <row r="452" spans="4:6" x14ac:dyDescent="0.25">
      <c r="D452" t="e">
        <f>MAX(0,24*(INDEX(Reisekalender!$H$2:$H$200,MATCH(A452,Reisekalender!$A$2:$A$200,0))-INDEX(Reisekalender!$G$2:$G$200,MATCH(A452,Reisekalender!$A$2:$A$200,0))))</f>
        <v>#N/A</v>
      </c>
      <c r="E452" t="e">
        <f t="shared" si="7"/>
        <v>#N/A</v>
      </c>
      <c r="F452" s="3" t="e">
        <f>IF(E452="&gt;24h",IFERROR(INDEX(Einstellungen!$C$7:$C$9,MATCH(C452,Einstellungen!$A$7:$A$9,0)),PAUSCHALE_24H),IF(E452="An/Abreise",IFERROR(INDEX(Einstellungen!$B$7:$B$9,MATCH(C452,Einstellungen!$A$7:$A$9,0)),PAUSCHALE_AN_AB),0))</f>
        <v>#N/A</v>
      </c>
    </row>
    <row r="453" spans="4:6" x14ac:dyDescent="0.25">
      <c r="D453" t="e">
        <f>MAX(0,24*(INDEX(Reisekalender!$H$2:$H$200,MATCH(A453,Reisekalender!$A$2:$A$200,0))-INDEX(Reisekalender!$G$2:$G$200,MATCH(A453,Reisekalender!$A$2:$A$200,0))))</f>
        <v>#N/A</v>
      </c>
      <c r="E453" t="e">
        <f t="shared" si="7"/>
        <v>#N/A</v>
      </c>
      <c r="F453" s="3" t="e">
        <f>IF(E453="&gt;24h",IFERROR(INDEX(Einstellungen!$C$7:$C$9,MATCH(C453,Einstellungen!$A$7:$A$9,0)),PAUSCHALE_24H),IF(E453="An/Abreise",IFERROR(INDEX(Einstellungen!$B$7:$B$9,MATCH(C453,Einstellungen!$A$7:$A$9,0)),PAUSCHALE_AN_AB),0))</f>
        <v>#N/A</v>
      </c>
    </row>
    <row r="454" spans="4:6" x14ac:dyDescent="0.25">
      <c r="D454" t="e">
        <f>MAX(0,24*(INDEX(Reisekalender!$H$2:$H$200,MATCH(A454,Reisekalender!$A$2:$A$200,0))-INDEX(Reisekalender!$G$2:$G$200,MATCH(A454,Reisekalender!$A$2:$A$200,0))))</f>
        <v>#N/A</v>
      </c>
      <c r="E454" t="e">
        <f t="shared" si="7"/>
        <v>#N/A</v>
      </c>
      <c r="F454" s="3" t="e">
        <f>IF(E454="&gt;24h",IFERROR(INDEX(Einstellungen!$C$7:$C$9,MATCH(C454,Einstellungen!$A$7:$A$9,0)),PAUSCHALE_24H),IF(E454="An/Abreise",IFERROR(INDEX(Einstellungen!$B$7:$B$9,MATCH(C454,Einstellungen!$A$7:$A$9,0)),PAUSCHALE_AN_AB),0))</f>
        <v>#N/A</v>
      </c>
    </row>
    <row r="455" spans="4:6" x14ac:dyDescent="0.25">
      <c r="D455" t="e">
        <f>MAX(0,24*(INDEX(Reisekalender!$H$2:$H$200,MATCH(A455,Reisekalender!$A$2:$A$200,0))-INDEX(Reisekalender!$G$2:$G$200,MATCH(A455,Reisekalender!$A$2:$A$200,0))))</f>
        <v>#N/A</v>
      </c>
      <c r="E455" t="e">
        <f t="shared" si="7"/>
        <v>#N/A</v>
      </c>
      <c r="F455" s="3" t="e">
        <f>IF(E455="&gt;24h",IFERROR(INDEX(Einstellungen!$C$7:$C$9,MATCH(C455,Einstellungen!$A$7:$A$9,0)),PAUSCHALE_24H),IF(E455="An/Abreise",IFERROR(INDEX(Einstellungen!$B$7:$B$9,MATCH(C455,Einstellungen!$A$7:$A$9,0)),PAUSCHALE_AN_AB),0))</f>
        <v>#N/A</v>
      </c>
    </row>
    <row r="456" spans="4:6" x14ac:dyDescent="0.25">
      <c r="D456" t="e">
        <f>MAX(0,24*(INDEX(Reisekalender!$H$2:$H$200,MATCH(A456,Reisekalender!$A$2:$A$200,0))-INDEX(Reisekalender!$G$2:$G$200,MATCH(A456,Reisekalender!$A$2:$A$200,0))))</f>
        <v>#N/A</v>
      </c>
      <c r="E456" t="e">
        <f t="shared" si="7"/>
        <v>#N/A</v>
      </c>
      <c r="F456" s="3" t="e">
        <f>IF(E456="&gt;24h",IFERROR(INDEX(Einstellungen!$C$7:$C$9,MATCH(C456,Einstellungen!$A$7:$A$9,0)),PAUSCHALE_24H),IF(E456="An/Abreise",IFERROR(INDEX(Einstellungen!$B$7:$B$9,MATCH(C456,Einstellungen!$A$7:$A$9,0)),PAUSCHALE_AN_AB),0))</f>
        <v>#N/A</v>
      </c>
    </row>
    <row r="457" spans="4:6" x14ac:dyDescent="0.25">
      <c r="D457" t="e">
        <f>MAX(0,24*(INDEX(Reisekalender!$H$2:$H$200,MATCH(A457,Reisekalender!$A$2:$A$200,0))-INDEX(Reisekalender!$G$2:$G$200,MATCH(A457,Reisekalender!$A$2:$A$200,0))))</f>
        <v>#N/A</v>
      </c>
      <c r="E457" t="e">
        <f t="shared" si="7"/>
        <v>#N/A</v>
      </c>
      <c r="F457" s="3" t="e">
        <f>IF(E457="&gt;24h",IFERROR(INDEX(Einstellungen!$C$7:$C$9,MATCH(C457,Einstellungen!$A$7:$A$9,0)),PAUSCHALE_24H),IF(E457="An/Abreise",IFERROR(INDEX(Einstellungen!$B$7:$B$9,MATCH(C457,Einstellungen!$A$7:$A$9,0)),PAUSCHALE_AN_AB),0))</f>
        <v>#N/A</v>
      </c>
    </row>
    <row r="458" spans="4:6" x14ac:dyDescent="0.25">
      <c r="D458" t="e">
        <f>MAX(0,24*(INDEX(Reisekalender!$H$2:$H$200,MATCH(A458,Reisekalender!$A$2:$A$200,0))-INDEX(Reisekalender!$G$2:$G$200,MATCH(A458,Reisekalender!$A$2:$A$200,0))))</f>
        <v>#N/A</v>
      </c>
      <c r="E458" t="e">
        <f t="shared" si="7"/>
        <v>#N/A</v>
      </c>
      <c r="F458" s="3" t="e">
        <f>IF(E458="&gt;24h",IFERROR(INDEX(Einstellungen!$C$7:$C$9,MATCH(C458,Einstellungen!$A$7:$A$9,0)),PAUSCHALE_24H),IF(E458="An/Abreise",IFERROR(INDEX(Einstellungen!$B$7:$B$9,MATCH(C458,Einstellungen!$A$7:$A$9,0)),PAUSCHALE_AN_AB),0))</f>
        <v>#N/A</v>
      </c>
    </row>
    <row r="459" spans="4:6" x14ac:dyDescent="0.25">
      <c r="D459" t="e">
        <f>MAX(0,24*(INDEX(Reisekalender!$H$2:$H$200,MATCH(A459,Reisekalender!$A$2:$A$200,0))-INDEX(Reisekalender!$G$2:$G$200,MATCH(A459,Reisekalender!$A$2:$A$200,0))))</f>
        <v>#N/A</v>
      </c>
      <c r="E459" t="e">
        <f t="shared" si="7"/>
        <v>#N/A</v>
      </c>
      <c r="F459" s="3" t="e">
        <f>IF(E459="&gt;24h",IFERROR(INDEX(Einstellungen!$C$7:$C$9,MATCH(C459,Einstellungen!$A$7:$A$9,0)),PAUSCHALE_24H),IF(E459="An/Abreise",IFERROR(INDEX(Einstellungen!$B$7:$B$9,MATCH(C459,Einstellungen!$A$7:$A$9,0)),PAUSCHALE_AN_AB),0))</f>
        <v>#N/A</v>
      </c>
    </row>
    <row r="460" spans="4:6" x14ac:dyDescent="0.25">
      <c r="D460" t="e">
        <f>MAX(0,24*(INDEX(Reisekalender!$H$2:$H$200,MATCH(A460,Reisekalender!$A$2:$A$200,0))-INDEX(Reisekalender!$G$2:$G$200,MATCH(A460,Reisekalender!$A$2:$A$200,0))))</f>
        <v>#N/A</v>
      </c>
      <c r="E460" t="e">
        <f t="shared" si="7"/>
        <v>#N/A</v>
      </c>
      <c r="F460" s="3" t="e">
        <f>IF(E460="&gt;24h",IFERROR(INDEX(Einstellungen!$C$7:$C$9,MATCH(C460,Einstellungen!$A$7:$A$9,0)),PAUSCHALE_24H),IF(E460="An/Abreise",IFERROR(INDEX(Einstellungen!$B$7:$B$9,MATCH(C460,Einstellungen!$A$7:$A$9,0)),PAUSCHALE_AN_AB),0))</f>
        <v>#N/A</v>
      </c>
    </row>
    <row r="461" spans="4:6" x14ac:dyDescent="0.25">
      <c r="D461" t="e">
        <f>MAX(0,24*(INDEX(Reisekalender!$H$2:$H$200,MATCH(A461,Reisekalender!$A$2:$A$200,0))-INDEX(Reisekalender!$G$2:$G$200,MATCH(A461,Reisekalender!$A$2:$A$200,0))))</f>
        <v>#N/A</v>
      </c>
      <c r="E461" t="e">
        <f t="shared" si="7"/>
        <v>#N/A</v>
      </c>
      <c r="F461" s="3" t="e">
        <f>IF(E461="&gt;24h",IFERROR(INDEX(Einstellungen!$C$7:$C$9,MATCH(C461,Einstellungen!$A$7:$A$9,0)),PAUSCHALE_24H),IF(E461="An/Abreise",IFERROR(INDEX(Einstellungen!$B$7:$B$9,MATCH(C461,Einstellungen!$A$7:$A$9,0)),PAUSCHALE_AN_AB),0))</f>
        <v>#N/A</v>
      </c>
    </row>
    <row r="462" spans="4:6" x14ac:dyDescent="0.25">
      <c r="D462" t="e">
        <f>MAX(0,24*(INDEX(Reisekalender!$H$2:$H$200,MATCH(A462,Reisekalender!$A$2:$A$200,0))-INDEX(Reisekalender!$G$2:$G$200,MATCH(A462,Reisekalender!$A$2:$A$200,0))))</f>
        <v>#N/A</v>
      </c>
      <c r="E462" t="e">
        <f t="shared" si="7"/>
        <v>#N/A</v>
      </c>
      <c r="F462" s="3" t="e">
        <f>IF(E462="&gt;24h",IFERROR(INDEX(Einstellungen!$C$7:$C$9,MATCH(C462,Einstellungen!$A$7:$A$9,0)),PAUSCHALE_24H),IF(E462="An/Abreise",IFERROR(INDEX(Einstellungen!$B$7:$B$9,MATCH(C462,Einstellungen!$A$7:$A$9,0)),PAUSCHALE_AN_AB),0))</f>
        <v>#N/A</v>
      </c>
    </row>
    <row r="463" spans="4:6" x14ac:dyDescent="0.25">
      <c r="D463" t="e">
        <f>MAX(0,24*(INDEX(Reisekalender!$H$2:$H$200,MATCH(A463,Reisekalender!$A$2:$A$200,0))-INDEX(Reisekalender!$G$2:$G$200,MATCH(A463,Reisekalender!$A$2:$A$200,0))))</f>
        <v>#N/A</v>
      </c>
      <c r="E463" t="e">
        <f t="shared" si="7"/>
        <v>#N/A</v>
      </c>
      <c r="F463" s="3" t="e">
        <f>IF(E463="&gt;24h",IFERROR(INDEX(Einstellungen!$C$7:$C$9,MATCH(C463,Einstellungen!$A$7:$A$9,0)),PAUSCHALE_24H),IF(E463="An/Abreise",IFERROR(INDEX(Einstellungen!$B$7:$B$9,MATCH(C463,Einstellungen!$A$7:$A$9,0)),PAUSCHALE_AN_AB),0))</f>
        <v>#N/A</v>
      </c>
    </row>
    <row r="464" spans="4:6" x14ac:dyDescent="0.25">
      <c r="D464" t="e">
        <f>MAX(0,24*(INDEX(Reisekalender!$H$2:$H$200,MATCH(A464,Reisekalender!$A$2:$A$200,0))-INDEX(Reisekalender!$G$2:$G$200,MATCH(A464,Reisekalender!$A$2:$A$200,0))))</f>
        <v>#N/A</v>
      </c>
      <c r="E464" t="e">
        <f t="shared" si="7"/>
        <v>#N/A</v>
      </c>
      <c r="F464" s="3" t="e">
        <f>IF(E464="&gt;24h",IFERROR(INDEX(Einstellungen!$C$7:$C$9,MATCH(C464,Einstellungen!$A$7:$A$9,0)),PAUSCHALE_24H),IF(E464="An/Abreise",IFERROR(INDEX(Einstellungen!$B$7:$B$9,MATCH(C464,Einstellungen!$A$7:$A$9,0)),PAUSCHALE_AN_AB),0))</f>
        <v>#N/A</v>
      </c>
    </row>
    <row r="465" spans="4:6" x14ac:dyDescent="0.25">
      <c r="D465" t="e">
        <f>MAX(0,24*(INDEX(Reisekalender!$H$2:$H$200,MATCH(A465,Reisekalender!$A$2:$A$200,0))-INDEX(Reisekalender!$G$2:$G$200,MATCH(A465,Reisekalender!$A$2:$A$200,0))))</f>
        <v>#N/A</v>
      </c>
      <c r="E465" t="e">
        <f t="shared" si="7"/>
        <v>#N/A</v>
      </c>
      <c r="F465" s="3" t="e">
        <f>IF(E465="&gt;24h",IFERROR(INDEX(Einstellungen!$C$7:$C$9,MATCH(C465,Einstellungen!$A$7:$A$9,0)),PAUSCHALE_24H),IF(E465="An/Abreise",IFERROR(INDEX(Einstellungen!$B$7:$B$9,MATCH(C465,Einstellungen!$A$7:$A$9,0)),PAUSCHALE_AN_AB),0))</f>
        <v>#N/A</v>
      </c>
    </row>
    <row r="466" spans="4:6" x14ac:dyDescent="0.25">
      <c r="D466" t="e">
        <f>MAX(0,24*(INDEX(Reisekalender!$H$2:$H$200,MATCH(A466,Reisekalender!$A$2:$A$200,0))-INDEX(Reisekalender!$G$2:$G$200,MATCH(A466,Reisekalender!$A$2:$A$200,0))))</f>
        <v>#N/A</v>
      </c>
      <c r="E466" t="e">
        <f t="shared" si="7"/>
        <v>#N/A</v>
      </c>
      <c r="F466" s="3" t="e">
        <f>IF(E466="&gt;24h",IFERROR(INDEX(Einstellungen!$C$7:$C$9,MATCH(C466,Einstellungen!$A$7:$A$9,0)),PAUSCHALE_24H),IF(E466="An/Abreise",IFERROR(INDEX(Einstellungen!$B$7:$B$9,MATCH(C466,Einstellungen!$A$7:$A$9,0)),PAUSCHALE_AN_AB),0))</f>
        <v>#N/A</v>
      </c>
    </row>
    <row r="467" spans="4:6" x14ac:dyDescent="0.25">
      <c r="D467" t="e">
        <f>MAX(0,24*(INDEX(Reisekalender!$H$2:$H$200,MATCH(A467,Reisekalender!$A$2:$A$200,0))-INDEX(Reisekalender!$G$2:$G$200,MATCH(A467,Reisekalender!$A$2:$A$200,0))))</f>
        <v>#N/A</v>
      </c>
      <c r="E467" t="e">
        <f t="shared" si="7"/>
        <v>#N/A</v>
      </c>
      <c r="F467" s="3" t="e">
        <f>IF(E467="&gt;24h",IFERROR(INDEX(Einstellungen!$C$7:$C$9,MATCH(C467,Einstellungen!$A$7:$A$9,0)),PAUSCHALE_24H),IF(E467="An/Abreise",IFERROR(INDEX(Einstellungen!$B$7:$B$9,MATCH(C467,Einstellungen!$A$7:$A$9,0)),PAUSCHALE_AN_AB),0))</f>
        <v>#N/A</v>
      </c>
    </row>
    <row r="468" spans="4:6" x14ac:dyDescent="0.25">
      <c r="D468" t="e">
        <f>MAX(0,24*(INDEX(Reisekalender!$H$2:$H$200,MATCH(A468,Reisekalender!$A$2:$A$200,0))-INDEX(Reisekalender!$G$2:$G$200,MATCH(A468,Reisekalender!$A$2:$A$200,0))))</f>
        <v>#N/A</v>
      </c>
      <c r="E468" t="e">
        <f t="shared" si="7"/>
        <v>#N/A</v>
      </c>
      <c r="F468" s="3" t="e">
        <f>IF(E468="&gt;24h",IFERROR(INDEX(Einstellungen!$C$7:$C$9,MATCH(C468,Einstellungen!$A$7:$A$9,0)),PAUSCHALE_24H),IF(E468="An/Abreise",IFERROR(INDEX(Einstellungen!$B$7:$B$9,MATCH(C468,Einstellungen!$A$7:$A$9,0)),PAUSCHALE_AN_AB),0))</f>
        <v>#N/A</v>
      </c>
    </row>
    <row r="469" spans="4:6" x14ac:dyDescent="0.25">
      <c r="D469" t="e">
        <f>MAX(0,24*(INDEX(Reisekalender!$H$2:$H$200,MATCH(A469,Reisekalender!$A$2:$A$200,0))-INDEX(Reisekalender!$G$2:$G$200,MATCH(A469,Reisekalender!$A$2:$A$200,0))))</f>
        <v>#N/A</v>
      </c>
      <c r="E469" t="e">
        <f t="shared" si="7"/>
        <v>#N/A</v>
      </c>
      <c r="F469" s="3" t="e">
        <f>IF(E469="&gt;24h",IFERROR(INDEX(Einstellungen!$C$7:$C$9,MATCH(C469,Einstellungen!$A$7:$A$9,0)),PAUSCHALE_24H),IF(E469="An/Abreise",IFERROR(INDEX(Einstellungen!$B$7:$B$9,MATCH(C469,Einstellungen!$A$7:$A$9,0)),PAUSCHALE_AN_AB),0))</f>
        <v>#N/A</v>
      </c>
    </row>
    <row r="470" spans="4:6" x14ac:dyDescent="0.25">
      <c r="D470" t="e">
        <f>MAX(0,24*(INDEX(Reisekalender!$H$2:$H$200,MATCH(A470,Reisekalender!$A$2:$A$200,0))-INDEX(Reisekalender!$G$2:$G$200,MATCH(A470,Reisekalender!$A$2:$A$200,0))))</f>
        <v>#N/A</v>
      </c>
      <c r="E470" t="e">
        <f t="shared" si="7"/>
        <v>#N/A</v>
      </c>
      <c r="F470" s="3" t="e">
        <f>IF(E470="&gt;24h",IFERROR(INDEX(Einstellungen!$C$7:$C$9,MATCH(C470,Einstellungen!$A$7:$A$9,0)),PAUSCHALE_24H),IF(E470="An/Abreise",IFERROR(INDEX(Einstellungen!$B$7:$B$9,MATCH(C470,Einstellungen!$A$7:$A$9,0)),PAUSCHALE_AN_AB),0))</f>
        <v>#N/A</v>
      </c>
    </row>
    <row r="471" spans="4:6" x14ac:dyDescent="0.25">
      <c r="D471" t="e">
        <f>MAX(0,24*(INDEX(Reisekalender!$H$2:$H$200,MATCH(A471,Reisekalender!$A$2:$A$200,0))-INDEX(Reisekalender!$G$2:$G$200,MATCH(A471,Reisekalender!$A$2:$A$200,0))))</f>
        <v>#N/A</v>
      </c>
      <c r="E471" t="e">
        <f t="shared" si="7"/>
        <v>#N/A</v>
      </c>
      <c r="F471" s="3" t="e">
        <f>IF(E471="&gt;24h",IFERROR(INDEX(Einstellungen!$C$7:$C$9,MATCH(C471,Einstellungen!$A$7:$A$9,0)),PAUSCHALE_24H),IF(E471="An/Abreise",IFERROR(INDEX(Einstellungen!$B$7:$B$9,MATCH(C471,Einstellungen!$A$7:$A$9,0)),PAUSCHALE_AN_AB),0))</f>
        <v>#N/A</v>
      </c>
    </row>
    <row r="472" spans="4:6" x14ac:dyDescent="0.25">
      <c r="D472" t="e">
        <f>MAX(0,24*(INDEX(Reisekalender!$H$2:$H$200,MATCH(A472,Reisekalender!$A$2:$A$200,0))-INDEX(Reisekalender!$G$2:$G$200,MATCH(A472,Reisekalender!$A$2:$A$200,0))))</f>
        <v>#N/A</v>
      </c>
      <c r="E472" t="e">
        <f t="shared" si="7"/>
        <v>#N/A</v>
      </c>
      <c r="F472" s="3" t="e">
        <f>IF(E472="&gt;24h",IFERROR(INDEX(Einstellungen!$C$7:$C$9,MATCH(C472,Einstellungen!$A$7:$A$9,0)),PAUSCHALE_24H),IF(E472="An/Abreise",IFERROR(INDEX(Einstellungen!$B$7:$B$9,MATCH(C472,Einstellungen!$A$7:$A$9,0)),PAUSCHALE_AN_AB),0))</f>
        <v>#N/A</v>
      </c>
    </row>
    <row r="473" spans="4:6" x14ac:dyDescent="0.25">
      <c r="D473" t="e">
        <f>MAX(0,24*(INDEX(Reisekalender!$H$2:$H$200,MATCH(A473,Reisekalender!$A$2:$A$200,0))-INDEX(Reisekalender!$G$2:$G$200,MATCH(A473,Reisekalender!$A$2:$A$200,0))))</f>
        <v>#N/A</v>
      </c>
      <c r="E473" t="e">
        <f t="shared" si="7"/>
        <v>#N/A</v>
      </c>
      <c r="F473" s="3" t="e">
        <f>IF(E473="&gt;24h",IFERROR(INDEX(Einstellungen!$C$7:$C$9,MATCH(C473,Einstellungen!$A$7:$A$9,0)),PAUSCHALE_24H),IF(E473="An/Abreise",IFERROR(INDEX(Einstellungen!$B$7:$B$9,MATCH(C473,Einstellungen!$A$7:$A$9,0)),PAUSCHALE_AN_AB),0))</f>
        <v>#N/A</v>
      </c>
    </row>
    <row r="474" spans="4:6" x14ac:dyDescent="0.25">
      <c r="D474" t="e">
        <f>MAX(0,24*(INDEX(Reisekalender!$H$2:$H$200,MATCH(A474,Reisekalender!$A$2:$A$200,0))-INDEX(Reisekalender!$G$2:$G$200,MATCH(A474,Reisekalender!$A$2:$A$200,0))))</f>
        <v>#N/A</v>
      </c>
      <c r="E474" t="e">
        <f t="shared" si="7"/>
        <v>#N/A</v>
      </c>
      <c r="F474" s="3" t="e">
        <f>IF(E474="&gt;24h",IFERROR(INDEX(Einstellungen!$C$7:$C$9,MATCH(C474,Einstellungen!$A$7:$A$9,0)),PAUSCHALE_24H),IF(E474="An/Abreise",IFERROR(INDEX(Einstellungen!$B$7:$B$9,MATCH(C474,Einstellungen!$A$7:$A$9,0)),PAUSCHALE_AN_AB),0))</f>
        <v>#N/A</v>
      </c>
    </row>
    <row r="475" spans="4:6" x14ac:dyDescent="0.25">
      <c r="D475" t="e">
        <f>MAX(0,24*(INDEX(Reisekalender!$H$2:$H$200,MATCH(A475,Reisekalender!$A$2:$A$200,0))-INDEX(Reisekalender!$G$2:$G$200,MATCH(A475,Reisekalender!$A$2:$A$200,0))))</f>
        <v>#N/A</v>
      </c>
      <c r="E475" t="e">
        <f t="shared" si="7"/>
        <v>#N/A</v>
      </c>
      <c r="F475" s="3" t="e">
        <f>IF(E475="&gt;24h",IFERROR(INDEX(Einstellungen!$C$7:$C$9,MATCH(C475,Einstellungen!$A$7:$A$9,0)),PAUSCHALE_24H),IF(E475="An/Abreise",IFERROR(INDEX(Einstellungen!$B$7:$B$9,MATCH(C475,Einstellungen!$A$7:$A$9,0)),PAUSCHALE_AN_AB),0))</f>
        <v>#N/A</v>
      </c>
    </row>
    <row r="476" spans="4:6" x14ac:dyDescent="0.25">
      <c r="D476" t="e">
        <f>MAX(0,24*(INDEX(Reisekalender!$H$2:$H$200,MATCH(A476,Reisekalender!$A$2:$A$200,0))-INDEX(Reisekalender!$G$2:$G$200,MATCH(A476,Reisekalender!$A$2:$A$200,0))))</f>
        <v>#N/A</v>
      </c>
      <c r="E476" t="e">
        <f t="shared" si="7"/>
        <v>#N/A</v>
      </c>
      <c r="F476" s="3" t="e">
        <f>IF(E476="&gt;24h",IFERROR(INDEX(Einstellungen!$C$7:$C$9,MATCH(C476,Einstellungen!$A$7:$A$9,0)),PAUSCHALE_24H),IF(E476="An/Abreise",IFERROR(INDEX(Einstellungen!$B$7:$B$9,MATCH(C476,Einstellungen!$A$7:$A$9,0)),PAUSCHALE_AN_AB),0))</f>
        <v>#N/A</v>
      </c>
    </row>
    <row r="477" spans="4:6" x14ac:dyDescent="0.25">
      <c r="D477" t="e">
        <f>MAX(0,24*(INDEX(Reisekalender!$H$2:$H$200,MATCH(A477,Reisekalender!$A$2:$A$200,0))-INDEX(Reisekalender!$G$2:$G$200,MATCH(A477,Reisekalender!$A$2:$A$200,0))))</f>
        <v>#N/A</v>
      </c>
      <c r="E477" t="e">
        <f t="shared" si="7"/>
        <v>#N/A</v>
      </c>
      <c r="F477" s="3" t="e">
        <f>IF(E477="&gt;24h",IFERROR(INDEX(Einstellungen!$C$7:$C$9,MATCH(C477,Einstellungen!$A$7:$A$9,0)),PAUSCHALE_24H),IF(E477="An/Abreise",IFERROR(INDEX(Einstellungen!$B$7:$B$9,MATCH(C477,Einstellungen!$A$7:$A$9,0)),PAUSCHALE_AN_AB),0))</f>
        <v>#N/A</v>
      </c>
    </row>
    <row r="478" spans="4:6" x14ac:dyDescent="0.25">
      <c r="D478" t="e">
        <f>MAX(0,24*(INDEX(Reisekalender!$H$2:$H$200,MATCH(A478,Reisekalender!$A$2:$A$200,0))-INDEX(Reisekalender!$G$2:$G$200,MATCH(A478,Reisekalender!$A$2:$A$200,0))))</f>
        <v>#N/A</v>
      </c>
      <c r="E478" t="e">
        <f t="shared" si="7"/>
        <v>#N/A</v>
      </c>
      <c r="F478" s="3" t="e">
        <f>IF(E478="&gt;24h",IFERROR(INDEX(Einstellungen!$C$7:$C$9,MATCH(C478,Einstellungen!$A$7:$A$9,0)),PAUSCHALE_24H),IF(E478="An/Abreise",IFERROR(INDEX(Einstellungen!$B$7:$B$9,MATCH(C478,Einstellungen!$A$7:$A$9,0)),PAUSCHALE_AN_AB),0))</f>
        <v>#N/A</v>
      </c>
    </row>
    <row r="479" spans="4:6" x14ac:dyDescent="0.25">
      <c r="D479" t="e">
        <f>MAX(0,24*(INDEX(Reisekalender!$H$2:$H$200,MATCH(A479,Reisekalender!$A$2:$A$200,0))-INDEX(Reisekalender!$G$2:$G$200,MATCH(A479,Reisekalender!$A$2:$A$200,0))))</f>
        <v>#N/A</v>
      </c>
      <c r="E479" t="e">
        <f t="shared" si="7"/>
        <v>#N/A</v>
      </c>
      <c r="F479" s="3" t="e">
        <f>IF(E479="&gt;24h",IFERROR(INDEX(Einstellungen!$C$7:$C$9,MATCH(C479,Einstellungen!$A$7:$A$9,0)),PAUSCHALE_24H),IF(E479="An/Abreise",IFERROR(INDEX(Einstellungen!$B$7:$B$9,MATCH(C479,Einstellungen!$A$7:$A$9,0)),PAUSCHALE_AN_AB),0))</f>
        <v>#N/A</v>
      </c>
    </row>
    <row r="480" spans="4:6" x14ac:dyDescent="0.25">
      <c r="D480" t="e">
        <f>MAX(0,24*(INDEX(Reisekalender!$H$2:$H$200,MATCH(A480,Reisekalender!$A$2:$A$200,0))-INDEX(Reisekalender!$G$2:$G$200,MATCH(A480,Reisekalender!$A$2:$A$200,0))))</f>
        <v>#N/A</v>
      </c>
      <c r="E480" t="e">
        <f t="shared" si="7"/>
        <v>#N/A</v>
      </c>
      <c r="F480" s="3" t="e">
        <f>IF(E480="&gt;24h",IFERROR(INDEX(Einstellungen!$C$7:$C$9,MATCH(C480,Einstellungen!$A$7:$A$9,0)),PAUSCHALE_24H),IF(E480="An/Abreise",IFERROR(INDEX(Einstellungen!$B$7:$B$9,MATCH(C480,Einstellungen!$A$7:$A$9,0)),PAUSCHALE_AN_AB),0))</f>
        <v>#N/A</v>
      </c>
    </row>
    <row r="481" spans="4:6" x14ac:dyDescent="0.25">
      <c r="D481" t="e">
        <f>MAX(0,24*(INDEX(Reisekalender!$H$2:$H$200,MATCH(A481,Reisekalender!$A$2:$A$200,0))-INDEX(Reisekalender!$G$2:$G$200,MATCH(A481,Reisekalender!$A$2:$A$200,0))))</f>
        <v>#N/A</v>
      </c>
      <c r="E481" t="e">
        <f t="shared" si="7"/>
        <v>#N/A</v>
      </c>
      <c r="F481" s="3" t="e">
        <f>IF(E481="&gt;24h",IFERROR(INDEX(Einstellungen!$C$7:$C$9,MATCH(C481,Einstellungen!$A$7:$A$9,0)),PAUSCHALE_24H),IF(E481="An/Abreise",IFERROR(INDEX(Einstellungen!$B$7:$B$9,MATCH(C481,Einstellungen!$A$7:$A$9,0)),PAUSCHALE_AN_AB),0))</f>
        <v>#N/A</v>
      </c>
    </row>
    <row r="482" spans="4:6" x14ac:dyDescent="0.25">
      <c r="D482" t="e">
        <f>MAX(0,24*(INDEX(Reisekalender!$H$2:$H$200,MATCH(A482,Reisekalender!$A$2:$A$200,0))-INDEX(Reisekalender!$G$2:$G$200,MATCH(A482,Reisekalender!$A$2:$A$200,0))))</f>
        <v>#N/A</v>
      </c>
      <c r="E482" t="e">
        <f t="shared" si="7"/>
        <v>#N/A</v>
      </c>
      <c r="F482" s="3" t="e">
        <f>IF(E482="&gt;24h",IFERROR(INDEX(Einstellungen!$C$7:$C$9,MATCH(C482,Einstellungen!$A$7:$A$9,0)),PAUSCHALE_24H),IF(E482="An/Abreise",IFERROR(INDEX(Einstellungen!$B$7:$B$9,MATCH(C482,Einstellungen!$A$7:$A$9,0)),PAUSCHALE_AN_AB),0))</f>
        <v>#N/A</v>
      </c>
    </row>
    <row r="483" spans="4:6" x14ac:dyDescent="0.25">
      <c r="D483" t="e">
        <f>MAX(0,24*(INDEX(Reisekalender!$H$2:$H$200,MATCH(A483,Reisekalender!$A$2:$A$200,0))-INDEX(Reisekalender!$G$2:$G$200,MATCH(A483,Reisekalender!$A$2:$A$200,0))))</f>
        <v>#N/A</v>
      </c>
      <c r="E483" t="e">
        <f t="shared" si="7"/>
        <v>#N/A</v>
      </c>
      <c r="F483" s="3" t="e">
        <f>IF(E483="&gt;24h",IFERROR(INDEX(Einstellungen!$C$7:$C$9,MATCH(C483,Einstellungen!$A$7:$A$9,0)),PAUSCHALE_24H),IF(E483="An/Abreise",IFERROR(INDEX(Einstellungen!$B$7:$B$9,MATCH(C483,Einstellungen!$A$7:$A$9,0)),PAUSCHALE_AN_AB),0))</f>
        <v>#N/A</v>
      </c>
    </row>
    <row r="484" spans="4:6" x14ac:dyDescent="0.25">
      <c r="D484" t="e">
        <f>MAX(0,24*(INDEX(Reisekalender!$H$2:$H$200,MATCH(A484,Reisekalender!$A$2:$A$200,0))-INDEX(Reisekalender!$G$2:$G$200,MATCH(A484,Reisekalender!$A$2:$A$200,0))))</f>
        <v>#N/A</v>
      </c>
      <c r="E484" t="e">
        <f t="shared" si="7"/>
        <v>#N/A</v>
      </c>
      <c r="F484" s="3" t="e">
        <f>IF(E484="&gt;24h",IFERROR(INDEX(Einstellungen!$C$7:$C$9,MATCH(C484,Einstellungen!$A$7:$A$9,0)),PAUSCHALE_24H),IF(E484="An/Abreise",IFERROR(INDEX(Einstellungen!$B$7:$B$9,MATCH(C484,Einstellungen!$A$7:$A$9,0)),PAUSCHALE_AN_AB),0))</f>
        <v>#N/A</v>
      </c>
    </row>
    <row r="485" spans="4:6" x14ac:dyDescent="0.25">
      <c r="D485" t="e">
        <f>MAX(0,24*(INDEX(Reisekalender!$H$2:$H$200,MATCH(A485,Reisekalender!$A$2:$A$200,0))-INDEX(Reisekalender!$G$2:$G$200,MATCH(A485,Reisekalender!$A$2:$A$200,0))))</f>
        <v>#N/A</v>
      </c>
      <c r="E485" t="e">
        <f t="shared" si="7"/>
        <v>#N/A</v>
      </c>
      <c r="F485" s="3" t="e">
        <f>IF(E485="&gt;24h",IFERROR(INDEX(Einstellungen!$C$7:$C$9,MATCH(C485,Einstellungen!$A$7:$A$9,0)),PAUSCHALE_24H),IF(E485="An/Abreise",IFERROR(INDEX(Einstellungen!$B$7:$B$9,MATCH(C485,Einstellungen!$A$7:$A$9,0)),PAUSCHALE_AN_AB),0))</f>
        <v>#N/A</v>
      </c>
    </row>
    <row r="486" spans="4:6" x14ac:dyDescent="0.25">
      <c r="D486" t="e">
        <f>MAX(0,24*(INDEX(Reisekalender!$H$2:$H$200,MATCH(A486,Reisekalender!$A$2:$A$200,0))-INDEX(Reisekalender!$G$2:$G$200,MATCH(A486,Reisekalender!$A$2:$A$200,0))))</f>
        <v>#N/A</v>
      </c>
      <c r="E486" t="e">
        <f t="shared" si="7"/>
        <v>#N/A</v>
      </c>
      <c r="F486" s="3" t="e">
        <f>IF(E486="&gt;24h",IFERROR(INDEX(Einstellungen!$C$7:$C$9,MATCH(C486,Einstellungen!$A$7:$A$9,0)),PAUSCHALE_24H),IF(E486="An/Abreise",IFERROR(INDEX(Einstellungen!$B$7:$B$9,MATCH(C486,Einstellungen!$A$7:$A$9,0)),PAUSCHALE_AN_AB),0))</f>
        <v>#N/A</v>
      </c>
    </row>
    <row r="487" spans="4:6" x14ac:dyDescent="0.25">
      <c r="D487" t="e">
        <f>MAX(0,24*(INDEX(Reisekalender!$H$2:$H$200,MATCH(A487,Reisekalender!$A$2:$A$200,0))-INDEX(Reisekalender!$G$2:$G$200,MATCH(A487,Reisekalender!$A$2:$A$200,0))))</f>
        <v>#N/A</v>
      </c>
      <c r="E487" t="e">
        <f t="shared" si="7"/>
        <v>#N/A</v>
      </c>
      <c r="F487" s="3" t="e">
        <f>IF(E487="&gt;24h",IFERROR(INDEX(Einstellungen!$C$7:$C$9,MATCH(C487,Einstellungen!$A$7:$A$9,0)),PAUSCHALE_24H),IF(E487="An/Abreise",IFERROR(INDEX(Einstellungen!$B$7:$B$9,MATCH(C487,Einstellungen!$A$7:$A$9,0)),PAUSCHALE_AN_AB),0))</f>
        <v>#N/A</v>
      </c>
    </row>
    <row r="488" spans="4:6" x14ac:dyDescent="0.25">
      <c r="D488" t="e">
        <f>MAX(0,24*(INDEX(Reisekalender!$H$2:$H$200,MATCH(A488,Reisekalender!$A$2:$A$200,0))-INDEX(Reisekalender!$G$2:$G$200,MATCH(A488,Reisekalender!$A$2:$A$200,0))))</f>
        <v>#N/A</v>
      </c>
      <c r="E488" t="e">
        <f t="shared" si="7"/>
        <v>#N/A</v>
      </c>
      <c r="F488" s="3" t="e">
        <f>IF(E488="&gt;24h",IFERROR(INDEX(Einstellungen!$C$7:$C$9,MATCH(C488,Einstellungen!$A$7:$A$9,0)),PAUSCHALE_24H),IF(E488="An/Abreise",IFERROR(INDEX(Einstellungen!$B$7:$B$9,MATCH(C488,Einstellungen!$A$7:$A$9,0)),PAUSCHALE_AN_AB),0))</f>
        <v>#N/A</v>
      </c>
    </row>
    <row r="489" spans="4:6" x14ac:dyDescent="0.25">
      <c r="D489" t="e">
        <f>MAX(0,24*(INDEX(Reisekalender!$H$2:$H$200,MATCH(A489,Reisekalender!$A$2:$A$200,0))-INDEX(Reisekalender!$G$2:$G$200,MATCH(A489,Reisekalender!$A$2:$A$200,0))))</f>
        <v>#N/A</v>
      </c>
      <c r="E489" t="e">
        <f t="shared" si="7"/>
        <v>#N/A</v>
      </c>
      <c r="F489" s="3" t="e">
        <f>IF(E489="&gt;24h",IFERROR(INDEX(Einstellungen!$C$7:$C$9,MATCH(C489,Einstellungen!$A$7:$A$9,0)),PAUSCHALE_24H),IF(E489="An/Abreise",IFERROR(INDEX(Einstellungen!$B$7:$B$9,MATCH(C489,Einstellungen!$A$7:$A$9,0)),PAUSCHALE_AN_AB),0))</f>
        <v>#N/A</v>
      </c>
    </row>
    <row r="490" spans="4:6" x14ac:dyDescent="0.25">
      <c r="D490" t="e">
        <f>MAX(0,24*(INDEX(Reisekalender!$H$2:$H$200,MATCH(A490,Reisekalender!$A$2:$A$200,0))-INDEX(Reisekalender!$G$2:$G$200,MATCH(A490,Reisekalender!$A$2:$A$200,0))))</f>
        <v>#N/A</v>
      </c>
      <c r="E490" t="e">
        <f t="shared" si="7"/>
        <v>#N/A</v>
      </c>
      <c r="F490" s="3" t="e">
        <f>IF(E490="&gt;24h",IFERROR(INDEX(Einstellungen!$C$7:$C$9,MATCH(C490,Einstellungen!$A$7:$A$9,0)),PAUSCHALE_24H),IF(E490="An/Abreise",IFERROR(INDEX(Einstellungen!$B$7:$B$9,MATCH(C490,Einstellungen!$A$7:$A$9,0)),PAUSCHALE_AN_AB),0))</f>
        <v>#N/A</v>
      </c>
    </row>
    <row r="491" spans="4:6" x14ac:dyDescent="0.25">
      <c r="D491" t="e">
        <f>MAX(0,24*(INDEX(Reisekalender!$H$2:$H$200,MATCH(A491,Reisekalender!$A$2:$A$200,0))-INDEX(Reisekalender!$G$2:$G$200,MATCH(A491,Reisekalender!$A$2:$A$200,0))))</f>
        <v>#N/A</v>
      </c>
      <c r="E491" t="e">
        <f t="shared" si="7"/>
        <v>#N/A</v>
      </c>
      <c r="F491" s="3" t="e">
        <f>IF(E491="&gt;24h",IFERROR(INDEX(Einstellungen!$C$7:$C$9,MATCH(C491,Einstellungen!$A$7:$A$9,0)),PAUSCHALE_24H),IF(E491="An/Abreise",IFERROR(INDEX(Einstellungen!$B$7:$B$9,MATCH(C491,Einstellungen!$A$7:$A$9,0)),PAUSCHALE_AN_AB),0))</f>
        <v>#N/A</v>
      </c>
    </row>
    <row r="492" spans="4:6" x14ac:dyDescent="0.25">
      <c r="D492" t="e">
        <f>MAX(0,24*(INDEX(Reisekalender!$H$2:$H$200,MATCH(A492,Reisekalender!$A$2:$A$200,0))-INDEX(Reisekalender!$G$2:$G$200,MATCH(A492,Reisekalender!$A$2:$A$200,0))))</f>
        <v>#N/A</v>
      </c>
      <c r="E492" t="e">
        <f t="shared" si="7"/>
        <v>#N/A</v>
      </c>
      <c r="F492" s="3" t="e">
        <f>IF(E492="&gt;24h",IFERROR(INDEX(Einstellungen!$C$7:$C$9,MATCH(C492,Einstellungen!$A$7:$A$9,0)),PAUSCHALE_24H),IF(E492="An/Abreise",IFERROR(INDEX(Einstellungen!$B$7:$B$9,MATCH(C492,Einstellungen!$A$7:$A$9,0)),PAUSCHALE_AN_AB),0))</f>
        <v>#N/A</v>
      </c>
    </row>
    <row r="493" spans="4:6" x14ac:dyDescent="0.25">
      <c r="D493" t="e">
        <f>MAX(0,24*(INDEX(Reisekalender!$H$2:$H$200,MATCH(A493,Reisekalender!$A$2:$A$200,0))-INDEX(Reisekalender!$G$2:$G$200,MATCH(A493,Reisekalender!$A$2:$A$200,0))))</f>
        <v>#N/A</v>
      </c>
      <c r="E493" t="e">
        <f t="shared" si="7"/>
        <v>#N/A</v>
      </c>
      <c r="F493" s="3" t="e">
        <f>IF(E493="&gt;24h",IFERROR(INDEX(Einstellungen!$C$7:$C$9,MATCH(C493,Einstellungen!$A$7:$A$9,0)),PAUSCHALE_24H),IF(E493="An/Abreise",IFERROR(INDEX(Einstellungen!$B$7:$B$9,MATCH(C493,Einstellungen!$A$7:$A$9,0)),PAUSCHALE_AN_AB),0))</f>
        <v>#N/A</v>
      </c>
    </row>
    <row r="494" spans="4:6" x14ac:dyDescent="0.25">
      <c r="D494" t="e">
        <f>MAX(0,24*(INDEX(Reisekalender!$H$2:$H$200,MATCH(A494,Reisekalender!$A$2:$A$200,0))-INDEX(Reisekalender!$G$2:$G$200,MATCH(A494,Reisekalender!$A$2:$A$200,0))))</f>
        <v>#N/A</v>
      </c>
      <c r="E494" t="e">
        <f t="shared" si="7"/>
        <v>#N/A</v>
      </c>
      <c r="F494" s="3" t="e">
        <f>IF(E494="&gt;24h",IFERROR(INDEX(Einstellungen!$C$7:$C$9,MATCH(C494,Einstellungen!$A$7:$A$9,0)),PAUSCHALE_24H),IF(E494="An/Abreise",IFERROR(INDEX(Einstellungen!$B$7:$B$9,MATCH(C494,Einstellungen!$A$7:$A$9,0)),PAUSCHALE_AN_AB),0))</f>
        <v>#N/A</v>
      </c>
    </row>
    <row r="495" spans="4:6" x14ac:dyDescent="0.25">
      <c r="D495" t="e">
        <f>MAX(0,24*(INDEX(Reisekalender!$H$2:$H$200,MATCH(A495,Reisekalender!$A$2:$A$200,0))-INDEX(Reisekalender!$G$2:$G$200,MATCH(A495,Reisekalender!$A$2:$A$200,0))))</f>
        <v>#N/A</v>
      </c>
      <c r="E495" t="e">
        <f t="shared" si="7"/>
        <v>#N/A</v>
      </c>
      <c r="F495" s="3" t="e">
        <f>IF(E495="&gt;24h",IFERROR(INDEX(Einstellungen!$C$7:$C$9,MATCH(C495,Einstellungen!$A$7:$A$9,0)),PAUSCHALE_24H),IF(E495="An/Abreise",IFERROR(INDEX(Einstellungen!$B$7:$B$9,MATCH(C495,Einstellungen!$A$7:$A$9,0)),PAUSCHALE_AN_AB),0))</f>
        <v>#N/A</v>
      </c>
    </row>
    <row r="496" spans="4:6" x14ac:dyDescent="0.25">
      <c r="D496" t="e">
        <f>MAX(0,24*(INDEX(Reisekalender!$H$2:$H$200,MATCH(A496,Reisekalender!$A$2:$A$200,0))-INDEX(Reisekalender!$G$2:$G$200,MATCH(A496,Reisekalender!$A$2:$A$200,0))))</f>
        <v>#N/A</v>
      </c>
      <c r="E496" t="e">
        <f t="shared" si="7"/>
        <v>#N/A</v>
      </c>
      <c r="F496" s="3" t="e">
        <f>IF(E496="&gt;24h",IFERROR(INDEX(Einstellungen!$C$7:$C$9,MATCH(C496,Einstellungen!$A$7:$A$9,0)),PAUSCHALE_24H),IF(E496="An/Abreise",IFERROR(INDEX(Einstellungen!$B$7:$B$9,MATCH(C496,Einstellungen!$A$7:$A$9,0)),PAUSCHALE_AN_AB),0))</f>
        <v>#N/A</v>
      </c>
    </row>
    <row r="497" spans="4:6" x14ac:dyDescent="0.25">
      <c r="D497" t="e">
        <f>MAX(0,24*(INDEX(Reisekalender!$H$2:$H$200,MATCH(A497,Reisekalender!$A$2:$A$200,0))-INDEX(Reisekalender!$G$2:$G$200,MATCH(A497,Reisekalender!$A$2:$A$200,0))))</f>
        <v>#N/A</v>
      </c>
      <c r="E497" t="e">
        <f t="shared" si="7"/>
        <v>#N/A</v>
      </c>
      <c r="F497" s="3" t="e">
        <f>IF(E497="&gt;24h",IFERROR(INDEX(Einstellungen!$C$7:$C$9,MATCH(C497,Einstellungen!$A$7:$A$9,0)),PAUSCHALE_24H),IF(E497="An/Abreise",IFERROR(INDEX(Einstellungen!$B$7:$B$9,MATCH(C497,Einstellungen!$A$7:$A$9,0)),PAUSCHALE_AN_AB),0))</f>
        <v>#N/A</v>
      </c>
    </row>
    <row r="498" spans="4:6" x14ac:dyDescent="0.25">
      <c r="D498" t="e">
        <f>MAX(0,24*(INDEX(Reisekalender!$H$2:$H$200,MATCH(A498,Reisekalender!$A$2:$A$200,0))-INDEX(Reisekalender!$G$2:$G$200,MATCH(A498,Reisekalender!$A$2:$A$200,0))))</f>
        <v>#N/A</v>
      </c>
      <c r="E498" t="e">
        <f t="shared" si="7"/>
        <v>#N/A</v>
      </c>
      <c r="F498" s="3" t="e">
        <f>IF(E498="&gt;24h",IFERROR(INDEX(Einstellungen!$C$7:$C$9,MATCH(C498,Einstellungen!$A$7:$A$9,0)),PAUSCHALE_24H),IF(E498="An/Abreise",IFERROR(INDEX(Einstellungen!$B$7:$B$9,MATCH(C498,Einstellungen!$A$7:$A$9,0)),PAUSCHALE_AN_AB),0))</f>
        <v>#N/A</v>
      </c>
    </row>
    <row r="499" spans="4:6" x14ac:dyDescent="0.25">
      <c r="D499" t="e">
        <f>MAX(0,24*(INDEX(Reisekalender!$H$2:$H$200,MATCH(A499,Reisekalender!$A$2:$A$200,0))-INDEX(Reisekalender!$G$2:$G$200,MATCH(A499,Reisekalender!$A$2:$A$200,0))))</f>
        <v>#N/A</v>
      </c>
      <c r="E499" t="e">
        <f t="shared" si="7"/>
        <v>#N/A</v>
      </c>
      <c r="F499" s="3" t="e">
        <f>IF(E499="&gt;24h",IFERROR(INDEX(Einstellungen!$C$7:$C$9,MATCH(C499,Einstellungen!$A$7:$A$9,0)),PAUSCHALE_24H),IF(E499="An/Abreise",IFERROR(INDEX(Einstellungen!$B$7:$B$9,MATCH(C499,Einstellungen!$A$7:$A$9,0)),PAUSCHALE_AN_AB),0))</f>
        <v>#N/A</v>
      </c>
    </row>
    <row r="500" spans="4:6" x14ac:dyDescent="0.25">
      <c r="D500" t="e">
        <f>MAX(0,24*(INDEX(Reisekalender!$H$2:$H$200,MATCH(A500,Reisekalender!$A$2:$A$200,0))-INDEX(Reisekalender!$G$2:$G$200,MATCH(A500,Reisekalender!$A$2:$A$200,0))))</f>
        <v>#N/A</v>
      </c>
      <c r="E500" t="e">
        <f t="shared" si="7"/>
        <v>#N/A</v>
      </c>
      <c r="F500" s="3" t="e">
        <f>IF(E500="&gt;24h",IFERROR(INDEX(Einstellungen!$C$7:$C$9,MATCH(C500,Einstellungen!$A$7:$A$9,0)),PAUSCHALE_24H),IF(E500="An/Abreise",IFERROR(INDEX(Einstellungen!$B$7:$B$9,MATCH(C500,Einstellungen!$A$7:$A$9,0)),PAUSCHALE_AN_AB),0))</f>
        <v>#N/A</v>
      </c>
    </row>
    <row r="501" spans="4:6" x14ac:dyDescent="0.25">
      <c r="D501" t="e">
        <f>MAX(0,24*(INDEX(Reisekalender!$H$2:$H$200,MATCH(A501,Reisekalender!$A$2:$A$200,0))-INDEX(Reisekalender!$G$2:$G$200,MATCH(A501,Reisekalender!$A$2:$A$200,0))))</f>
        <v>#N/A</v>
      </c>
      <c r="E501" t="e">
        <f t="shared" si="7"/>
        <v>#N/A</v>
      </c>
      <c r="F501" s="3" t="e">
        <f>IF(E501="&gt;24h",IFERROR(INDEX(Einstellungen!$C$7:$C$9,MATCH(C501,Einstellungen!$A$7:$A$9,0)),PAUSCHALE_24H),IF(E501="An/Abreise",IFERROR(INDEX(Einstellungen!$B$7:$B$9,MATCH(C501,Einstellungen!$A$7:$A$9,0)),PAUSCHALE_AN_AB),0))</f>
        <v>#N/A</v>
      </c>
    </row>
    <row r="502" spans="4:6" x14ac:dyDescent="0.25">
      <c r="D502" t="e">
        <f>MAX(0,24*(INDEX(Reisekalender!$H$2:$H$200,MATCH(A502,Reisekalender!$A$2:$A$200,0))-INDEX(Reisekalender!$G$2:$G$200,MATCH(A502,Reisekalender!$A$2:$A$200,0))))</f>
        <v>#N/A</v>
      </c>
      <c r="E502" t="e">
        <f t="shared" si="7"/>
        <v>#N/A</v>
      </c>
      <c r="F502" s="3" t="e">
        <f>IF(E502="&gt;24h",IFERROR(INDEX(Einstellungen!$C$7:$C$9,MATCH(C502,Einstellungen!$A$7:$A$9,0)),PAUSCHALE_24H),IF(E502="An/Abreise",IFERROR(INDEX(Einstellungen!$B$7:$B$9,MATCH(C502,Einstellungen!$A$7:$A$9,0)),PAUSCHALE_AN_AB),0))</f>
        <v>#N/A</v>
      </c>
    </row>
    <row r="503" spans="4:6" x14ac:dyDescent="0.25">
      <c r="D503" t="e">
        <f>MAX(0,24*(INDEX(Reisekalender!$H$2:$H$200,MATCH(A503,Reisekalender!$A$2:$A$200,0))-INDEX(Reisekalender!$G$2:$G$200,MATCH(A503,Reisekalender!$A$2:$A$200,0))))</f>
        <v>#N/A</v>
      </c>
      <c r="E503" t="e">
        <f t="shared" si="7"/>
        <v>#N/A</v>
      </c>
      <c r="F503" s="3" t="e">
        <f>IF(E503="&gt;24h",IFERROR(INDEX(Einstellungen!$C$7:$C$9,MATCH(C503,Einstellungen!$A$7:$A$9,0)),PAUSCHALE_24H),IF(E503="An/Abreise",IFERROR(INDEX(Einstellungen!$B$7:$B$9,MATCH(C503,Einstellungen!$A$7:$A$9,0)),PAUSCHALE_AN_AB),0))</f>
        <v>#N/A</v>
      </c>
    </row>
    <row r="504" spans="4:6" x14ac:dyDescent="0.25">
      <c r="D504" t="e">
        <f>MAX(0,24*(INDEX(Reisekalender!$H$2:$H$200,MATCH(A504,Reisekalender!$A$2:$A$200,0))-INDEX(Reisekalender!$G$2:$G$200,MATCH(A504,Reisekalender!$A$2:$A$200,0))))</f>
        <v>#N/A</v>
      </c>
      <c r="E504" t="e">
        <f t="shared" si="7"/>
        <v>#N/A</v>
      </c>
      <c r="F504" s="3" t="e">
        <f>IF(E504="&gt;24h",IFERROR(INDEX(Einstellungen!$C$7:$C$9,MATCH(C504,Einstellungen!$A$7:$A$9,0)),PAUSCHALE_24H),IF(E504="An/Abreise",IFERROR(INDEX(Einstellungen!$B$7:$B$9,MATCH(C504,Einstellungen!$A$7:$A$9,0)),PAUSCHALE_AN_AB),0))</f>
        <v>#N/A</v>
      </c>
    </row>
    <row r="505" spans="4:6" x14ac:dyDescent="0.25">
      <c r="D505" t="e">
        <f>MAX(0,24*(INDEX(Reisekalender!$H$2:$H$200,MATCH(A505,Reisekalender!$A$2:$A$200,0))-INDEX(Reisekalender!$G$2:$G$200,MATCH(A505,Reisekalender!$A$2:$A$200,0))))</f>
        <v>#N/A</v>
      </c>
      <c r="E505" t="e">
        <f t="shared" si="7"/>
        <v>#N/A</v>
      </c>
      <c r="F505" s="3" t="e">
        <f>IF(E505="&gt;24h",IFERROR(INDEX(Einstellungen!$C$7:$C$9,MATCH(C505,Einstellungen!$A$7:$A$9,0)),PAUSCHALE_24H),IF(E505="An/Abreise",IFERROR(INDEX(Einstellungen!$B$7:$B$9,MATCH(C505,Einstellungen!$A$7:$A$9,0)),PAUSCHALE_AN_AB),0))</f>
        <v>#N/A</v>
      </c>
    </row>
    <row r="506" spans="4:6" x14ac:dyDescent="0.25">
      <c r="D506" t="e">
        <f>MAX(0,24*(INDEX(Reisekalender!$H$2:$H$200,MATCH(A506,Reisekalender!$A$2:$A$200,0))-INDEX(Reisekalender!$G$2:$G$200,MATCH(A506,Reisekalender!$A$2:$A$200,0))))</f>
        <v>#N/A</v>
      </c>
      <c r="E506" t="e">
        <f t="shared" si="7"/>
        <v>#N/A</v>
      </c>
      <c r="F506" s="3" t="e">
        <f>IF(E506="&gt;24h",IFERROR(INDEX(Einstellungen!$C$7:$C$9,MATCH(C506,Einstellungen!$A$7:$A$9,0)),PAUSCHALE_24H),IF(E506="An/Abreise",IFERROR(INDEX(Einstellungen!$B$7:$B$9,MATCH(C506,Einstellungen!$A$7:$A$9,0)),PAUSCHALE_AN_AB),0))</f>
        <v>#N/A</v>
      </c>
    </row>
    <row r="507" spans="4:6" x14ac:dyDescent="0.25">
      <c r="D507" t="e">
        <f>MAX(0,24*(INDEX(Reisekalender!$H$2:$H$200,MATCH(A507,Reisekalender!$A$2:$A$200,0))-INDEX(Reisekalender!$G$2:$G$200,MATCH(A507,Reisekalender!$A$2:$A$200,0))))</f>
        <v>#N/A</v>
      </c>
      <c r="E507" t="e">
        <f t="shared" si="7"/>
        <v>#N/A</v>
      </c>
      <c r="F507" s="3" t="e">
        <f>IF(E507="&gt;24h",IFERROR(INDEX(Einstellungen!$C$7:$C$9,MATCH(C507,Einstellungen!$A$7:$A$9,0)),PAUSCHALE_24H),IF(E507="An/Abreise",IFERROR(INDEX(Einstellungen!$B$7:$B$9,MATCH(C507,Einstellungen!$A$7:$A$9,0)),PAUSCHALE_AN_AB),0))</f>
        <v>#N/A</v>
      </c>
    </row>
    <row r="508" spans="4:6" x14ac:dyDescent="0.25">
      <c r="D508" t="e">
        <f>MAX(0,24*(INDEX(Reisekalender!$H$2:$H$200,MATCH(A508,Reisekalender!$A$2:$A$200,0))-INDEX(Reisekalender!$G$2:$G$200,MATCH(A508,Reisekalender!$A$2:$A$200,0))))</f>
        <v>#N/A</v>
      </c>
      <c r="E508" t="e">
        <f t="shared" si="7"/>
        <v>#N/A</v>
      </c>
      <c r="F508" s="3" t="e">
        <f>IF(E508="&gt;24h",IFERROR(INDEX(Einstellungen!$C$7:$C$9,MATCH(C508,Einstellungen!$A$7:$A$9,0)),PAUSCHALE_24H),IF(E508="An/Abreise",IFERROR(INDEX(Einstellungen!$B$7:$B$9,MATCH(C508,Einstellungen!$A$7:$A$9,0)),PAUSCHALE_AN_AB),0))</f>
        <v>#N/A</v>
      </c>
    </row>
    <row r="509" spans="4:6" x14ac:dyDescent="0.25">
      <c r="D509" t="e">
        <f>MAX(0,24*(INDEX(Reisekalender!$H$2:$H$200,MATCH(A509,Reisekalender!$A$2:$A$200,0))-INDEX(Reisekalender!$G$2:$G$200,MATCH(A509,Reisekalender!$A$2:$A$200,0))))</f>
        <v>#N/A</v>
      </c>
      <c r="E509" t="e">
        <f t="shared" si="7"/>
        <v>#N/A</v>
      </c>
      <c r="F509" s="3" t="e">
        <f>IF(E509="&gt;24h",IFERROR(INDEX(Einstellungen!$C$7:$C$9,MATCH(C509,Einstellungen!$A$7:$A$9,0)),PAUSCHALE_24H),IF(E509="An/Abreise",IFERROR(INDEX(Einstellungen!$B$7:$B$9,MATCH(C509,Einstellungen!$A$7:$A$9,0)),PAUSCHALE_AN_AB),0))</f>
        <v>#N/A</v>
      </c>
    </row>
    <row r="510" spans="4:6" x14ac:dyDescent="0.25">
      <c r="D510" t="e">
        <f>MAX(0,24*(INDEX(Reisekalender!$H$2:$H$200,MATCH(A510,Reisekalender!$A$2:$A$200,0))-INDEX(Reisekalender!$G$2:$G$200,MATCH(A510,Reisekalender!$A$2:$A$200,0))))</f>
        <v>#N/A</v>
      </c>
      <c r="E510" t="e">
        <f t="shared" si="7"/>
        <v>#N/A</v>
      </c>
      <c r="F510" s="3" t="e">
        <f>IF(E510="&gt;24h",IFERROR(INDEX(Einstellungen!$C$7:$C$9,MATCH(C510,Einstellungen!$A$7:$A$9,0)),PAUSCHALE_24H),IF(E510="An/Abreise",IFERROR(INDEX(Einstellungen!$B$7:$B$9,MATCH(C510,Einstellungen!$A$7:$A$9,0)),PAUSCHALE_AN_AB),0))</f>
        <v>#N/A</v>
      </c>
    </row>
    <row r="511" spans="4:6" x14ac:dyDescent="0.25">
      <c r="D511" t="e">
        <f>MAX(0,24*(INDEX(Reisekalender!$H$2:$H$200,MATCH(A511,Reisekalender!$A$2:$A$200,0))-INDEX(Reisekalender!$G$2:$G$200,MATCH(A511,Reisekalender!$A$2:$A$200,0))))</f>
        <v>#N/A</v>
      </c>
      <c r="E511" t="e">
        <f t="shared" si="7"/>
        <v>#N/A</v>
      </c>
      <c r="F511" s="3" t="e">
        <f>IF(E511="&gt;24h",IFERROR(INDEX(Einstellungen!$C$7:$C$9,MATCH(C511,Einstellungen!$A$7:$A$9,0)),PAUSCHALE_24H),IF(E511="An/Abreise",IFERROR(INDEX(Einstellungen!$B$7:$B$9,MATCH(C511,Einstellungen!$A$7:$A$9,0)),PAUSCHALE_AN_AB),0))</f>
        <v>#N/A</v>
      </c>
    </row>
    <row r="512" spans="4:6" x14ac:dyDescent="0.25">
      <c r="D512" t="e">
        <f>MAX(0,24*(INDEX(Reisekalender!$H$2:$H$200,MATCH(A512,Reisekalender!$A$2:$A$200,0))-INDEX(Reisekalender!$G$2:$G$200,MATCH(A512,Reisekalender!$A$2:$A$200,0))))</f>
        <v>#N/A</v>
      </c>
      <c r="E512" t="e">
        <f t="shared" si="7"/>
        <v>#N/A</v>
      </c>
      <c r="F512" s="3" t="e">
        <f>IF(E512="&gt;24h",IFERROR(INDEX(Einstellungen!$C$7:$C$9,MATCH(C512,Einstellungen!$A$7:$A$9,0)),PAUSCHALE_24H),IF(E512="An/Abreise",IFERROR(INDEX(Einstellungen!$B$7:$B$9,MATCH(C512,Einstellungen!$A$7:$A$9,0)),PAUSCHALE_AN_AB),0))</f>
        <v>#N/A</v>
      </c>
    </row>
    <row r="513" spans="4:6" x14ac:dyDescent="0.25">
      <c r="D513" t="e">
        <f>MAX(0,24*(INDEX(Reisekalender!$H$2:$H$200,MATCH(A513,Reisekalender!$A$2:$A$200,0))-INDEX(Reisekalender!$G$2:$G$200,MATCH(A513,Reisekalender!$A$2:$A$200,0))))</f>
        <v>#N/A</v>
      </c>
      <c r="E513" t="e">
        <f t="shared" si="7"/>
        <v>#N/A</v>
      </c>
      <c r="F513" s="3" t="e">
        <f>IF(E513="&gt;24h",IFERROR(INDEX(Einstellungen!$C$7:$C$9,MATCH(C513,Einstellungen!$A$7:$A$9,0)),PAUSCHALE_24H),IF(E513="An/Abreise",IFERROR(INDEX(Einstellungen!$B$7:$B$9,MATCH(C513,Einstellungen!$A$7:$A$9,0)),PAUSCHALE_AN_AB),0))</f>
        <v>#N/A</v>
      </c>
    </row>
    <row r="514" spans="4:6" x14ac:dyDescent="0.25">
      <c r="D514" t="e">
        <f>MAX(0,24*(INDEX(Reisekalender!$H$2:$H$200,MATCH(A514,Reisekalender!$A$2:$A$200,0))-INDEX(Reisekalender!$G$2:$G$200,MATCH(A514,Reisekalender!$A$2:$A$200,0))))</f>
        <v>#N/A</v>
      </c>
      <c r="E514" t="e">
        <f t="shared" ref="E514:E577" si="8">IF(D514&lt;8,"&lt;8h",IF(D514&gt;=24,"&gt;24h","An/Abreise"))</f>
        <v>#N/A</v>
      </c>
      <c r="F514" s="3" t="e">
        <f>IF(E514="&gt;24h",IFERROR(INDEX(Einstellungen!$C$7:$C$9,MATCH(C514,Einstellungen!$A$7:$A$9,0)),PAUSCHALE_24H),IF(E514="An/Abreise",IFERROR(INDEX(Einstellungen!$B$7:$B$9,MATCH(C514,Einstellungen!$A$7:$A$9,0)),PAUSCHALE_AN_AB),0))</f>
        <v>#N/A</v>
      </c>
    </row>
    <row r="515" spans="4:6" x14ac:dyDescent="0.25">
      <c r="D515" t="e">
        <f>MAX(0,24*(INDEX(Reisekalender!$H$2:$H$200,MATCH(A515,Reisekalender!$A$2:$A$200,0))-INDEX(Reisekalender!$G$2:$G$200,MATCH(A515,Reisekalender!$A$2:$A$200,0))))</f>
        <v>#N/A</v>
      </c>
      <c r="E515" t="e">
        <f t="shared" si="8"/>
        <v>#N/A</v>
      </c>
      <c r="F515" s="3" t="e">
        <f>IF(E515="&gt;24h",IFERROR(INDEX(Einstellungen!$C$7:$C$9,MATCH(C515,Einstellungen!$A$7:$A$9,0)),PAUSCHALE_24H),IF(E515="An/Abreise",IFERROR(INDEX(Einstellungen!$B$7:$B$9,MATCH(C515,Einstellungen!$A$7:$A$9,0)),PAUSCHALE_AN_AB),0))</f>
        <v>#N/A</v>
      </c>
    </row>
    <row r="516" spans="4:6" x14ac:dyDescent="0.25">
      <c r="D516" t="e">
        <f>MAX(0,24*(INDEX(Reisekalender!$H$2:$H$200,MATCH(A516,Reisekalender!$A$2:$A$200,0))-INDEX(Reisekalender!$G$2:$G$200,MATCH(A516,Reisekalender!$A$2:$A$200,0))))</f>
        <v>#N/A</v>
      </c>
      <c r="E516" t="e">
        <f t="shared" si="8"/>
        <v>#N/A</v>
      </c>
      <c r="F516" s="3" t="e">
        <f>IF(E516="&gt;24h",IFERROR(INDEX(Einstellungen!$C$7:$C$9,MATCH(C516,Einstellungen!$A$7:$A$9,0)),PAUSCHALE_24H),IF(E516="An/Abreise",IFERROR(INDEX(Einstellungen!$B$7:$B$9,MATCH(C516,Einstellungen!$A$7:$A$9,0)),PAUSCHALE_AN_AB),0))</f>
        <v>#N/A</v>
      </c>
    </row>
    <row r="517" spans="4:6" x14ac:dyDescent="0.25">
      <c r="D517" t="e">
        <f>MAX(0,24*(INDEX(Reisekalender!$H$2:$H$200,MATCH(A517,Reisekalender!$A$2:$A$200,0))-INDEX(Reisekalender!$G$2:$G$200,MATCH(A517,Reisekalender!$A$2:$A$200,0))))</f>
        <v>#N/A</v>
      </c>
      <c r="E517" t="e">
        <f t="shared" si="8"/>
        <v>#N/A</v>
      </c>
      <c r="F517" s="3" t="e">
        <f>IF(E517="&gt;24h",IFERROR(INDEX(Einstellungen!$C$7:$C$9,MATCH(C517,Einstellungen!$A$7:$A$9,0)),PAUSCHALE_24H),IF(E517="An/Abreise",IFERROR(INDEX(Einstellungen!$B$7:$B$9,MATCH(C517,Einstellungen!$A$7:$A$9,0)),PAUSCHALE_AN_AB),0))</f>
        <v>#N/A</v>
      </c>
    </row>
    <row r="518" spans="4:6" x14ac:dyDescent="0.25">
      <c r="D518" t="e">
        <f>MAX(0,24*(INDEX(Reisekalender!$H$2:$H$200,MATCH(A518,Reisekalender!$A$2:$A$200,0))-INDEX(Reisekalender!$G$2:$G$200,MATCH(A518,Reisekalender!$A$2:$A$200,0))))</f>
        <v>#N/A</v>
      </c>
      <c r="E518" t="e">
        <f t="shared" si="8"/>
        <v>#N/A</v>
      </c>
      <c r="F518" s="3" t="e">
        <f>IF(E518="&gt;24h",IFERROR(INDEX(Einstellungen!$C$7:$C$9,MATCH(C518,Einstellungen!$A$7:$A$9,0)),PAUSCHALE_24H),IF(E518="An/Abreise",IFERROR(INDEX(Einstellungen!$B$7:$B$9,MATCH(C518,Einstellungen!$A$7:$A$9,0)),PAUSCHALE_AN_AB),0))</f>
        <v>#N/A</v>
      </c>
    </row>
    <row r="519" spans="4:6" x14ac:dyDescent="0.25">
      <c r="D519" t="e">
        <f>MAX(0,24*(INDEX(Reisekalender!$H$2:$H$200,MATCH(A519,Reisekalender!$A$2:$A$200,0))-INDEX(Reisekalender!$G$2:$G$200,MATCH(A519,Reisekalender!$A$2:$A$200,0))))</f>
        <v>#N/A</v>
      </c>
      <c r="E519" t="e">
        <f t="shared" si="8"/>
        <v>#N/A</v>
      </c>
      <c r="F519" s="3" t="e">
        <f>IF(E519="&gt;24h",IFERROR(INDEX(Einstellungen!$C$7:$C$9,MATCH(C519,Einstellungen!$A$7:$A$9,0)),PAUSCHALE_24H),IF(E519="An/Abreise",IFERROR(INDEX(Einstellungen!$B$7:$B$9,MATCH(C519,Einstellungen!$A$7:$A$9,0)),PAUSCHALE_AN_AB),0))</f>
        <v>#N/A</v>
      </c>
    </row>
    <row r="520" spans="4:6" x14ac:dyDescent="0.25">
      <c r="D520" t="e">
        <f>MAX(0,24*(INDEX(Reisekalender!$H$2:$H$200,MATCH(A520,Reisekalender!$A$2:$A$200,0))-INDEX(Reisekalender!$G$2:$G$200,MATCH(A520,Reisekalender!$A$2:$A$200,0))))</f>
        <v>#N/A</v>
      </c>
      <c r="E520" t="e">
        <f t="shared" si="8"/>
        <v>#N/A</v>
      </c>
      <c r="F520" s="3" t="e">
        <f>IF(E520="&gt;24h",IFERROR(INDEX(Einstellungen!$C$7:$C$9,MATCH(C520,Einstellungen!$A$7:$A$9,0)),PAUSCHALE_24H),IF(E520="An/Abreise",IFERROR(INDEX(Einstellungen!$B$7:$B$9,MATCH(C520,Einstellungen!$A$7:$A$9,0)),PAUSCHALE_AN_AB),0))</f>
        <v>#N/A</v>
      </c>
    </row>
    <row r="521" spans="4:6" x14ac:dyDescent="0.25">
      <c r="D521" t="e">
        <f>MAX(0,24*(INDEX(Reisekalender!$H$2:$H$200,MATCH(A521,Reisekalender!$A$2:$A$200,0))-INDEX(Reisekalender!$G$2:$G$200,MATCH(A521,Reisekalender!$A$2:$A$200,0))))</f>
        <v>#N/A</v>
      </c>
      <c r="E521" t="e">
        <f t="shared" si="8"/>
        <v>#N/A</v>
      </c>
      <c r="F521" s="3" t="e">
        <f>IF(E521="&gt;24h",IFERROR(INDEX(Einstellungen!$C$7:$C$9,MATCH(C521,Einstellungen!$A$7:$A$9,0)),PAUSCHALE_24H),IF(E521="An/Abreise",IFERROR(INDEX(Einstellungen!$B$7:$B$9,MATCH(C521,Einstellungen!$A$7:$A$9,0)),PAUSCHALE_AN_AB),0))</f>
        <v>#N/A</v>
      </c>
    </row>
    <row r="522" spans="4:6" x14ac:dyDescent="0.25">
      <c r="D522" t="e">
        <f>MAX(0,24*(INDEX(Reisekalender!$H$2:$H$200,MATCH(A522,Reisekalender!$A$2:$A$200,0))-INDEX(Reisekalender!$G$2:$G$200,MATCH(A522,Reisekalender!$A$2:$A$200,0))))</f>
        <v>#N/A</v>
      </c>
      <c r="E522" t="e">
        <f t="shared" si="8"/>
        <v>#N/A</v>
      </c>
      <c r="F522" s="3" t="e">
        <f>IF(E522="&gt;24h",IFERROR(INDEX(Einstellungen!$C$7:$C$9,MATCH(C522,Einstellungen!$A$7:$A$9,0)),PAUSCHALE_24H),IF(E522="An/Abreise",IFERROR(INDEX(Einstellungen!$B$7:$B$9,MATCH(C522,Einstellungen!$A$7:$A$9,0)),PAUSCHALE_AN_AB),0))</f>
        <v>#N/A</v>
      </c>
    </row>
    <row r="523" spans="4:6" x14ac:dyDescent="0.25">
      <c r="D523" t="e">
        <f>MAX(0,24*(INDEX(Reisekalender!$H$2:$H$200,MATCH(A523,Reisekalender!$A$2:$A$200,0))-INDEX(Reisekalender!$G$2:$G$200,MATCH(A523,Reisekalender!$A$2:$A$200,0))))</f>
        <v>#N/A</v>
      </c>
      <c r="E523" t="e">
        <f t="shared" si="8"/>
        <v>#N/A</v>
      </c>
      <c r="F523" s="3" t="e">
        <f>IF(E523="&gt;24h",IFERROR(INDEX(Einstellungen!$C$7:$C$9,MATCH(C523,Einstellungen!$A$7:$A$9,0)),PAUSCHALE_24H),IF(E523="An/Abreise",IFERROR(INDEX(Einstellungen!$B$7:$B$9,MATCH(C523,Einstellungen!$A$7:$A$9,0)),PAUSCHALE_AN_AB),0))</f>
        <v>#N/A</v>
      </c>
    </row>
    <row r="524" spans="4:6" x14ac:dyDescent="0.25">
      <c r="D524" t="e">
        <f>MAX(0,24*(INDEX(Reisekalender!$H$2:$H$200,MATCH(A524,Reisekalender!$A$2:$A$200,0))-INDEX(Reisekalender!$G$2:$G$200,MATCH(A524,Reisekalender!$A$2:$A$200,0))))</f>
        <v>#N/A</v>
      </c>
      <c r="E524" t="e">
        <f t="shared" si="8"/>
        <v>#N/A</v>
      </c>
      <c r="F524" s="3" t="e">
        <f>IF(E524="&gt;24h",IFERROR(INDEX(Einstellungen!$C$7:$C$9,MATCH(C524,Einstellungen!$A$7:$A$9,0)),PAUSCHALE_24H),IF(E524="An/Abreise",IFERROR(INDEX(Einstellungen!$B$7:$B$9,MATCH(C524,Einstellungen!$A$7:$A$9,0)),PAUSCHALE_AN_AB),0))</f>
        <v>#N/A</v>
      </c>
    </row>
    <row r="525" spans="4:6" x14ac:dyDescent="0.25">
      <c r="D525" t="e">
        <f>MAX(0,24*(INDEX(Reisekalender!$H$2:$H$200,MATCH(A525,Reisekalender!$A$2:$A$200,0))-INDEX(Reisekalender!$G$2:$G$200,MATCH(A525,Reisekalender!$A$2:$A$200,0))))</f>
        <v>#N/A</v>
      </c>
      <c r="E525" t="e">
        <f t="shared" si="8"/>
        <v>#N/A</v>
      </c>
      <c r="F525" s="3" t="e">
        <f>IF(E525="&gt;24h",IFERROR(INDEX(Einstellungen!$C$7:$C$9,MATCH(C525,Einstellungen!$A$7:$A$9,0)),PAUSCHALE_24H),IF(E525="An/Abreise",IFERROR(INDEX(Einstellungen!$B$7:$B$9,MATCH(C525,Einstellungen!$A$7:$A$9,0)),PAUSCHALE_AN_AB),0))</f>
        <v>#N/A</v>
      </c>
    </row>
    <row r="526" spans="4:6" x14ac:dyDescent="0.25">
      <c r="D526" t="e">
        <f>MAX(0,24*(INDEX(Reisekalender!$H$2:$H$200,MATCH(A526,Reisekalender!$A$2:$A$200,0))-INDEX(Reisekalender!$G$2:$G$200,MATCH(A526,Reisekalender!$A$2:$A$200,0))))</f>
        <v>#N/A</v>
      </c>
      <c r="E526" t="e">
        <f t="shared" si="8"/>
        <v>#N/A</v>
      </c>
      <c r="F526" s="3" t="e">
        <f>IF(E526="&gt;24h",IFERROR(INDEX(Einstellungen!$C$7:$C$9,MATCH(C526,Einstellungen!$A$7:$A$9,0)),PAUSCHALE_24H),IF(E526="An/Abreise",IFERROR(INDEX(Einstellungen!$B$7:$B$9,MATCH(C526,Einstellungen!$A$7:$A$9,0)),PAUSCHALE_AN_AB),0))</f>
        <v>#N/A</v>
      </c>
    </row>
    <row r="527" spans="4:6" x14ac:dyDescent="0.25">
      <c r="D527" t="e">
        <f>MAX(0,24*(INDEX(Reisekalender!$H$2:$H$200,MATCH(A527,Reisekalender!$A$2:$A$200,0))-INDEX(Reisekalender!$G$2:$G$200,MATCH(A527,Reisekalender!$A$2:$A$200,0))))</f>
        <v>#N/A</v>
      </c>
      <c r="E527" t="e">
        <f t="shared" si="8"/>
        <v>#N/A</v>
      </c>
      <c r="F527" s="3" t="e">
        <f>IF(E527="&gt;24h",IFERROR(INDEX(Einstellungen!$C$7:$C$9,MATCH(C527,Einstellungen!$A$7:$A$9,0)),PAUSCHALE_24H),IF(E527="An/Abreise",IFERROR(INDEX(Einstellungen!$B$7:$B$9,MATCH(C527,Einstellungen!$A$7:$A$9,0)),PAUSCHALE_AN_AB),0))</f>
        <v>#N/A</v>
      </c>
    </row>
    <row r="528" spans="4:6" x14ac:dyDescent="0.25">
      <c r="D528" t="e">
        <f>MAX(0,24*(INDEX(Reisekalender!$H$2:$H$200,MATCH(A528,Reisekalender!$A$2:$A$200,0))-INDEX(Reisekalender!$G$2:$G$200,MATCH(A528,Reisekalender!$A$2:$A$200,0))))</f>
        <v>#N/A</v>
      </c>
      <c r="E528" t="e">
        <f t="shared" si="8"/>
        <v>#N/A</v>
      </c>
      <c r="F528" s="3" t="e">
        <f>IF(E528="&gt;24h",IFERROR(INDEX(Einstellungen!$C$7:$C$9,MATCH(C528,Einstellungen!$A$7:$A$9,0)),PAUSCHALE_24H),IF(E528="An/Abreise",IFERROR(INDEX(Einstellungen!$B$7:$B$9,MATCH(C528,Einstellungen!$A$7:$A$9,0)),PAUSCHALE_AN_AB),0))</f>
        <v>#N/A</v>
      </c>
    </row>
    <row r="529" spans="4:6" x14ac:dyDescent="0.25">
      <c r="D529" t="e">
        <f>MAX(0,24*(INDEX(Reisekalender!$H$2:$H$200,MATCH(A529,Reisekalender!$A$2:$A$200,0))-INDEX(Reisekalender!$G$2:$G$200,MATCH(A529,Reisekalender!$A$2:$A$200,0))))</f>
        <v>#N/A</v>
      </c>
      <c r="E529" t="e">
        <f t="shared" si="8"/>
        <v>#N/A</v>
      </c>
      <c r="F529" s="3" t="e">
        <f>IF(E529="&gt;24h",IFERROR(INDEX(Einstellungen!$C$7:$C$9,MATCH(C529,Einstellungen!$A$7:$A$9,0)),PAUSCHALE_24H),IF(E529="An/Abreise",IFERROR(INDEX(Einstellungen!$B$7:$B$9,MATCH(C529,Einstellungen!$A$7:$A$9,0)),PAUSCHALE_AN_AB),0))</f>
        <v>#N/A</v>
      </c>
    </row>
    <row r="530" spans="4:6" x14ac:dyDescent="0.25">
      <c r="D530" t="e">
        <f>MAX(0,24*(INDEX(Reisekalender!$H$2:$H$200,MATCH(A530,Reisekalender!$A$2:$A$200,0))-INDEX(Reisekalender!$G$2:$G$200,MATCH(A530,Reisekalender!$A$2:$A$200,0))))</f>
        <v>#N/A</v>
      </c>
      <c r="E530" t="e">
        <f t="shared" si="8"/>
        <v>#N/A</v>
      </c>
      <c r="F530" s="3" t="e">
        <f>IF(E530="&gt;24h",IFERROR(INDEX(Einstellungen!$C$7:$C$9,MATCH(C530,Einstellungen!$A$7:$A$9,0)),PAUSCHALE_24H),IF(E530="An/Abreise",IFERROR(INDEX(Einstellungen!$B$7:$B$9,MATCH(C530,Einstellungen!$A$7:$A$9,0)),PAUSCHALE_AN_AB),0))</f>
        <v>#N/A</v>
      </c>
    </row>
    <row r="531" spans="4:6" x14ac:dyDescent="0.25">
      <c r="D531" t="e">
        <f>MAX(0,24*(INDEX(Reisekalender!$H$2:$H$200,MATCH(A531,Reisekalender!$A$2:$A$200,0))-INDEX(Reisekalender!$G$2:$G$200,MATCH(A531,Reisekalender!$A$2:$A$200,0))))</f>
        <v>#N/A</v>
      </c>
      <c r="E531" t="e">
        <f t="shared" si="8"/>
        <v>#N/A</v>
      </c>
      <c r="F531" s="3" t="e">
        <f>IF(E531="&gt;24h",IFERROR(INDEX(Einstellungen!$C$7:$C$9,MATCH(C531,Einstellungen!$A$7:$A$9,0)),PAUSCHALE_24H),IF(E531="An/Abreise",IFERROR(INDEX(Einstellungen!$B$7:$B$9,MATCH(C531,Einstellungen!$A$7:$A$9,0)),PAUSCHALE_AN_AB),0))</f>
        <v>#N/A</v>
      </c>
    </row>
    <row r="532" spans="4:6" x14ac:dyDescent="0.25">
      <c r="D532" t="e">
        <f>MAX(0,24*(INDEX(Reisekalender!$H$2:$H$200,MATCH(A532,Reisekalender!$A$2:$A$200,0))-INDEX(Reisekalender!$G$2:$G$200,MATCH(A532,Reisekalender!$A$2:$A$200,0))))</f>
        <v>#N/A</v>
      </c>
      <c r="E532" t="e">
        <f t="shared" si="8"/>
        <v>#N/A</v>
      </c>
      <c r="F532" s="3" t="e">
        <f>IF(E532="&gt;24h",IFERROR(INDEX(Einstellungen!$C$7:$C$9,MATCH(C532,Einstellungen!$A$7:$A$9,0)),PAUSCHALE_24H),IF(E532="An/Abreise",IFERROR(INDEX(Einstellungen!$B$7:$B$9,MATCH(C532,Einstellungen!$A$7:$A$9,0)),PAUSCHALE_AN_AB),0))</f>
        <v>#N/A</v>
      </c>
    </row>
    <row r="533" spans="4:6" x14ac:dyDescent="0.25">
      <c r="D533" t="e">
        <f>MAX(0,24*(INDEX(Reisekalender!$H$2:$H$200,MATCH(A533,Reisekalender!$A$2:$A$200,0))-INDEX(Reisekalender!$G$2:$G$200,MATCH(A533,Reisekalender!$A$2:$A$200,0))))</f>
        <v>#N/A</v>
      </c>
      <c r="E533" t="e">
        <f t="shared" si="8"/>
        <v>#N/A</v>
      </c>
      <c r="F533" s="3" t="e">
        <f>IF(E533="&gt;24h",IFERROR(INDEX(Einstellungen!$C$7:$C$9,MATCH(C533,Einstellungen!$A$7:$A$9,0)),PAUSCHALE_24H),IF(E533="An/Abreise",IFERROR(INDEX(Einstellungen!$B$7:$B$9,MATCH(C533,Einstellungen!$A$7:$A$9,0)),PAUSCHALE_AN_AB),0))</f>
        <v>#N/A</v>
      </c>
    </row>
    <row r="534" spans="4:6" x14ac:dyDescent="0.25">
      <c r="D534" t="e">
        <f>MAX(0,24*(INDEX(Reisekalender!$H$2:$H$200,MATCH(A534,Reisekalender!$A$2:$A$200,0))-INDEX(Reisekalender!$G$2:$G$200,MATCH(A534,Reisekalender!$A$2:$A$200,0))))</f>
        <v>#N/A</v>
      </c>
      <c r="E534" t="e">
        <f t="shared" si="8"/>
        <v>#N/A</v>
      </c>
      <c r="F534" s="3" t="e">
        <f>IF(E534="&gt;24h",IFERROR(INDEX(Einstellungen!$C$7:$C$9,MATCH(C534,Einstellungen!$A$7:$A$9,0)),PAUSCHALE_24H),IF(E534="An/Abreise",IFERROR(INDEX(Einstellungen!$B$7:$B$9,MATCH(C534,Einstellungen!$A$7:$A$9,0)),PAUSCHALE_AN_AB),0))</f>
        <v>#N/A</v>
      </c>
    </row>
    <row r="535" spans="4:6" x14ac:dyDescent="0.25">
      <c r="D535" t="e">
        <f>MAX(0,24*(INDEX(Reisekalender!$H$2:$H$200,MATCH(A535,Reisekalender!$A$2:$A$200,0))-INDEX(Reisekalender!$G$2:$G$200,MATCH(A535,Reisekalender!$A$2:$A$200,0))))</f>
        <v>#N/A</v>
      </c>
      <c r="E535" t="e">
        <f t="shared" si="8"/>
        <v>#N/A</v>
      </c>
      <c r="F535" s="3" t="e">
        <f>IF(E535="&gt;24h",IFERROR(INDEX(Einstellungen!$C$7:$C$9,MATCH(C535,Einstellungen!$A$7:$A$9,0)),PAUSCHALE_24H),IF(E535="An/Abreise",IFERROR(INDEX(Einstellungen!$B$7:$B$9,MATCH(C535,Einstellungen!$A$7:$A$9,0)),PAUSCHALE_AN_AB),0))</f>
        <v>#N/A</v>
      </c>
    </row>
    <row r="536" spans="4:6" x14ac:dyDescent="0.25">
      <c r="D536" t="e">
        <f>MAX(0,24*(INDEX(Reisekalender!$H$2:$H$200,MATCH(A536,Reisekalender!$A$2:$A$200,0))-INDEX(Reisekalender!$G$2:$G$200,MATCH(A536,Reisekalender!$A$2:$A$200,0))))</f>
        <v>#N/A</v>
      </c>
      <c r="E536" t="e">
        <f t="shared" si="8"/>
        <v>#N/A</v>
      </c>
      <c r="F536" s="3" t="e">
        <f>IF(E536="&gt;24h",IFERROR(INDEX(Einstellungen!$C$7:$C$9,MATCH(C536,Einstellungen!$A$7:$A$9,0)),PAUSCHALE_24H),IF(E536="An/Abreise",IFERROR(INDEX(Einstellungen!$B$7:$B$9,MATCH(C536,Einstellungen!$A$7:$A$9,0)),PAUSCHALE_AN_AB),0))</f>
        <v>#N/A</v>
      </c>
    </row>
    <row r="537" spans="4:6" x14ac:dyDescent="0.25">
      <c r="D537" t="e">
        <f>MAX(0,24*(INDEX(Reisekalender!$H$2:$H$200,MATCH(A537,Reisekalender!$A$2:$A$200,0))-INDEX(Reisekalender!$G$2:$G$200,MATCH(A537,Reisekalender!$A$2:$A$200,0))))</f>
        <v>#N/A</v>
      </c>
      <c r="E537" t="e">
        <f t="shared" si="8"/>
        <v>#N/A</v>
      </c>
      <c r="F537" s="3" t="e">
        <f>IF(E537="&gt;24h",IFERROR(INDEX(Einstellungen!$C$7:$C$9,MATCH(C537,Einstellungen!$A$7:$A$9,0)),PAUSCHALE_24H),IF(E537="An/Abreise",IFERROR(INDEX(Einstellungen!$B$7:$B$9,MATCH(C537,Einstellungen!$A$7:$A$9,0)),PAUSCHALE_AN_AB),0))</f>
        <v>#N/A</v>
      </c>
    </row>
    <row r="538" spans="4:6" x14ac:dyDescent="0.25">
      <c r="D538" t="e">
        <f>MAX(0,24*(INDEX(Reisekalender!$H$2:$H$200,MATCH(A538,Reisekalender!$A$2:$A$200,0))-INDEX(Reisekalender!$G$2:$G$200,MATCH(A538,Reisekalender!$A$2:$A$200,0))))</f>
        <v>#N/A</v>
      </c>
      <c r="E538" t="e">
        <f t="shared" si="8"/>
        <v>#N/A</v>
      </c>
      <c r="F538" s="3" t="e">
        <f>IF(E538="&gt;24h",IFERROR(INDEX(Einstellungen!$C$7:$C$9,MATCH(C538,Einstellungen!$A$7:$A$9,0)),PAUSCHALE_24H),IF(E538="An/Abreise",IFERROR(INDEX(Einstellungen!$B$7:$B$9,MATCH(C538,Einstellungen!$A$7:$A$9,0)),PAUSCHALE_AN_AB),0))</f>
        <v>#N/A</v>
      </c>
    </row>
    <row r="539" spans="4:6" x14ac:dyDescent="0.25">
      <c r="D539" t="e">
        <f>MAX(0,24*(INDEX(Reisekalender!$H$2:$H$200,MATCH(A539,Reisekalender!$A$2:$A$200,0))-INDEX(Reisekalender!$G$2:$G$200,MATCH(A539,Reisekalender!$A$2:$A$200,0))))</f>
        <v>#N/A</v>
      </c>
      <c r="E539" t="e">
        <f t="shared" si="8"/>
        <v>#N/A</v>
      </c>
      <c r="F539" s="3" t="e">
        <f>IF(E539="&gt;24h",IFERROR(INDEX(Einstellungen!$C$7:$C$9,MATCH(C539,Einstellungen!$A$7:$A$9,0)),PAUSCHALE_24H),IF(E539="An/Abreise",IFERROR(INDEX(Einstellungen!$B$7:$B$9,MATCH(C539,Einstellungen!$A$7:$A$9,0)),PAUSCHALE_AN_AB),0))</f>
        <v>#N/A</v>
      </c>
    </row>
    <row r="540" spans="4:6" x14ac:dyDescent="0.25">
      <c r="D540" t="e">
        <f>MAX(0,24*(INDEX(Reisekalender!$H$2:$H$200,MATCH(A540,Reisekalender!$A$2:$A$200,0))-INDEX(Reisekalender!$G$2:$G$200,MATCH(A540,Reisekalender!$A$2:$A$200,0))))</f>
        <v>#N/A</v>
      </c>
      <c r="E540" t="e">
        <f t="shared" si="8"/>
        <v>#N/A</v>
      </c>
      <c r="F540" s="3" t="e">
        <f>IF(E540="&gt;24h",IFERROR(INDEX(Einstellungen!$C$7:$C$9,MATCH(C540,Einstellungen!$A$7:$A$9,0)),PAUSCHALE_24H),IF(E540="An/Abreise",IFERROR(INDEX(Einstellungen!$B$7:$B$9,MATCH(C540,Einstellungen!$A$7:$A$9,0)),PAUSCHALE_AN_AB),0))</f>
        <v>#N/A</v>
      </c>
    </row>
    <row r="541" spans="4:6" x14ac:dyDescent="0.25">
      <c r="D541" t="e">
        <f>MAX(0,24*(INDEX(Reisekalender!$H$2:$H$200,MATCH(A541,Reisekalender!$A$2:$A$200,0))-INDEX(Reisekalender!$G$2:$G$200,MATCH(A541,Reisekalender!$A$2:$A$200,0))))</f>
        <v>#N/A</v>
      </c>
      <c r="E541" t="e">
        <f t="shared" si="8"/>
        <v>#N/A</v>
      </c>
      <c r="F541" s="3" t="e">
        <f>IF(E541="&gt;24h",IFERROR(INDEX(Einstellungen!$C$7:$C$9,MATCH(C541,Einstellungen!$A$7:$A$9,0)),PAUSCHALE_24H),IF(E541="An/Abreise",IFERROR(INDEX(Einstellungen!$B$7:$B$9,MATCH(C541,Einstellungen!$A$7:$A$9,0)),PAUSCHALE_AN_AB),0))</f>
        <v>#N/A</v>
      </c>
    </row>
    <row r="542" spans="4:6" x14ac:dyDescent="0.25">
      <c r="D542" t="e">
        <f>MAX(0,24*(INDEX(Reisekalender!$H$2:$H$200,MATCH(A542,Reisekalender!$A$2:$A$200,0))-INDEX(Reisekalender!$G$2:$G$200,MATCH(A542,Reisekalender!$A$2:$A$200,0))))</f>
        <v>#N/A</v>
      </c>
      <c r="E542" t="e">
        <f t="shared" si="8"/>
        <v>#N/A</v>
      </c>
      <c r="F542" s="3" t="e">
        <f>IF(E542="&gt;24h",IFERROR(INDEX(Einstellungen!$C$7:$C$9,MATCH(C542,Einstellungen!$A$7:$A$9,0)),PAUSCHALE_24H),IF(E542="An/Abreise",IFERROR(INDEX(Einstellungen!$B$7:$B$9,MATCH(C542,Einstellungen!$A$7:$A$9,0)),PAUSCHALE_AN_AB),0))</f>
        <v>#N/A</v>
      </c>
    </row>
    <row r="543" spans="4:6" x14ac:dyDescent="0.25">
      <c r="D543" t="e">
        <f>MAX(0,24*(INDEX(Reisekalender!$H$2:$H$200,MATCH(A543,Reisekalender!$A$2:$A$200,0))-INDEX(Reisekalender!$G$2:$G$200,MATCH(A543,Reisekalender!$A$2:$A$200,0))))</f>
        <v>#N/A</v>
      </c>
      <c r="E543" t="e">
        <f t="shared" si="8"/>
        <v>#N/A</v>
      </c>
      <c r="F543" s="3" t="e">
        <f>IF(E543="&gt;24h",IFERROR(INDEX(Einstellungen!$C$7:$C$9,MATCH(C543,Einstellungen!$A$7:$A$9,0)),PAUSCHALE_24H),IF(E543="An/Abreise",IFERROR(INDEX(Einstellungen!$B$7:$B$9,MATCH(C543,Einstellungen!$A$7:$A$9,0)),PAUSCHALE_AN_AB),0))</f>
        <v>#N/A</v>
      </c>
    </row>
    <row r="544" spans="4:6" x14ac:dyDescent="0.25">
      <c r="D544" t="e">
        <f>MAX(0,24*(INDEX(Reisekalender!$H$2:$H$200,MATCH(A544,Reisekalender!$A$2:$A$200,0))-INDEX(Reisekalender!$G$2:$G$200,MATCH(A544,Reisekalender!$A$2:$A$200,0))))</f>
        <v>#N/A</v>
      </c>
      <c r="E544" t="e">
        <f t="shared" si="8"/>
        <v>#N/A</v>
      </c>
      <c r="F544" s="3" t="e">
        <f>IF(E544="&gt;24h",IFERROR(INDEX(Einstellungen!$C$7:$C$9,MATCH(C544,Einstellungen!$A$7:$A$9,0)),PAUSCHALE_24H),IF(E544="An/Abreise",IFERROR(INDEX(Einstellungen!$B$7:$B$9,MATCH(C544,Einstellungen!$A$7:$A$9,0)),PAUSCHALE_AN_AB),0))</f>
        <v>#N/A</v>
      </c>
    </row>
    <row r="545" spans="4:6" x14ac:dyDescent="0.25">
      <c r="D545" t="e">
        <f>MAX(0,24*(INDEX(Reisekalender!$H$2:$H$200,MATCH(A545,Reisekalender!$A$2:$A$200,0))-INDEX(Reisekalender!$G$2:$G$200,MATCH(A545,Reisekalender!$A$2:$A$200,0))))</f>
        <v>#N/A</v>
      </c>
      <c r="E545" t="e">
        <f t="shared" si="8"/>
        <v>#N/A</v>
      </c>
      <c r="F545" s="3" t="e">
        <f>IF(E545="&gt;24h",IFERROR(INDEX(Einstellungen!$C$7:$C$9,MATCH(C545,Einstellungen!$A$7:$A$9,0)),PAUSCHALE_24H),IF(E545="An/Abreise",IFERROR(INDEX(Einstellungen!$B$7:$B$9,MATCH(C545,Einstellungen!$A$7:$A$9,0)),PAUSCHALE_AN_AB),0))</f>
        <v>#N/A</v>
      </c>
    </row>
    <row r="546" spans="4:6" x14ac:dyDescent="0.25">
      <c r="D546" t="e">
        <f>MAX(0,24*(INDEX(Reisekalender!$H$2:$H$200,MATCH(A546,Reisekalender!$A$2:$A$200,0))-INDEX(Reisekalender!$G$2:$G$200,MATCH(A546,Reisekalender!$A$2:$A$200,0))))</f>
        <v>#N/A</v>
      </c>
      <c r="E546" t="e">
        <f t="shared" si="8"/>
        <v>#N/A</v>
      </c>
      <c r="F546" s="3" t="e">
        <f>IF(E546="&gt;24h",IFERROR(INDEX(Einstellungen!$C$7:$C$9,MATCH(C546,Einstellungen!$A$7:$A$9,0)),PAUSCHALE_24H),IF(E546="An/Abreise",IFERROR(INDEX(Einstellungen!$B$7:$B$9,MATCH(C546,Einstellungen!$A$7:$A$9,0)),PAUSCHALE_AN_AB),0))</f>
        <v>#N/A</v>
      </c>
    </row>
    <row r="547" spans="4:6" x14ac:dyDescent="0.25">
      <c r="D547" t="e">
        <f>MAX(0,24*(INDEX(Reisekalender!$H$2:$H$200,MATCH(A547,Reisekalender!$A$2:$A$200,0))-INDEX(Reisekalender!$G$2:$G$200,MATCH(A547,Reisekalender!$A$2:$A$200,0))))</f>
        <v>#N/A</v>
      </c>
      <c r="E547" t="e">
        <f t="shared" si="8"/>
        <v>#N/A</v>
      </c>
      <c r="F547" s="3" t="e">
        <f>IF(E547="&gt;24h",IFERROR(INDEX(Einstellungen!$C$7:$C$9,MATCH(C547,Einstellungen!$A$7:$A$9,0)),PAUSCHALE_24H),IF(E547="An/Abreise",IFERROR(INDEX(Einstellungen!$B$7:$B$9,MATCH(C547,Einstellungen!$A$7:$A$9,0)),PAUSCHALE_AN_AB),0))</f>
        <v>#N/A</v>
      </c>
    </row>
    <row r="548" spans="4:6" x14ac:dyDescent="0.25">
      <c r="D548" t="e">
        <f>MAX(0,24*(INDEX(Reisekalender!$H$2:$H$200,MATCH(A548,Reisekalender!$A$2:$A$200,0))-INDEX(Reisekalender!$G$2:$G$200,MATCH(A548,Reisekalender!$A$2:$A$200,0))))</f>
        <v>#N/A</v>
      </c>
      <c r="E548" t="e">
        <f t="shared" si="8"/>
        <v>#N/A</v>
      </c>
      <c r="F548" s="3" t="e">
        <f>IF(E548="&gt;24h",IFERROR(INDEX(Einstellungen!$C$7:$C$9,MATCH(C548,Einstellungen!$A$7:$A$9,0)),PAUSCHALE_24H),IF(E548="An/Abreise",IFERROR(INDEX(Einstellungen!$B$7:$B$9,MATCH(C548,Einstellungen!$A$7:$A$9,0)),PAUSCHALE_AN_AB),0))</f>
        <v>#N/A</v>
      </c>
    </row>
    <row r="549" spans="4:6" x14ac:dyDescent="0.25">
      <c r="D549" t="e">
        <f>MAX(0,24*(INDEX(Reisekalender!$H$2:$H$200,MATCH(A549,Reisekalender!$A$2:$A$200,0))-INDEX(Reisekalender!$G$2:$G$200,MATCH(A549,Reisekalender!$A$2:$A$200,0))))</f>
        <v>#N/A</v>
      </c>
      <c r="E549" t="e">
        <f t="shared" si="8"/>
        <v>#N/A</v>
      </c>
      <c r="F549" s="3" t="e">
        <f>IF(E549="&gt;24h",IFERROR(INDEX(Einstellungen!$C$7:$C$9,MATCH(C549,Einstellungen!$A$7:$A$9,0)),PAUSCHALE_24H),IF(E549="An/Abreise",IFERROR(INDEX(Einstellungen!$B$7:$B$9,MATCH(C549,Einstellungen!$A$7:$A$9,0)),PAUSCHALE_AN_AB),0))</f>
        <v>#N/A</v>
      </c>
    </row>
    <row r="550" spans="4:6" x14ac:dyDescent="0.25">
      <c r="D550" t="e">
        <f>MAX(0,24*(INDEX(Reisekalender!$H$2:$H$200,MATCH(A550,Reisekalender!$A$2:$A$200,0))-INDEX(Reisekalender!$G$2:$G$200,MATCH(A550,Reisekalender!$A$2:$A$200,0))))</f>
        <v>#N/A</v>
      </c>
      <c r="E550" t="e">
        <f t="shared" si="8"/>
        <v>#N/A</v>
      </c>
      <c r="F550" s="3" t="e">
        <f>IF(E550="&gt;24h",IFERROR(INDEX(Einstellungen!$C$7:$C$9,MATCH(C550,Einstellungen!$A$7:$A$9,0)),PAUSCHALE_24H),IF(E550="An/Abreise",IFERROR(INDEX(Einstellungen!$B$7:$B$9,MATCH(C550,Einstellungen!$A$7:$A$9,0)),PAUSCHALE_AN_AB),0))</f>
        <v>#N/A</v>
      </c>
    </row>
    <row r="551" spans="4:6" x14ac:dyDescent="0.25">
      <c r="D551" t="e">
        <f>MAX(0,24*(INDEX(Reisekalender!$H$2:$H$200,MATCH(A551,Reisekalender!$A$2:$A$200,0))-INDEX(Reisekalender!$G$2:$G$200,MATCH(A551,Reisekalender!$A$2:$A$200,0))))</f>
        <v>#N/A</v>
      </c>
      <c r="E551" t="e">
        <f t="shared" si="8"/>
        <v>#N/A</v>
      </c>
      <c r="F551" s="3" t="e">
        <f>IF(E551="&gt;24h",IFERROR(INDEX(Einstellungen!$C$7:$C$9,MATCH(C551,Einstellungen!$A$7:$A$9,0)),PAUSCHALE_24H),IF(E551="An/Abreise",IFERROR(INDEX(Einstellungen!$B$7:$B$9,MATCH(C551,Einstellungen!$A$7:$A$9,0)),PAUSCHALE_AN_AB),0))</f>
        <v>#N/A</v>
      </c>
    </row>
    <row r="552" spans="4:6" x14ac:dyDescent="0.25">
      <c r="D552" t="e">
        <f>MAX(0,24*(INDEX(Reisekalender!$H$2:$H$200,MATCH(A552,Reisekalender!$A$2:$A$200,0))-INDEX(Reisekalender!$G$2:$G$200,MATCH(A552,Reisekalender!$A$2:$A$200,0))))</f>
        <v>#N/A</v>
      </c>
      <c r="E552" t="e">
        <f t="shared" si="8"/>
        <v>#N/A</v>
      </c>
      <c r="F552" s="3" t="e">
        <f>IF(E552="&gt;24h",IFERROR(INDEX(Einstellungen!$C$7:$C$9,MATCH(C552,Einstellungen!$A$7:$A$9,0)),PAUSCHALE_24H),IF(E552="An/Abreise",IFERROR(INDEX(Einstellungen!$B$7:$B$9,MATCH(C552,Einstellungen!$A$7:$A$9,0)),PAUSCHALE_AN_AB),0))</f>
        <v>#N/A</v>
      </c>
    </row>
    <row r="553" spans="4:6" x14ac:dyDescent="0.25">
      <c r="D553" t="e">
        <f>MAX(0,24*(INDEX(Reisekalender!$H$2:$H$200,MATCH(A553,Reisekalender!$A$2:$A$200,0))-INDEX(Reisekalender!$G$2:$G$200,MATCH(A553,Reisekalender!$A$2:$A$200,0))))</f>
        <v>#N/A</v>
      </c>
      <c r="E553" t="e">
        <f t="shared" si="8"/>
        <v>#N/A</v>
      </c>
      <c r="F553" s="3" t="e">
        <f>IF(E553="&gt;24h",IFERROR(INDEX(Einstellungen!$C$7:$C$9,MATCH(C553,Einstellungen!$A$7:$A$9,0)),PAUSCHALE_24H),IF(E553="An/Abreise",IFERROR(INDEX(Einstellungen!$B$7:$B$9,MATCH(C553,Einstellungen!$A$7:$A$9,0)),PAUSCHALE_AN_AB),0))</f>
        <v>#N/A</v>
      </c>
    </row>
    <row r="554" spans="4:6" x14ac:dyDescent="0.25">
      <c r="D554" t="e">
        <f>MAX(0,24*(INDEX(Reisekalender!$H$2:$H$200,MATCH(A554,Reisekalender!$A$2:$A$200,0))-INDEX(Reisekalender!$G$2:$G$200,MATCH(A554,Reisekalender!$A$2:$A$200,0))))</f>
        <v>#N/A</v>
      </c>
      <c r="E554" t="e">
        <f t="shared" si="8"/>
        <v>#N/A</v>
      </c>
      <c r="F554" s="3" t="e">
        <f>IF(E554="&gt;24h",IFERROR(INDEX(Einstellungen!$C$7:$C$9,MATCH(C554,Einstellungen!$A$7:$A$9,0)),PAUSCHALE_24H),IF(E554="An/Abreise",IFERROR(INDEX(Einstellungen!$B$7:$B$9,MATCH(C554,Einstellungen!$A$7:$A$9,0)),PAUSCHALE_AN_AB),0))</f>
        <v>#N/A</v>
      </c>
    </row>
    <row r="555" spans="4:6" x14ac:dyDescent="0.25">
      <c r="D555" t="e">
        <f>MAX(0,24*(INDEX(Reisekalender!$H$2:$H$200,MATCH(A555,Reisekalender!$A$2:$A$200,0))-INDEX(Reisekalender!$G$2:$G$200,MATCH(A555,Reisekalender!$A$2:$A$200,0))))</f>
        <v>#N/A</v>
      </c>
      <c r="E555" t="e">
        <f t="shared" si="8"/>
        <v>#N/A</v>
      </c>
      <c r="F555" s="3" t="e">
        <f>IF(E555="&gt;24h",IFERROR(INDEX(Einstellungen!$C$7:$C$9,MATCH(C555,Einstellungen!$A$7:$A$9,0)),PAUSCHALE_24H),IF(E555="An/Abreise",IFERROR(INDEX(Einstellungen!$B$7:$B$9,MATCH(C555,Einstellungen!$A$7:$A$9,0)),PAUSCHALE_AN_AB),0))</f>
        <v>#N/A</v>
      </c>
    </row>
    <row r="556" spans="4:6" x14ac:dyDescent="0.25">
      <c r="D556" t="e">
        <f>MAX(0,24*(INDEX(Reisekalender!$H$2:$H$200,MATCH(A556,Reisekalender!$A$2:$A$200,0))-INDEX(Reisekalender!$G$2:$G$200,MATCH(A556,Reisekalender!$A$2:$A$200,0))))</f>
        <v>#N/A</v>
      </c>
      <c r="E556" t="e">
        <f t="shared" si="8"/>
        <v>#N/A</v>
      </c>
      <c r="F556" s="3" t="e">
        <f>IF(E556="&gt;24h",IFERROR(INDEX(Einstellungen!$C$7:$C$9,MATCH(C556,Einstellungen!$A$7:$A$9,0)),PAUSCHALE_24H),IF(E556="An/Abreise",IFERROR(INDEX(Einstellungen!$B$7:$B$9,MATCH(C556,Einstellungen!$A$7:$A$9,0)),PAUSCHALE_AN_AB),0))</f>
        <v>#N/A</v>
      </c>
    </row>
    <row r="557" spans="4:6" x14ac:dyDescent="0.25">
      <c r="D557" t="e">
        <f>MAX(0,24*(INDEX(Reisekalender!$H$2:$H$200,MATCH(A557,Reisekalender!$A$2:$A$200,0))-INDEX(Reisekalender!$G$2:$G$200,MATCH(A557,Reisekalender!$A$2:$A$200,0))))</f>
        <v>#N/A</v>
      </c>
      <c r="E557" t="e">
        <f t="shared" si="8"/>
        <v>#N/A</v>
      </c>
      <c r="F557" s="3" t="e">
        <f>IF(E557="&gt;24h",IFERROR(INDEX(Einstellungen!$C$7:$C$9,MATCH(C557,Einstellungen!$A$7:$A$9,0)),PAUSCHALE_24H),IF(E557="An/Abreise",IFERROR(INDEX(Einstellungen!$B$7:$B$9,MATCH(C557,Einstellungen!$A$7:$A$9,0)),PAUSCHALE_AN_AB),0))</f>
        <v>#N/A</v>
      </c>
    </row>
    <row r="558" spans="4:6" x14ac:dyDescent="0.25">
      <c r="D558" t="e">
        <f>MAX(0,24*(INDEX(Reisekalender!$H$2:$H$200,MATCH(A558,Reisekalender!$A$2:$A$200,0))-INDEX(Reisekalender!$G$2:$G$200,MATCH(A558,Reisekalender!$A$2:$A$200,0))))</f>
        <v>#N/A</v>
      </c>
      <c r="E558" t="e">
        <f t="shared" si="8"/>
        <v>#N/A</v>
      </c>
      <c r="F558" s="3" t="e">
        <f>IF(E558="&gt;24h",IFERROR(INDEX(Einstellungen!$C$7:$C$9,MATCH(C558,Einstellungen!$A$7:$A$9,0)),PAUSCHALE_24H),IF(E558="An/Abreise",IFERROR(INDEX(Einstellungen!$B$7:$B$9,MATCH(C558,Einstellungen!$A$7:$A$9,0)),PAUSCHALE_AN_AB),0))</f>
        <v>#N/A</v>
      </c>
    </row>
    <row r="559" spans="4:6" x14ac:dyDescent="0.25">
      <c r="D559" t="e">
        <f>MAX(0,24*(INDEX(Reisekalender!$H$2:$H$200,MATCH(A559,Reisekalender!$A$2:$A$200,0))-INDEX(Reisekalender!$G$2:$G$200,MATCH(A559,Reisekalender!$A$2:$A$200,0))))</f>
        <v>#N/A</v>
      </c>
      <c r="E559" t="e">
        <f t="shared" si="8"/>
        <v>#N/A</v>
      </c>
      <c r="F559" s="3" t="e">
        <f>IF(E559="&gt;24h",IFERROR(INDEX(Einstellungen!$C$7:$C$9,MATCH(C559,Einstellungen!$A$7:$A$9,0)),PAUSCHALE_24H),IF(E559="An/Abreise",IFERROR(INDEX(Einstellungen!$B$7:$B$9,MATCH(C559,Einstellungen!$A$7:$A$9,0)),PAUSCHALE_AN_AB),0))</f>
        <v>#N/A</v>
      </c>
    </row>
    <row r="560" spans="4:6" x14ac:dyDescent="0.25">
      <c r="D560" t="e">
        <f>MAX(0,24*(INDEX(Reisekalender!$H$2:$H$200,MATCH(A560,Reisekalender!$A$2:$A$200,0))-INDEX(Reisekalender!$G$2:$G$200,MATCH(A560,Reisekalender!$A$2:$A$200,0))))</f>
        <v>#N/A</v>
      </c>
      <c r="E560" t="e">
        <f t="shared" si="8"/>
        <v>#N/A</v>
      </c>
      <c r="F560" s="3" t="e">
        <f>IF(E560="&gt;24h",IFERROR(INDEX(Einstellungen!$C$7:$C$9,MATCH(C560,Einstellungen!$A$7:$A$9,0)),PAUSCHALE_24H),IF(E560="An/Abreise",IFERROR(INDEX(Einstellungen!$B$7:$B$9,MATCH(C560,Einstellungen!$A$7:$A$9,0)),PAUSCHALE_AN_AB),0))</f>
        <v>#N/A</v>
      </c>
    </row>
    <row r="561" spans="4:6" x14ac:dyDescent="0.25">
      <c r="D561" t="e">
        <f>MAX(0,24*(INDEX(Reisekalender!$H$2:$H$200,MATCH(A561,Reisekalender!$A$2:$A$200,0))-INDEX(Reisekalender!$G$2:$G$200,MATCH(A561,Reisekalender!$A$2:$A$200,0))))</f>
        <v>#N/A</v>
      </c>
      <c r="E561" t="e">
        <f t="shared" si="8"/>
        <v>#N/A</v>
      </c>
      <c r="F561" s="3" t="e">
        <f>IF(E561="&gt;24h",IFERROR(INDEX(Einstellungen!$C$7:$C$9,MATCH(C561,Einstellungen!$A$7:$A$9,0)),PAUSCHALE_24H),IF(E561="An/Abreise",IFERROR(INDEX(Einstellungen!$B$7:$B$9,MATCH(C561,Einstellungen!$A$7:$A$9,0)),PAUSCHALE_AN_AB),0))</f>
        <v>#N/A</v>
      </c>
    </row>
    <row r="562" spans="4:6" x14ac:dyDescent="0.25">
      <c r="D562" t="e">
        <f>MAX(0,24*(INDEX(Reisekalender!$H$2:$H$200,MATCH(A562,Reisekalender!$A$2:$A$200,0))-INDEX(Reisekalender!$G$2:$G$200,MATCH(A562,Reisekalender!$A$2:$A$200,0))))</f>
        <v>#N/A</v>
      </c>
      <c r="E562" t="e">
        <f t="shared" si="8"/>
        <v>#N/A</v>
      </c>
      <c r="F562" s="3" t="e">
        <f>IF(E562="&gt;24h",IFERROR(INDEX(Einstellungen!$C$7:$C$9,MATCH(C562,Einstellungen!$A$7:$A$9,0)),PAUSCHALE_24H),IF(E562="An/Abreise",IFERROR(INDEX(Einstellungen!$B$7:$B$9,MATCH(C562,Einstellungen!$A$7:$A$9,0)),PAUSCHALE_AN_AB),0))</f>
        <v>#N/A</v>
      </c>
    </row>
    <row r="563" spans="4:6" x14ac:dyDescent="0.25">
      <c r="D563" t="e">
        <f>MAX(0,24*(INDEX(Reisekalender!$H$2:$H$200,MATCH(A563,Reisekalender!$A$2:$A$200,0))-INDEX(Reisekalender!$G$2:$G$200,MATCH(A563,Reisekalender!$A$2:$A$200,0))))</f>
        <v>#N/A</v>
      </c>
      <c r="E563" t="e">
        <f t="shared" si="8"/>
        <v>#N/A</v>
      </c>
      <c r="F563" s="3" t="e">
        <f>IF(E563="&gt;24h",IFERROR(INDEX(Einstellungen!$C$7:$C$9,MATCH(C563,Einstellungen!$A$7:$A$9,0)),PAUSCHALE_24H),IF(E563="An/Abreise",IFERROR(INDEX(Einstellungen!$B$7:$B$9,MATCH(C563,Einstellungen!$A$7:$A$9,0)),PAUSCHALE_AN_AB),0))</f>
        <v>#N/A</v>
      </c>
    </row>
    <row r="564" spans="4:6" x14ac:dyDescent="0.25">
      <c r="D564" t="e">
        <f>MAX(0,24*(INDEX(Reisekalender!$H$2:$H$200,MATCH(A564,Reisekalender!$A$2:$A$200,0))-INDEX(Reisekalender!$G$2:$G$200,MATCH(A564,Reisekalender!$A$2:$A$200,0))))</f>
        <v>#N/A</v>
      </c>
      <c r="E564" t="e">
        <f t="shared" si="8"/>
        <v>#N/A</v>
      </c>
      <c r="F564" s="3" t="e">
        <f>IF(E564="&gt;24h",IFERROR(INDEX(Einstellungen!$C$7:$C$9,MATCH(C564,Einstellungen!$A$7:$A$9,0)),PAUSCHALE_24H),IF(E564="An/Abreise",IFERROR(INDEX(Einstellungen!$B$7:$B$9,MATCH(C564,Einstellungen!$A$7:$A$9,0)),PAUSCHALE_AN_AB),0))</f>
        <v>#N/A</v>
      </c>
    </row>
    <row r="565" spans="4:6" x14ac:dyDescent="0.25">
      <c r="D565" t="e">
        <f>MAX(0,24*(INDEX(Reisekalender!$H$2:$H$200,MATCH(A565,Reisekalender!$A$2:$A$200,0))-INDEX(Reisekalender!$G$2:$G$200,MATCH(A565,Reisekalender!$A$2:$A$200,0))))</f>
        <v>#N/A</v>
      </c>
      <c r="E565" t="e">
        <f t="shared" si="8"/>
        <v>#N/A</v>
      </c>
      <c r="F565" s="3" t="e">
        <f>IF(E565="&gt;24h",IFERROR(INDEX(Einstellungen!$C$7:$C$9,MATCH(C565,Einstellungen!$A$7:$A$9,0)),PAUSCHALE_24H),IF(E565="An/Abreise",IFERROR(INDEX(Einstellungen!$B$7:$B$9,MATCH(C565,Einstellungen!$A$7:$A$9,0)),PAUSCHALE_AN_AB),0))</f>
        <v>#N/A</v>
      </c>
    </row>
    <row r="566" spans="4:6" x14ac:dyDescent="0.25">
      <c r="D566" t="e">
        <f>MAX(0,24*(INDEX(Reisekalender!$H$2:$H$200,MATCH(A566,Reisekalender!$A$2:$A$200,0))-INDEX(Reisekalender!$G$2:$G$200,MATCH(A566,Reisekalender!$A$2:$A$200,0))))</f>
        <v>#N/A</v>
      </c>
      <c r="E566" t="e">
        <f t="shared" si="8"/>
        <v>#N/A</v>
      </c>
      <c r="F566" s="3" t="e">
        <f>IF(E566="&gt;24h",IFERROR(INDEX(Einstellungen!$C$7:$C$9,MATCH(C566,Einstellungen!$A$7:$A$9,0)),PAUSCHALE_24H),IF(E566="An/Abreise",IFERROR(INDEX(Einstellungen!$B$7:$B$9,MATCH(C566,Einstellungen!$A$7:$A$9,0)),PAUSCHALE_AN_AB),0))</f>
        <v>#N/A</v>
      </c>
    </row>
    <row r="567" spans="4:6" x14ac:dyDescent="0.25">
      <c r="D567" t="e">
        <f>MAX(0,24*(INDEX(Reisekalender!$H$2:$H$200,MATCH(A567,Reisekalender!$A$2:$A$200,0))-INDEX(Reisekalender!$G$2:$G$200,MATCH(A567,Reisekalender!$A$2:$A$200,0))))</f>
        <v>#N/A</v>
      </c>
      <c r="E567" t="e">
        <f t="shared" si="8"/>
        <v>#N/A</v>
      </c>
      <c r="F567" s="3" t="e">
        <f>IF(E567="&gt;24h",IFERROR(INDEX(Einstellungen!$C$7:$C$9,MATCH(C567,Einstellungen!$A$7:$A$9,0)),PAUSCHALE_24H),IF(E567="An/Abreise",IFERROR(INDEX(Einstellungen!$B$7:$B$9,MATCH(C567,Einstellungen!$A$7:$A$9,0)),PAUSCHALE_AN_AB),0))</f>
        <v>#N/A</v>
      </c>
    </row>
    <row r="568" spans="4:6" x14ac:dyDescent="0.25">
      <c r="D568" t="e">
        <f>MAX(0,24*(INDEX(Reisekalender!$H$2:$H$200,MATCH(A568,Reisekalender!$A$2:$A$200,0))-INDEX(Reisekalender!$G$2:$G$200,MATCH(A568,Reisekalender!$A$2:$A$200,0))))</f>
        <v>#N/A</v>
      </c>
      <c r="E568" t="e">
        <f t="shared" si="8"/>
        <v>#N/A</v>
      </c>
      <c r="F568" s="3" t="e">
        <f>IF(E568="&gt;24h",IFERROR(INDEX(Einstellungen!$C$7:$C$9,MATCH(C568,Einstellungen!$A$7:$A$9,0)),PAUSCHALE_24H),IF(E568="An/Abreise",IFERROR(INDEX(Einstellungen!$B$7:$B$9,MATCH(C568,Einstellungen!$A$7:$A$9,0)),PAUSCHALE_AN_AB),0))</f>
        <v>#N/A</v>
      </c>
    </row>
    <row r="569" spans="4:6" x14ac:dyDescent="0.25">
      <c r="D569" t="e">
        <f>MAX(0,24*(INDEX(Reisekalender!$H$2:$H$200,MATCH(A569,Reisekalender!$A$2:$A$200,0))-INDEX(Reisekalender!$G$2:$G$200,MATCH(A569,Reisekalender!$A$2:$A$200,0))))</f>
        <v>#N/A</v>
      </c>
      <c r="E569" t="e">
        <f t="shared" si="8"/>
        <v>#N/A</v>
      </c>
      <c r="F569" s="3" t="e">
        <f>IF(E569="&gt;24h",IFERROR(INDEX(Einstellungen!$C$7:$C$9,MATCH(C569,Einstellungen!$A$7:$A$9,0)),PAUSCHALE_24H),IF(E569="An/Abreise",IFERROR(INDEX(Einstellungen!$B$7:$B$9,MATCH(C569,Einstellungen!$A$7:$A$9,0)),PAUSCHALE_AN_AB),0))</f>
        <v>#N/A</v>
      </c>
    </row>
    <row r="570" spans="4:6" x14ac:dyDescent="0.25">
      <c r="D570" t="e">
        <f>MAX(0,24*(INDEX(Reisekalender!$H$2:$H$200,MATCH(A570,Reisekalender!$A$2:$A$200,0))-INDEX(Reisekalender!$G$2:$G$200,MATCH(A570,Reisekalender!$A$2:$A$200,0))))</f>
        <v>#N/A</v>
      </c>
      <c r="E570" t="e">
        <f t="shared" si="8"/>
        <v>#N/A</v>
      </c>
      <c r="F570" s="3" t="e">
        <f>IF(E570="&gt;24h",IFERROR(INDEX(Einstellungen!$C$7:$C$9,MATCH(C570,Einstellungen!$A$7:$A$9,0)),PAUSCHALE_24H),IF(E570="An/Abreise",IFERROR(INDEX(Einstellungen!$B$7:$B$9,MATCH(C570,Einstellungen!$A$7:$A$9,0)),PAUSCHALE_AN_AB),0))</f>
        <v>#N/A</v>
      </c>
    </row>
    <row r="571" spans="4:6" x14ac:dyDescent="0.25">
      <c r="D571" t="e">
        <f>MAX(0,24*(INDEX(Reisekalender!$H$2:$H$200,MATCH(A571,Reisekalender!$A$2:$A$200,0))-INDEX(Reisekalender!$G$2:$G$200,MATCH(A571,Reisekalender!$A$2:$A$200,0))))</f>
        <v>#N/A</v>
      </c>
      <c r="E571" t="e">
        <f t="shared" si="8"/>
        <v>#N/A</v>
      </c>
      <c r="F571" s="3" t="e">
        <f>IF(E571="&gt;24h",IFERROR(INDEX(Einstellungen!$C$7:$C$9,MATCH(C571,Einstellungen!$A$7:$A$9,0)),PAUSCHALE_24H),IF(E571="An/Abreise",IFERROR(INDEX(Einstellungen!$B$7:$B$9,MATCH(C571,Einstellungen!$A$7:$A$9,0)),PAUSCHALE_AN_AB),0))</f>
        <v>#N/A</v>
      </c>
    </row>
    <row r="572" spans="4:6" x14ac:dyDescent="0.25">
      <c r="D572" t="e">
        <f>MAX(0,24*(INDEX(Reisekalender!$H$2:$H$200,MATCH(A572,Reisekalender!$A$2:$A$200,0))-INDEX(Reisekalender!$G$2:$G$200,MATCH(A572,Reisekalender!$A$2:$A$200,0))))</f>
        <v>#N/A</v>
      </c>
      <c r="E572" t="e">
        <f t="shared" si="8"/>
        <v>#N/A</v>
      </c>
      <c r="F572" s="3" t="e">
        <f>IF(E572="&gt;24h",IFERROR(INDEX(Einstellungen!$C$7:$C$9,MATCH(C572,Einstellungen!$A$7:$A$9,0)),PAUSCHALE_24H),IF(E572="An/Abreise",IFERROR(INDEX(Einstellungen!$B$7:$B$9,MATCH(C572,Einstellungen!$A$7:$A$9,0)),PAUSCHALE_AN_AB),0))</f>
        <v>#N/A</v>
      </c>
    </row>
    <row r="573" spans="4:6" x14ac:dyDescent="0.25">
      <c r="D573" t="e">
        <f>MAX(0,24*(INDEX(Reisekalender!$H$2:$H$200,MATCH(A573,Reisekalender!$A$2:$A$200,0))-INDEX(Reisekalender!$G$2:$G$200,MATCH(A573,Reisekalender!$A$2:$A$200,0))))</f>
        <v>#N/A</v>
      </c>
      <c r="E573" t="e">
        <f t="shared" si="8"/>
        <v>#N/A</v>
      </c>
      <c r="F573" s="3" t="e">
        <f>IF(E573="&gt;24h",IFERROR(INDEX(Einstellungen!$C$7:$C$9,MATCH(C573,Einstellungen!$A$7:$A$9,0)),PAUSCHALE_24H),IF(E573="An/Abreise",IFERROR(INDEX(Einstellungen!$B$7:$B$9,MATCH(C573,Einstellungen!$A$7:$A$9,0)),PAUSCHALE_AN_AB),0))</f>
        <v>#N/A</v>
      </c>
    </row>
    <row r="574" spans="4:6" x14ac:dyDescent="0.25">
      <c r="D574" t="e">
        <f>MAX(0,24*(INDEX(Reisekalender!$H$2:$H$200,MATCH(A574,Reisekalender!$A$2:$A$200,0))-INDEX(Reisekalender!$G$2:$G$200,MATCH(A574,Reisekalender!$A$2:$A$200,0))))</f>
        <v>#N/A</v>
      </c>
      <c r="E574" t="e">
        <f t="shared" si="8"/>
        <v>#N/A</v>
      </c>
      <c r="F574" s="3" t="e">
        <f>IF(E574="&gt;24h",IFERROR(INDEX(Einstellungen!$C$7:$C$9,MATCH(C574,Einstellungen!$A$7:$A$9,0)),PAUSCHALE_24H),IF(E574="An/Abreise",IFERROR(INDEX(Einstellungen!$B$7:$B$9,MATCH(C574,Einstellungen!$A$7:$A$9,0)),PAUSCHALE_AN_AB),0))</f>
        <v>#N/A</v>
      </c>
    </row>
    <row r="575" spans="4:6" x14ac:dyDescent="0.25">
      <c r="D575" t="e">
        <f>MAX(0,24*(INDEX(Reisekalender!$H$2:$H$200,MATCH(A575,Reisekalender!$A$2:$A$200,0))-INDEX(Reisekalender!$G$2:$G$200,MATCH(A575,Reisekalender!$A$2:$A$200,0))))</f>
        <v>#N/A</v>
      </c>
      <c r="E575" t="e">
        <f t="shared" si="8"/>
        <v>#N/A</v>
      </c>
      <c r="F575" s="3" t="e">
        <f>IF(E575="&gt;24h",IFERROR(INDEX(Einstellungen!$C$7:$C$9,MATCH(C575,Einstellungen!$A$7:$A$9,0)),PAUSCHALE_24H),IF(E575="An/Abreise",IFERROR(INDEX(Einstellungen!$B$7:$B$9,MATCH(C575,Einstellungen!$A$7:$A$9,0)),PAUSCHALE_AN_AB),0))</f>
        <v>#N/A</v>
      </c>
    </row>
    <row r="576" spans="4:6" x14ac:dyDescent="0.25">
      <c r="D576" t="e">
        <f>MAX(0,24*(INDEX(Reisekalender!$H$2:$H$200,MATCH(A576,Reisekalender!$A$2:$A$200,0))-INDEX(Reisekalender!$G$2:$G$200,MATCH(A576,Reisekalender!$A$2:$A$200,0))))</f>
        <v>#N/A</v>
      </c>
      <c r="E576" t="e">
        <f t="shared" si="8"/>
        <v>#N/A</v>
      </c>
      <c r="F576" s="3" t="e">
        <f>IF(E576="&gt;24h",IFERROR(INDEX(Einstellungen!$C$7:$C$9,MATCH(C576,Einstellungen!$A$7:$A$9,0)),PAUSCHALE_24H),IF(E576="An/Abreise",IFERROR(INDEX(Einstellungen!$B$7:$B$9,MATCH(C576,Einstellungen!$A$7:$A$9,0)),PAUSCHALE_AN_AB),0))</f>
        <v>#N/A</v>
      </c>
    </row>
    <row r="577" spans="4:6" x14ac:dyDescent="0.25">
      <c r="D577" t="e">
        <f>MAX(0,24*(INDEX(Reisekalender!$H$2:$H$200,MATCH(A577,Reisekalender!$A$2:$A$200,0))-INDEX(Reisekalender!$G$2:$G$200,MATCH(A577,Reisekalender!$A$2:$A$200,0))))</f>
        <v>#N/A</v>
      </c>
      <c r="E577" t="e">
        <f t="shared" si="8"/>
        <v>#N/A</v>
      </c>
      <c r="F577" s="3" t="e">
        <f>IF(E577="&gt;24h",IFERROR(INDEX(Einstellungen!$C$7:$C$9,MATCH(C577,Einstellungen!$A$7:$A$9,0)),PAUSCHALE_24H),IF(E577="An/Abreise",IFERROR(INDEX(Einstellungen!$B$7:$B$9,MATCH(C577,Einstellungen!$A$7:$A$9,0)),PAUSCHALE_AN_AB),0))</f>
        <v>#N/A</v>
      </c>
    </row>
    <row r="578" spans="4:6" x14ac:dyDescent="0.25">
      <c r="D578" t="e">
        <f>MAX(0,24*(INDEX(Reisekalender!$H$2:$H$200,MATCH(A578,Reisekalender!$A$2:$A$200,0))-INDEX(Reisekalender!$G$2:$G$200,MATCH(A578,Reisekalender!$A$2:$A$200,0))))</f>
        <v>#N/A</v>
      </c>
      <c r="E578" t="e">
        <f t="shared" ref="E578:E641" si="9">IF(D578&lt;8,"&lt;8h",IF(D578&gt;=24,"&gt;24h","An/Abreise"))</f>
        <v>#N/A</v>
      </c>
      <c r="F578" s="3" t="e">
        <f>IF(E578="&gt;24h",IFERROR(INDEX(Einstellungen!$C$7:$C$9,MATCH(C578,Einstellungen!$A$7:$A$9,0)),PAUSCHALE_24H),IF(E578="An/Abreise",IFERROR(INDEX(Einstellungen!$B$7:$B$9,MATCH(C578,Einstellungen!$A$7:$A$9,0)),PAUSCHALE_AN_AB),0))</f>
        <v>#N/A</v>
      </c>
    </row>
    <row r="579" spans="4:6" x14ac:dyDescent="0.25">
      <c r="D579" t="e">
        <f>MAX(0,24*(INDEX(Reisekalender!$H$2:$H$200,MATCH(A579,Reisekalender!$A$2:$A$200,0))-INDEX(Reisekalender!$G$2:$G$200,MATCH(A579,Reisekalender!$A$2:$A$200,0))))</f>
        <v>#N/A</v>
      </c>
      <c r="E579" t="e">
        <f t="shared" si="9"/>
        <v>#N/A</v>
      </c>
      <c r="F579" s="3" t="e">
        <f>IF(E579="&gt;24h",IFERROR(INDEX(Einstellungen!$C$7:$C$9,MATCH(C579,Einstellungen!$A$7:$A$9,0)),PAUSCHALE_24H),IF(E579="An/Abreise",IFERROR(INDEX(Einstellungen!$B$7:$B$9,MATCH(C579,Einstellungen!$A$7:$A$9,0)),PAUSCHALE_AN_AB),0))</f>
        <v>#N/A</v>
      </c>
    </row>
    <row r="580" spans="4:6" x14ac:dyDescent="0.25">
      <c r="D580" t="e">
        <f>MAX(0,24*(INDEX(Reisekalender!$H$2:$H$200,MATCH(A580,Reisekalender!$A$2:$A$200,0))-INDEX(Reisekalender!$G$2:$G$200,MATCH(A580,Reisekalender!$A$2:$A$200,0))))</f>
        <v>#N/A</v>
      </c>
      <c r="E580" t="e">
        <f t="shared" si="9"/>
        <v>#N/A</v>
      </c>
      <c r="F580" s="3" t="e">
        <f>IF(E580="&gt;24h",IFERROR(INDEX(Einstellungen!$C$7:$C$9,MATCH(C580,Einstellungen!$A$7:$A$9,0)),PAUSCHALE_24H),IF(E580="An/Abreise",IFERROR(INDEX(Einstellungen!$B$7:$B$9,MATCH(C580,Einstellungen!$A$7:$A$9,0)),PAUSCHALE_AN_AB),0))</f>
        <v>#N/A</v>
      </c>
    </row>
    <row r="581" spans="4:6" x14ac:dyDescent="0.25">
      <c r="D581" t="e">
        <f>MAX(0,24*(INDEX(Reisekalender!$H$2:$H$200,MATCH(A581,Reisekalender!$A$2:$A$200,0))-INDEX(Reisekalender!$G$2:$G$200,MATCH(A581,Reisekalender!$A$2:$A$200,0))))</f>
        <v>#N/A</v>
      </c>
      <c r="E581" t="e">
        <f t="shared" si="9"/>
        <v>#N/A</v>
      </c>
      <c r="F581" s="3" t="e">
        <f>IF(E581="&gt;24h",IFERROR(INDEX(Einstellungen!$C$7:$C$9,MATCH(C581,Einstellungen!$A$7:$A$9,0)),PAUSCHALE_24H),IF(E581="An/Abreise",IFERROR(INDEX(Einstellungen!$B$7:$B$9,MATCH(C581,Einstellungen!$A$7:$A$9,0)),PAUSCHALE_AN_AB),0))</f>
        <v>#N/A</v>
      </c>
    </row>
    <row r="582" spans="4:6" x14ac:dyDescent="0.25">
      <c r="D582" t="e">
        <f>MAX(0,24*(INDEX(Reisekalender!$H$2:$H$200,MATCH(A582,Reisekalender!$A$2:$A$200,0))-INDEX(Reisekalender!$G$2:$G$200,MATCH(A582,Reisekalender!$A$2:$A$200,0))))</f>
        <v>#N/A</v>
      </c>
      <c r="E582" t="e">
        <f t="shared" si="9"/>
        <v>#N/A</v>
      </c>
      <c r="F582" s="3" t="e">
        <f>IF(E582="&gt;24h",IFERROR(INDEX(Einstellungen!$C$7:$C$9,MATCH(C582,Einstellungen!$A$7:$A$9,0)),PAUSCHALE_24H),IF(E582="An/Abreise",IFERROR(INDEX(Einstellungen!$B$7:$B$9,MATCH(C582,Einstellungen!$A$7:$A$9,0)),PAUSCHALE_AN_AB),0))</f>
        <v>#N/A</v>
      </c>
    </row>
    <row r="583" spans="4:6" x14ac:dyDescent="0.25">
      <c r="D583" t="e">
        <f>MAX(0,24*(INDEX(Reisekalender!$H$2:$H$200,MATCH(A583,Reisekalender!$A$2:$A$200,0))-INDEX(Reisekalender!$G$2:$G$200,MATCH(A583,Reisekalender!$A$2:$A$200,0))))</f>
        <v>#N/A</v>
      </c>
      <c r="E583" t="e">
        <f t="shared" si="9"/>
        <v>#N/A</v>
      </c>
      <c r="F583" s="3" t="e">
        <f>IF(E583="&gt;24h",IFERROR(INDEX(Einstellungen!$C$7:$C$9,MATCH(C583,Einstellungen!$A$7:$A$9,0)),PAUSCHALE_24H),IF(E583="An/Abreise",IFERROR(INDEX(Einstellungen!$B$7:$B$9,MATCH(C583,Einstellungen!$A$7:$A$9,0)),PAUSCHALE_AN_AB),0))</f>
        <v>#N/A</v>
      </c>
    </row>
    <row r="584" spans="4:6" x14ac:dyDescent="0.25">
      <c r="D584" t="e">
        <f>MAX(0,24*(INDEX(Reisekalender!$H$2:$H$200,MATCH(A584,Reisekalender!$A$2:$A$200,0))-INDEX(Reisekalender!$G$2:$G$200,MATCH(A584,Reisekalender!$A$2:$A$200,0))))</f>
        <v>#N/A</v>
      </c>
      <c r="E584" t="e">
        <f t="shared" si="9"/>
        <v>#N/A</v>
      </c>
      <c r="F584" s="3" t="e">
        <f>IF(E584="&gt;24h",IFERROR(INDEX(Einstellungen!$C$7:$C$9,MATCH(C584,Einstellungen!$A$7:$A$9,0)),PAUSCHALE_24H),IF(E584="An/Abreise",IFERROR(INDEX(Einstellungen!$B$7:$B$9,MATCH(C584,Einstellungen!$A$7:$A$9,0)),PAUSCHALE_AN_AB),0))</f>
        <v>#N/A</v>
      </c>
    </row>
    <row r="585" spans="4:6" x14ac:dyDescent="0.25">
      <c r="D585" t="e">
        <f>MAX(0,24*(INDEX(Reisekalender!$H$2:$H$200,MATCH(A585,Reisekalender!$A$2:$A$200,0))-INDEX(Reisekalender!$G$2:$G$200,MATCH(A585,Reisekalender!$A$2:$A$200,0))))</f>
        <v>#N/A</v>
      </c>
      <c r="E585" t="e">
        <f t="shared" si="9"/>
        <v>#N/A</v>
      </c>
      <c r="F585" s="3" t="e">
        <f>IF(E585="&gt;24h",IFERROR(INDEX(Einstellungen!$C$7:$C$9,MATCH(C585,Einstellungen!$A$7:$A$9,0)),PAUSCHALE_24H),IF(E585="An/Abreise",IFERROR(INDEX(Einstellungen!$B$7:$B$9,MATCH(C585,Einstellungen!$A$7:$A$9,0)),PAUSCHALE_AN_AB),0))</f>
        <v>#N/A</v>
      </c>
    </row>
    <row r="586" spans="4:6" x14ac:dyDescent="0.25">
      <c r="D586" t="e">
        <f>MAX(0,24*(INDEX(Reisekalender!$H$2:$H$200,MATCH(A586,Reisekalender!$A$2:$A$200,0))-INDEX(Reisekalender!$G$2:$G$200,MATCH(A586,Reisekalender!$A$2:$A$200,0))))</f>
        <v>#N/A</v>
      </c>
      <c r="E586" t="e">
        <f t="shared" si="9"/>
        <v>#N/A</v>
      </c>
      <c r="F586" s="3" t="e">
        <f>IF(E586="&gt;24h",IFERROR(INDEX(Einstellungen!$C$7:$C$9,MATCH(C586,Einstellungen!$A$7:$A$9,0)),PAUSCHALE_24H),IF(E586="An/Abreise",IFERROR(INDEX(Einstellungen!$B$7:$B$9,MATCH(C586,Einstellungen!$A$7:$A$9,0)),PAUSCHALE_AN_AB),0))</f>
        <v>#N/A</v>
      </c>
    </row>
    <row r="587" spans="4:6" x14ac:dyDescent="0.25">
      <c r="D587" t="e">
        <f>MAX(0,24*(INDEX(Reisekalender!$H$2:$H$200,MATCH(A587,Reisekalender!$A$2:$A$200,0))-INDEX(Reisekalender!$G$2:$G$200,MATCH(A587,Reisekalender!$A$2:$A$200,0))))</f>
        <v>#N/A</v>
      </c>
      <c r="E587" t="e">
        <f t="shared" si="9"/>
        <v>#N/A</v>
      </c>
      <c r="F587" s="3" t="e">
        <f>IF(E587="&gt;24h",IFERROR(INDEX(Einstellungen!$C$7:$C$9,MATCH(C587,Einstellungen!$A$7:$A$9,0)),PAUSCHALE_24H),IF(E587="An/Abreise",IFERROR(INDEX(Einstellungen!$B$7:$B$9,MATCH(C587,Einstellungen!$A$7:$A$9,0)),PAUSCHALE_AN_AB),0))</f>
        <v>#N/A</v>
      </c>
    </row>
    <row r="588" spans="4:6" x14ac:dyDescent="0.25">
      <c r="D588" t="e">
        <f>MAX(0,24*(INDEX(Reisekalender!$H$2:$H$200,MATCH(A588,Reisekalender!$A$2:$A$200,0))-INDEX(Reisekalender!$G$2:$G$200,MATCH(A588,Reisekalender!$A$2:$A$200,0))))</f>
        <v>#N/A</v>
      </c>
      <c r="E588" t="e">
        <f t="shared" si="9"/>
        <v>#N/A</v>
      </c>
      <c r="F588" s="3" t="e">
        <f>IF(E588="&gt;24h",IFERROR(INDEX(Einstellungen!$C$7:$C$9,MATCH(C588,Einstellungen!$A$7:$A$9,0)),PAUSCHALE_24H),IF(E588="An/Abreise",IFERROR(INDEX(Einstellungen!$B$7:$B$9,MATCH(C588,Einstellungen!$A$7:$A$9,0)),PAUSCHALE_AN_AB),0))</f>
        <v>#N/A</v>
      </c>
    </row>
    <row r="589" spans="4:6" x14ac:dyDescent="0.25">
      <c r="D589" t="e">
        <f>MAX(0,24*(INDEX(Reisekalender!$H$2:$H$200,MATCH(A589,Reisekalender!$A$2:$A$200,0))-INDEX(Reisekalender!$G$2:$G$200,MATCH(A589,Reisekalender!$A$2:$A$200,0))))</f>
        <v>#N/A</v>
      </c>
      <c r="E589" t="e">
        <f t="shared" si="9"/>
        <v>#N/A</v>
      </c>
      <c r="F589" s="3" t="e">
        <f>IF(E589="&gt;24h",IFERROR(INDEX(Einstellungen!$C$7:$C$9,MATCH(C589,Einstellungen!$A$7:$A$9,0)),PAUSCHALE_24H),IF(E589="An/Abreise",IFERROR(INDEX(Einstellungen!$B$7:$B$9,MATCH(C589,Einstellungen!$A$7:$A$9,0)),PAUSCHALE_AN_AB),0))</f>
        <v>#N/A</v>
      </c>
    </row>
    <row r="590" spans="4:6" x14ac:dyDescent="0.25">
      <c r="D590" t="e">
        <f>MAX(0,24*(INDEX(Reisekalender!$H$2:$H$200,MATCH(A590,Reisekalender!$A$2:$A$200,0))-INDEX(Reisekalender!$G$2:$G$200,MATCH(A590,Reisekalender!$A$2:$A$200,0))))</f>
        <v>#N/A</v>
      </c>
      <c r="E590" t="e">
        <f t="shared" si="9"/>
        <v>#N/A</v>
      </c>
      <c r="F590" s="3" t="e">
        <f>IF(E590="&gt;24h",IFERROR(INDEX(Einstellungen!$C$7:$C$9,MATCH(C590,Einstellungen!$A$7:$A$9,0)),PAUSCHALE_24H),IF(E590="An/Abreise",IFERROR(INDEX(Einstellungen!$B$7:$B$9,MATCH(C590,Einstellungen!$A$7:$A$9,0)),PAUSCHALE_AN_AB),0))</f>
        <v>#N/A</v>
      </c>
    </row>
    <row r="591" spans="4:6" x14ac:dyDescent="0.25">
      <c r="D591" t="e">
        <f>MAX(0,24*(INDEX(Reisekalender!$H$2:$H$200,MATCH(A591,Reisekalender!$A$2:$A$200,0))-INDEX(Reisekalender!$G$2:$G$200,MATCH(A591,Reisekalender!$A$2:$A$200,0))))</f>
        <v>#N/A</v>
      </c>
      <c r="E591" t="e">
        <f t="shared" si="9"/>
        <v>#N/A</v>
      </c>
      <c r="F591" s="3" t="e">
        <f>IF(E591="&gt;24h",IFERROR(INDEX(Einstellungen!$C$7:$C$9,MATCH(C591,Einstellungen!$A$7:$A$9,0)),PAUSCHALE_24H),IF(E591="An/Abreise",IFERROR(INDEX(Einstellungen!$B$7:$B$9,MATCH(C591,Einstellungen!$A$7:$A$9,0)),PAUSCHALE_AN_AB),0))</f>
        <v>#N/A</v>
      </c>
    </row>
    <row r="592" spans="4:6" x14ac:dyDescent="0.25">
      <c r="D592" t="e">
        <f>MAX(0,24*(INDEX(Reisekalender!$H$2:$H$200,MATCH(A592,Reisekalender!$A$2:$A$200,0))-INDEX(Reisekalender!$G$2:$G$200,MATCH(A592,Reisekalender!$A$2:$A$200,0))))</f>
        <v>#N/A</v>
      </c>
      <c r="E592" t="e">
        <f t="shared" si="9"/>
        <v>#N/A</v>
      </c>
      <c r="F592" s="3" t="e">
        <f>IF(E592="&gt;24h",IFERROR(INDEX(Einstellungen!$C$7:$C$9,MATCH(C592,Einstellungen!$A$7:$A$9,0)),PAUSCHALE_24H),IF(E592="An/Abreise",IFERROR(INDEX(Einstellungen!$B$7:$B$9,MATCH(C592,Einstellungen!$A$7:$A$9,0)),PAUSCHALE_AN_AB),0))</f>
        <v>#N/A</v>
      </c>
    </row>
    <row r="593" spans="4:6" x14ac:dyDescent="0.25">
      <c r="D593" t="e">
        <f>MAX(0,24*(INDEX(Reisekalender!$H$2:$H$200,MATCH(A593,Reisekalender!$A$2:$A$200,0))-INDEX(Reisekalender!$G$2:$G$200,MATCH(A593,Reisekalender!$A$2:$A$200,0))))</f>
        <v>#N/A</v>
      </c>
      <c r="E593" t="e">
        <f t="shared" si="9"/>
        <v>#N/A</v>
      </c>
      <c r="F593" s="3" t="e">
        <f>IF(E593="&gt;24h",IFERROR(INDEX(Einstellungen!$C$7:$C$9,MATCH(C593,Einstellungen!$A$7:$A$9,0)),PAUSCHALE_24H),IF(E593="An/Abreise",IFERROR(INDEX(Einstellungen!$B$7:$B$9,MATCH(C593,Einstellungen!$A$7:$A$9,0)),PAUSCHALE_AN_AB),0))</f>
        <v>#N/A</v>
      </c>
    </row>
    <row r="594" spans="4:6" x14ac:dyDescent="0.25">
      <c r="D594" t="e">
        <f>MAX(0,24*(INDEX(Reisekalender!$H$2:$H$200,MATCH(A594,Reisekalender!$A$2:$A$200,0))-INDEX(Reisekalender!$G$2:$G$200,MATCH(A594,Reisekalender!$A$2:$A$200,0))))</f>
        <v>#N/A</v>
      </c>
      <c r="E594" t="e">
        <f t="shared" si="9"/>
        <v>#N/A</v>
      </c>
      <c r="F594" s="3" t="e">
        <f>IF(E594="&gt;24h",IFERROR(INDEX(Einstellungen!$C$7:$C$9,MATCH(C594,Einstellungen!$A$7:$A$9,0)),PAUSCHALE_24H),IF(E594="An/Abreise",IFERROR(INDEX(Einstellungen!$B$7:$B$9,MATCH(C594,Einstellungen!$A$7:$A$9,0)),PAUSCHALE_AN_AB),0))</f>
        <v>#N/A</v>
      </c>
    </row>
    <row r="595" spans="4:6" x14ac:dyDescent="0.25">
      <c r="D595" t="e">
        <f>MAX(0,24*(INDEX(Reisekalender!$H$2:$H$200,MATCH(A595,Reisekalender!$A$2:$A$200,0))-INDEX(Reisekalender!$G$2:$G$200,MATCH(A595,Reisekalender!$A$2:$A$200,0))))</f>
        <v>#N/A</v>
      </c>
      <c r="E595" t="e">
        <f t="shared" si="9"/>
        <v>#N/A</v>
      </c>
      <c r="F595" s="3" t="e">
        <f>IF(E595="&gt;24h",IFERROR(INDEX(Einstellungen!$C$7:$C$9,MATCH(C595,Einstellungen!$A$7:$A$9,0)),PAUSCHALE_24H),IF(E595="An/Abreise",IFERROR(INDEX(Einstellungen!$B$7:$B$9,MATCH(C595,Einstellungen!$A$7:$A$9,0)),PAUSCHALE_AN_AB),0))</f>
        <v>#N/A</v>
      </c>
    </row>
    <row r="596" spans="4:6" x14ac:dyDescent="0.25">
      <c r="D596" t="e">
        <f>MAX(0,24*(INDEX(Reisekalender!$H$2:$H$200,MATCH(A596,Reisekalender!$A$2:$A$200,0))-INDEX(Reisekalender!$G$2:$G$200,MATCH(A596,Reisekalender!$A$2:$A$200,0))))</f>
        <v>#N/A</v>
      </c>
      <c r="E596" t="e">
        <f t="shared" si="9"/>
        <v>#N/A</v>
      </c>
      <c r="F596" s="3" t="e">
        <f>IF(E596="&gt;24h",IFERROR(INDEX(Einstellungen!$C$7:$C$9,MATCH(C596,Einstellungen!$A$7:$A$9,0)),PAUSCHALE_24H),IF(E596="An/Abreise",IFERROR(INDEX(Einstellungen!$B$7:$B$9,MATCH(C596,Einstellungen!$A$7:$A$9,0)),PAUSCHALE_AN_AB),0))</f>
        <v>#N/A</v>
      </c>
    </row>
    <row r="597" spans="4:6" x14ac:dyDescent="0.25">
      <c r="D597" t="e">
        <f>MAX(0,24*(INDEX(Reisekalender!$H$2:$H$200,MATCH(A597,Reisekalender!$A$2:$A$200,0))-INDEX(Reisekalender!$G$2:$G$200,MATCH(A597,Reisekalender!$A$2:$A$200,0))))</f>
        <v>#N/A</v>
      </c>
      <c r="E597" t="e">
        <f t="shared" si="9"/>
        <v>#N/A</v>
      </c>
      <c r="F597" s="3" t="e">
        <f>IF(E597="&gt;24h",IFERROR(INDEX(Einstellungen!$C$7:$C$9,MATCH(C597,Einstellungen!$A$7:$A$9,0)),PAUSCHALE_24H),IF(E597="An/Abreise",IFERROR(INDEX(Einstellungen!$B$7:$B$9,MATCH(C597,Einstellungen!$A$7:$A$9,0)),PAUSCHALE_AN_AB),0))</f>
        <v>#N/A</v>
      </c>
    </row>
    <row r="598" spans="4:6" x14ac:dyDescent="0.25">
      <c r="D598" t="e">
        <f>MAX(0,24*(INDEX(Reisekalender!$H$2:$H$200,MATCH(A598,Reisekalender!$A$2:$A$200,0))-INDEX(Reisekalender!$G$2:$G$200,MATCH(A598,Reisekalender!$A$2:$A$200,0))))</f>
        <v>#N/A</v>
      </c>
      <c r="E598" t="e">
        <f t="shared" si="9"/>
        <v>#N/A</v>
      </c>
      <c r="F598" s="3" t="e">
        <f>IF(E598="&gt;24h",IFERROR(INDEX(Einstellungen!$C$7:$C$9,MATCH(C598,Einstellungen!$A$7:$A$9,0)),PAUSCHALE_24H),IF(E598="An/Abreise",IFERROR(INDEX(Einstellungen!$B$7:$B$9,MATCH(C598,Einstellungen!$A$7:$A$9,0)),PAUSCHALE_AN_AB),0))</f>
        <v>#N/A</v>
      </c>
    </row>
    <row r="599" spans="4:6" x14ac:dyDescent="0.25">
      <c r="D599" t="e">
        <f>MAX(0,24*(INDEX(Reisekalender!$H$2:$H$200,MATCH(A599,Reisekalender!$A$2:$A$200,0))-INDEX(Reisekalender!$G$2:$G$200,MATCH(A599,Reisekalender!$A$2:$A$200,0))))</f>
        <v>#N/A</v>
      </c>
      <c r="E599" t="e">
        <f t="shared" si="9"/>
        <v>#N/A</v>
      </c>
      <c r="F599" s="3" t="e">
        <f>IF(E599="&gt;24h",IFERROR(INDEX(Einstellungen!$C$7:$C$9,MATCH(C599,Einstellungen!$A$7:$A$9,0)),PAUSCHALE_24H),IF(E599="An/Abreise",IFERROR(INDEX(Einstellungen!$B$7:$B$9,MATCH(C599,Einstellungen!$A$7:$A$9,0)),PAUSCHALE_AN_AB),0))</f>
        <v>#N/A</v>
      </c>
    </row>
    <row r="600" spans="4:6" x14ac:dyDescent="0.25">
      <c r="D600" t="e">
        <f>MAX(0,24*(INDEX(Reisekalender!$H$2:$H$200,MATCH(A600,Reisekalender!$A$2:$A$200,0))-INDEX(Reisekalender!$G$2:$G$200,MATCH(A600,Reisekalender!$A$2:$A$200,0))))</f>
        <v>#N/A</v>
      </c>
      <c r="E600" t="e">
        <f t="shared" si="9"/>
        <v>#N/A</v>
      </c>
      <c r="F600" s="3" t="e">
        <f>IF(E600="&gt;24h",IFERROR(INDEX(Einstellungen!$C$7:$C$9,MATCH(C600,Einstellungen!$A$7:$A$9,0)),PAUSCHALE_24H),IF(E600="An/Abreise",IFERROR(INDEX(Einstellungen!$B$7:$B$9,MATCH(C600,Einstellungen!$A$7:$A$9,0)),PAUSCHALE_AN_AB),0))</f>
        <v>#N/A</v>
      </c>
    </row>
    <row r="601" spans="4:6" x14ac:dyDescent="0.25">
      <c r="D601" t="e">
        <f>MAX(0,24*(INDEX(Reisekalender!$H$2:$H$200,MATCH(A601,Reisekalender!$A$2:$A$200,0))-INDEX(Reisekalender!$G$2:$G$200,MATCH(A601,Reisekalender!$A$2:$A$200,0))))</f>
        <v>#N/A</v>
      </c>
      <c r="E601" t="e">
        <f t="shared" si="9"/>
        <v>#N/A</v>
      </c>
      <c r="F601" s="3" t="e">
        <f>IF(E601="&gt;24h",IFERROR(INDEX(Einstellungen!$C$7:$C$9,MATCH(C601,Einstellungen!$A$7:$A$9,0)),PAUSCHALE_24H),IF(E601="An/Abreise",IFERROR(INDEX(Einstellungen!$B$7:$B$9,MATCH(C601,Einstellungen!$A$7:$A$9,0)),PAUSCHALE_AN_AB),0))</f>
        <v>#N/A</v>
      </c>
    </row>
    <row r="602" spans="4:6" x14ac:dyDescent="0.25">
      <c r="D602" t="e">
        <f>MAX(0,24*(INDEX(Reisekalender!$H$2:$H$200,MATCH(A602,Reisekalender!$A$2:$A$200,0))-INDEX(Reisekalender!$G$2:$G$200,MATCH(A602,Reisekalender!$A$2:$A$200,0))))</f>
        <v>#N/A</v>
      </c>
      <c r="E602" t="e">
        <f t="shared" si="9"/>
        <v>#N/A</v>
      </c>
      <c r="F602" s="3" t="e">
        <f>IF(E602="&gt;24h",IFERROR(INDEX(Einstellungen!$C$7:$C$9,MATCH(C602,Einstellungen!$A$7:$A$9,0)),PAUSCHALE_24H),IF(E602="An/Abreise",IFERROR(INDEX(Einstellungen!$B$7:$B$9,MATCH(C602,Einstellungen!$A$7:$A$9,0)),PAUSCHALE_AN_AB),0))</f>
        <v>#N/A</v>
      </c>
    </row>
    <row r="603" spans="4:6" x14ac:dyDescent="0.25">
      <c r="D603" t="e">
        <f>MAX(0,24*(INDEX(Reisekalender!$H$2:$H$200,MATCH(A603,Reisekalender!$A$2:$A$200,0))-INDEX(Reisekalender!$G$2:$G$200,MATCH(A603,Reisekalender!$A$2:$A$200,0))))</f>
        <v>#N/A</v>
      </c>
      <c r="E603" t="e">
        <f t="shared" si="9"/>
        <v>#N/A</v>
      </c>
      <c r="F603" s="3" t="e">
        <f>IF(E603="&gt;24h",IFERROR(INDEX(Einstellungen!$C$7:$C$9,MATCH(C603,Einstellungen!$A$7:$A$9,0)),PAUSCHALE_24H),IF(E603="An/Abreise",IFERROR(INDEX(Einstellungen!$B$7:$B$9,MATCH(C603,Einstellungen!$A$7:$A$9,0)),PAUSCHALE_AN_AB),0))</f>
        <v>#N/A</v>
      </c>
    </row>
    <row r="604" spans="4:6" x14ac:dyDescent="0.25">
      <c r="D604" t="e">
        <f>MAX(0,24*(INDEX(Reisekalender!$H$2:$H$200,MATCH(A604,Reisekalender!$A$2:$A$200,0))-INDEX(Reisekalender!$G$2:$G$200,MATCH(A604,Reisekalender!$A$2:$A$200,0))))</f>
        <v>#N/A</v>
      </c>
      <c r="E604" t="e">
        <f t="shared" si="9"/>
        <v>#N/A</v>
      </c>
      <c r="F604" s="3" t="e">
        <f>IF(E604="&gt;24h",IFERROR(INDEX(Einstellungen!$C$7:$C$9,MATCH(C604,Einstellungen!$A$7:$A$9,0)),PAUSCHALE_24H),IF(E604="An/Abreise",IFERROR(INDEX(Einstellungen!$B$7:$B$9,MATCH(C604,Einstellungen!$A$7:$A$9,0)),PAUSCHALE_AN_AB),0))</f>
        <v>#N/A</v>
      </c>
    </row>
    <row r="605" spans="4:6" x14ac:dyDescent="0.25">
      <c r="D605" t="e">
        <f>MAX(0,24*(INDEX(Reisekalender!$H$2:$H$200,MATCH(A605,Reisekalender!$A$2:$A$200,0))-INDEX(Reisekalender!$G$2:$G$200,MATCH(A605,Reisekalender!$A$2:$A$200,0))))</f>
        <v>#N/A</v>
      </c>
      <c r="E605" t="e">
        <f t="shared" si="9"/>
        <v>#N/A</v>
      </c>
      <c r="F605" s="3" t="e">
        <f>IF(E605="&gt;24h",IFERROR(INDEX(Einstellungen!$C$7:$C$9,MATCH(C605,Einstellungen!$A$7:$A$9,0)),PAUSCHALE_24H),IF(E605="An/Abreise",IFERROR(INDEX(Einstellungen!$B$7:$B$9,MATCH(C605,Einstellungen!$A$7:$A$9,0)),PAUSCHALE_AN_AB),0))</f>
        <v>#N/A</v>
      </c>
    </row>
    <row r="606" spans="4:6" x14ac:dyDescent="0.25">
      <c r="D606" t="e">
        <f>MAX(0,24*(INDEX(Reisekalender!$H$2:$H$200,MATCH(A606,Reisekalender!$A$2:$A$200,0))-INDEX(Reisekalender!$G$2:$G$200,MATCH(A606,Reisekalender!$A$2:$A$200,0))))</f>
        <v>#N/A</v>
      </c>
      <c r="E606" t="e">
        <f t="shared" si="9"/>
        <v>#N/A</v>
      </c>
      <c r="F606" s="3" t="e">
        <f>IF(E606="&gt;24h",IFERROR(INDEX(Einstellungen!$C$7:$C$9,MATCH(C606,Einstellungen!$A$7:$A$9,0)),PAUSCHALE_24H),IF(E606="An/Abreise",IFERROR(INDEX(Einstellungen!$B$7:$B$9,MATCH(C606,Einstellungen!$A$7:$A$9,0)),PAUSCHALE_AN_AB),0))</f>
        <v>#N/A</v>
      </c>
    </row>
  </sheetData>
  <sheetProtection sheet="1"/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Einstellungen!$A$7:$A$9</xm:f>
          </x14:formula1>
          <xm:sqref>C2:C1048576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5"/>
  <sheetViews>
    <sheetView workbookViewId="0">
      <selection activeCell="O18" sqref="O18"/>
    </sheetView>
  </sheetViews>
  <sheetFormatPr baseColWidth="10" defaultColWidth="9.140625" defaultRowHeight="15" x14ac:dyDescent="0.25"/>
  <cols>
    <col min="1" max="1" width="25" customWidth="1"/>
    <col min="2" max="2" width="32" customWidth="1"/>
  </cols>
  <sheetData>
    <row r="1" spans="1:3" x14ac:dyDescent="0.25">
      <c r="A1" s="10" t="s">
        <v>82</v>
      </c>
      <c r="B1" s="15">
        <v>1001</v>
      </c>
      <c r="C1" t="s">
        <v>101</v>
      </c>
    </row>
    <row r="2" spans="1:3" x14ac:dyDescent="0.25">
      <c r="A2" s="10" t="s">
        <v>31</v>
      </c>
      <c r="B2" s="16" t="str">
        <f>INDEX(Reisekalender!$B$2:$B$200,MATCH($B$1,Reisekalender!$A$2:$A$200,0))</f>
        <v>Max Müller</v>
      </c>
    </row>
    <row r="3" spans="1:3" x14ac:dyDescent="0.25">
      <c r="A3" s="10" t="s">
        <v>32</v>
      </c>
      <c r="B3" s="16" t="str">
        <f>INDEX(Reisekalender!$C$2:$C$200,MATCH($B$1,Reisekalender!$A$2:$A$200,0))</f>
        <v>Vertrieb</v>
      </c>
    </row>
    <row r="4" spans="1:3" x14ac:dyDescent="0.25">
      <c r="A4" s="10" t="s">
        <v>33</v>
      </c>
      <c r="B4" s="16" t="str">
        <f>INDEX(Reisekalender!$D$2:$D$200,MATCH($B$1,Reisekalender!$A$2:$A$200,0))</f>
        <v>Kundenbesuch ACME</v>
      </c>
    </row>
    <row r="5" spans="1:3" x14ac:dyDescent="0.25">
      <c r="A5" s="10" t="s">
        <v>83</v>
      </c>
      <c r="B5" s="16" t="str">
        <f>INDEX(Reisekalender!$E$2:$E$200,MATCH($B$1,Reisekalender!$A$2:$A$200,0))</f>
        <v>München</v>
      </c>
    </row>
    <row r="6" spans="1:3" x14ac:dyDescent="0.25">
      <c r="A6" s="10" t="s">
        <v>35</v>
      </c>
      <c r="B6" s="16" t="str">
        <f>INDEX(Reisekalender!$F$2:$F$200,MATCH($B$1,Reisekalender!$A$2:$A$200,0))</f>
        <v>Deutschland</v>
      </c>
    </row>
    <row r="7" spans="1:3" x14ac:dyDescent="0.25">
      <c r="A7" s="10" t="s">
        <v>84</v>
      </c>
      <c r="B7" s="18">
        <f>INDEX(Reisekalender!$G$2:$G$200,MATCH($B$1,Reisekalender!$A$2:$A$200,0))</f>
        <v>45818.333333333343</v>
      </c>
    </row>
    <row r="8" spans="1:3" x14ac:dyDescent="0.25">
      <c r="A8" s="10" t="s">
        <v>85</v>
      </c>
      <c r="B8" s="18">
        <f>INDEX(Reisekalender!$H$2:$H$200,MATCH($B$1,Reisekalender!$A$2:$A$200,0))</f>
        <v>45819.416666666657</v>
      </c>
    </row>
    <row r="10" spans="1:3" x14ac:dyDescent="0.25">
      <c r="A10" s="19" t="s">
        <v>86</v>
      </c>
      <c r="B10" s="19"/>
    </row>
    <row r="11" spans="1:3" x14ac:dyDescent="0.25">
      <c r="A11" s="10" t="s">
        <v>87</v>
      </c>
      <c r="B11" s="17">
        <f>SUMIFS(Fahrten!$I$2:$I$200,Fahrten!$A$2:$A$200,$B$1)</f>
        <v>153</v>
      </c>
    </row>
    <row r="12" spans="1:3" x14ac:dyDescent="0.25">
      <c r="A12" s="10" t="s">
        <v>88</v>
      </c>
      <c r="B12" s="17">
        <f>SUMIFS(Verpflegung!$F$2:$F$500,Verpflegung!$A$2:$A$500,$B$1)</f>
        <v>56</v>
      </c>
    </row>
    <row r="13" spans="1:3" x14ac:dyDescent="0.25">
      <c r="A13" s="10" t="s">
        <v>89</v>
      </c>
      <c r="B13" s="17">
        <f>SUMIFS(Belege!$J$2:$J$500,Belege!$A$2:$A$500,$B$1)</f>
        <v>71.400000000000006</v>
      </c>
    </row>
    <row r="14" spans="1:3" x14ac:dyDescent="0.25">
      <c r="A14" s="10" t="s">
        <v>90</v>
      </c>
      <c r="B14" s="17">
        <f>B11+B12+B13</f>
        <v>280.39999999999998</v>
      </c>
    </row>
    <row r="15" spans="1:3" x14ac:dyDescent="0.25">
      <c r="A15" t="s">
        <v>2</v>
      </c>
      <c r="B15" t="s">
        <v>91</v>
      </c>
    </row>
  </sheetData>
  <mergeCells count="1">
    <mergeCell ref="A10:B10"/>
  </mergeCells>
  <pageMargins left="0.75" right="0.75" top="1" bottom="1" header="0.5" footer="0.5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500-000000000000}">
          <x14:formula1>
            <xm:f>Reisekalender!$A$2:$A$200</xm:f>
          </x14:formula1>
          <xm:sqref>B1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/>
  </sheetViews>
  <sheetFormatPr baseColWidth="10" defaultColWidth="9.140625" defaultRowHeight="15" x14ac:dyDescent="0.25"/>
  <cols>
    <col min="1" max="1" width="10" customWidth="1"/>
    <col min="2" max="2" width="13" customWidth="1"/>
    <col min="3" max="3" width="16" customWidth="1"/>
    <col min="4" max="5" width="23" customWidth="1"/>
    <col min="6" max="6" width="27" customWidth="1"/>
    <col min="7" max="7" width="22" customWidth="1"/>
    <col min="8" max="8" width="32" customWidth="1"/>
  </cols>
  <sheetData>
    <row r="1" spans="1:8" x14ac:dyDescent="0.25">
      <c r="A1" s="1" t="s">
        <v>92</v>
      </c>
      <c r="B1" s="1" t="s">
        <v>31</v>
      </c>
      <c r="C1" s="1" t="s">
        <v>33</v>
      </c>
      <c r="D1" s="1" t="s">
        <v>58</v>
      </c>
      <c r="E1" s="1" t="s">
        <v>60</v>
      </c>
      <c r="F1" s="1" t="s">
        <v>93</v>
      </c>
      <c r="G1" s="1" t="s">
        <v>94</v>
      </c>
      <c r="H1" s="1" t="s">
        <v>95</v>
      </c>
    </row>
    <row r="2" spans="1:8" x14ac:dyDescent="0.25">
      <c r="A2">
        <v>2025</v>
      </c>
      <c r="D2" s="7">
        <f>SUM(Fahrten!G2:G200)</f>
        <v>510</v>
      </c>
      <c r="E2" s="7">
        <f>SUM(Fahrten!I2:I200)</f>
        <v>153</v>
      </c>
      <c r="F2" s="7" t="e">
        <f>SUM(Verpflegung!F2:F500)</f>
        <v>#N/A</v>
      </c>
      <c r="G2" s="7">
        <f>SUM(Belege!J2:J500)</f>
        <v>306.8</v>
      </c>
      <c r="H2" s="7" t="e">
        <f>SUM(Fahrten!I2:I200)+SUM(Verpflegung!F2:F500)+SUM(Belege!J2:J500)</f>
        <v>#N/A</v>
      </c>
    </row>
  </sheetData>
  <sheetProtection sheet="1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workbookViewId="0"/>
  </sheetViews>
  <sheetFormatPr baseColWidth="10" defaultColWidth="9.140625" defaultRowHeight="15" x14ac:dyDescent="0.25"/>
  <sheetData>
    <row r="1" spans="1:2" x14ac:dyDescent="0.25">
      <c r="A1" t="s">
        <v>96</v>
      </c>
    </row>
    <row r="2" spans="1:2" x14ac:dyDescent="0.25">
      <c r="A2" t="s">
        <v>97</v>
      </c>
      <c r="B2" t="s">
        <v>98</v>
      </c>
    </row>
    <row r="3" spans="1:2" x14ac:dyDescent="0.25">
      <c r="A3" t="s">
        <v>99</v>
      </c>
      <c r="B3" t="s">
        <v>100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Einstellungen</vt:lpstr>
      <vt:lpstr>Reisekalender</vt:lpstr>
      <vt:lpstr>Fahrten</vt:lpstr>
      <vt:lpstr>Belege</vt:lpstr>
      <vt:lpstr>Verpflegung</vt:lpstr>
      <vt:lpstr>Abrechnung</vt:lpstr>
      <vt:lpstr>Übersicht</vt:lpstr>
      <vt:lpstr>_UX</vt:lpstr>
      <vt:lpstr>Abrechnung!Área_de_impresión</vt:lpstr>
      <vt:lpstr>KM_SATZ</vt:lpstr>
      <vt:lpstr>PAUSCHALE_24H</vt:lpstr>
      <vt:lpstr>PAUSCHALE_AN_AB</vt:lpstr>
      <vt:lpstr>REISEN_BIS_RANGE</vt:lpstr>
      <vt:lpstr>REISEN_ID_RANGE</vt:lpstr>
      <vt:lpstr>REISEN_VON_RANGE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2025-08-29T08:47:03Z</dcterms:created>
  <dcterms:modified xsi:type="dcterms:W3CDTF">2025-08-29T09:21:51Z</dcterms:modified>
</cp:coreProperties>
</file>