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aterialentnahmeschein Vorlage\"/>
    </mc:Choice>
  </mc:AlternateContent>
  <xr:revisionPtr revIDLastSave="0" documentId="13_ncr:1_{5518D5E2-0067-423B-A0B9-A66DCD515802}" xr6:coauthVersionLast="47" xr6:coauthVersionMax="47" xr10:uidLastSave="{00000000-0000-0000-0000-000000000000}"/>
  <bookViews>
    <workbookView xWindow="3630" yWindow="3360" windowWidth="23040" windowHeight="11475" activeTab="3" xr2:uid="{00000000-000D-0000-FFFF-FFFF00000000}"/>
  </bookViews>
  <sheets>
    <sheet name="Eingabe_Materialliste" sheetId="1" r:id="rId1"/>
    <sheet name="Genehmigungen" sheetId="2" r:id="rId2"/>
    <sheet name="Uebersicht_Inventar" sheetId="3" r:id="rId3"/>
    <sheet name="Analyse_Diagramme" sheetId="4" r:id="rId4"/>
    <sheet name="Anleitung_Legende" sheetId="5" r:id="rId5"/>
  </sheets>
  <definedNames>
    <definedName name="_xlnm._FilterDatabase" localSheetId="2" hidden="1">Uebersicht_Inventar!$A$3:$H$8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21" i="4"/>
  <c r="D20" i="4"/>
  <c r="L7" i="3"/>
  <c r="K7" i="3"/>
  <c r="L6" i="3"/>
  <c r="K6" i="3"/>
  <c r="L5" i="3"/>
  <c r="K5" i="3"/>
  <c r="G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<sst xmlns="http://schemas.openxmlformats.org/spreadsheetml/2006/main" count="111" uniqueCount="80">
  <si>
    <t>Materialentnahmeschein</t>
  </si>
  <si>
    <t>Entnahmeschein-Nr.:</t>
  </si>
  <si>
    <t>Datum der Entnahme:</t>
  </si>
  <si>
    <t>Firma / Abteilung:</t>
  </si>
  <si>
    <t>Name des Antragstellers:</t>
  </si>
  <si>
    <t>Kostenstelle:</t>
  </si>
  <si>
    <t>Verwendungszweck:</t>
  </si>
  <si>
    <t>MES-2024-001</t>
  </si>
  <si>
    <t>2025-08-05</t>
  </si>
  <si>
    <t>Pos.</t>
  </si>
  <si>
    <t>Material-Nr.</t>
  </si>
  <si>
    <t>Bezeichnung</t>
  </si>
  <si>
    <t>Menge</t>
  </si>
  <si>
    <t>Einheit</t>
  </si>
  <si>
    <t>Einzelpreis (€)</t>
  </si>
  <si>
    <t>Gesamtpreis (€)</t>
  </si>
  <si>
    <t>Gesamtsumme</t>
  </si>
  <si>
    <t>Genehmigungen &amp; Signaturen</t>
  </si>
  <si>
    <t>Antrag durch</t>
  </si>
  <si>
    <t>Name:</t>
  </si>
  <si>
    <t>Abteilung:</t>
  </si>
  <si>
    <t>Datum:</t>
  </si>
  <si>
    <t>Unterschrift Antragsteller</t>
  </si>
  <si>
    <t>Genehmigungen</t>
  </si>
  <si>
    <t>Lager</t>
  </si>
  <si>
    <t>Unterschrift</t>
  </si>
  <si>
    <t>Einkauf</t>
  </si>
  <si>
    <t>Leitung</t>
  </si>
  <si>
    <t>Übersicht aller Entnahmescheine</t>
  </si>
  <si>
    <t>Entnahmeschein-Nr.</t>
  </si>
  <si>
    <t>Datum</t>
  </si>
  <si>
    <t>Antragsteller</t>
  </si>
  <si>
    <t>Abteilung</t>
  </si>
  <si>
    <t>Gesamtkosten</t>
  </si>
  <si>
    <t>2024-07-15</t>
  </si>
  <si>
    <t>Max Mustermann</t>
  </si>
  <si>
    <t>Produktion A</t>
  </si>
  <si>
    <t>HW-0125</t>
  </si>
  <si>
    <t>Schraubenset M5 Edelstahl</t>
  </si>
  <si>
    <t>EL-9550</t>
  </si>
  <si>
    <t>Kabelkanal 2m</t>
  </si>
  <si>
    <t>MES-2024-002</t>
  </si>
  <si>
    <t>2024-07-16</t>
  </si>
  <si>
    <t>Erika Musterfrau</t>
  </si>
  <si>
    <t>Instandhaltung</t>
  </si>
  <si>
    <t>FL-0010</t>
  </si>
  <si>
    <t>Hydrauliköl HLP 46 5l</t>
  </si>
  <si>
    <t>MES-2024-003</t>
  </si>
  <si>
    <t>2024-07-18</t>
  </si>
  <si>
    <t>MES-2024-004</t>
  </si>
  <si>
    <t>2024-07-19</t>
  </si>
  <si>
    <t>Peter Pan</t>
  </si>
  <si>
    <t>Produktion B</t>
  </si>
  <si>
    <t>Summen je Material</t>
  </si>
  <si>
    <t>Gesamtmenge</t>
  </si>
  <si>
    <t>Budget-Ampel nach Abteilung</t>
  </si>
  <si>
    <t>Budget</t>
  </si>
  <si>
    <t>Ist-Kosten</t>
  </si>
  <si>
    <t>Status</t>
  </si>
  <si>
    <t>Anleitung und Farblegende</t>
  </si>
  <si>
    <t>Farblegende</t>
  </si>
  <si>
    <t>Eingabefeld</t>
  </si>
  <si>
    <t>In diese Felder können Sie Ihre Daten eintragen.</t>
  </si>
  <si>
    <t>Fehlende Angabe / Signatur</t>
  </si>
  <si>
    <t>Diese Bereiche erfordern eine Aktion, z.B. eine Unterschrift.</t>
  </si>
  <si>
    <t>Formelfeld / Geschützt</t>
  </si>
  <si>
    <t>Diese Felder werden automatisch berechnet und sind gesperrt.</t>
  </si>
  <si>
    <t>Anleitung zur Nutzung</t>
  </si>
  <si>
    <t>Blatt 1: Eingabe</t>
  </si>
  <si>
    <t>Füllen Sie die hellblauen Felder im Kopfbereich und in der Materialliste aus. Die Gesamtpreise und die Summe werden automatisch berechnet.</t>
  </si>
  <si>
    <t>Einheiten-Dropdown</t>
  </si>
  <si>
    <t>Wählen Sie die korrekte Einheit aus der Dropdown-Liste in Spalte E.</t>
  </si>
  <si>
    <t>Blatt 2: Genehmigungen</t>
  </si>
  <si>
    <t>Lassen Sie die entsprechenden Felder von den Verantwortlichen ausfüllen und unterschreiben.</t>
  </si>
  <si>
    <t>Blatt 3: Übersicht</t>
  </si>
  <si>
    <t>Dieses Blatt dient als Logbuch. Neue Entnahmen können hier manuell eingetragen werden. Nutzen Sie die Filter im Header, um Daten zu sortieren und zu finden.</t>
  </si>
  <si>
    <t>Blatt 4: Analyse</t>
  </si>
  <si>
    <t>Die Diagramme und die Budget-Ampel aktualisieren sich basierend auf den Daten im Übersichtsblatt.</t>
  </si>
  <si>
    <t>Export &amp; Druck</t>
  </si>
  <si>
    <t>Die Blätter sind für den Druck optimiert. Nutzen Sie die Druckvorschau in Excel, um die Darstellung anzupassen.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</si>
</sst>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.00"/>
  </numFmts>
  <fonts count="8" x14ac:knownFonts="1">
    <font>
      <sz val="11"/>
      <color theme="1"/>
      <name val="Calibri"/>
      <family val="2"/>
      <scheme val="minor"/>
    </font>
    <font>
      <b/>
      <sz val="20"/>
      <color rgb="FF003366"/>
      <name val="Calibri"/>
      <family val="2"/>
      <scheme val="minor"/>
    </font>
    <font>
      <b/>
      <sz val="11"/>
      <color rgb="FF00336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3366"/>
      <name val="Calibri"/>
      <family val="2"/>
      <scheme val="minor"/>
    </font>
    <font>
      <b/>
      <sz val="14"/>
      <color rgb="FF003366"/>
      <name val="Calibri"/>
      <family val="2"/>
      <scheme val="minor"/>
    </font>
    <font>
      <i/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rgb="FF4F81B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 vertical="center"/>
    </xf>
    <xf numFmtId="0" fontId="0" fillId="2" borderId="1" xfId="0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4" fillId="4" borderId="1" xfId="0" applyNumberFormat="1" applyFont="1" applyFill="1" applyBorder="1"/>
    <xf numFmtId="164" fontId="3" fillId="3" borderId="2" xfId="0" applyNumberFormat="1" applyFont="1" applyFill="1" applyBorder="1"/>
    <xf numFmtId="0" fontId="6" fillId="0" borderId="3" xfId="0" applyFont="1" applyBorder="1"/>
    <xf numFmtId="0" fontId="7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/>
    </xf>
    <xf numFmtId="164" fontId="0" fillId="0" borderId="0" xfId="0" applyNumberFormat="1"/>
    <xf numFmtId="164" fontId="4" fillId="0" borderId="0" xfId="0" applyNumberFormat="1" applyFont="1"/>
    <xf numFmtId="0" fontId="0" fillId="0" borderId="0" xfId="0" applyAlignment="1">
      <alignment vertical="top" wrapText="1"/>
    </xf>
    <xf numFmtId="0" fontId="0" fillId="4" borderId="0" xfId="0" applyFill="1"/>
    <xf numFmtId="0" fontId="1" fillId="0" borderId="0" xfId="0" applyFont="1" applyAlignment="1">
      <alignment horizontal="center" vertical="center"/>
    </xf>
    <xf numFmtId="0" fontId="0" fillId="2" borderId="1" xfId="0" applyFill="1" applyBorder="1" applyProtection="1">
      <protection locked="0"/>
    </xf>
    <xf numFmtId="0" fontId="5" fillId="0" borderId="0" xfId="0" applyFont="1" applyAlignment="1">
      <alignment horizontal="right"/>
    </xf>
    <xf numFmtId="0" fontId="7" fillId="5" borderId="1" xfId="0" applyFont="1" applyFill="1" applyBorder="1" applyAlignment="1">
      <alignment horizontal="center" vertic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Materialverbrauch je Material-Nr.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Uebersicht_Inventar!$K$4</c:f>
              <c:strCache>
                <c:ptCount val="1"/>
                <c:pt idx="0">
                  <c:v>Gesamtmenge</c:v>
                </c:pt>
              </c:strCache>
            </c:strRef>
          </c:tx>
          <c:invertIfNegative val="0"/>
          <c:cat>
            <c:strRef>
              <c:f>Uebersicht_Inventar!$J$5:$J$7</c:f>
              <c:strCache>
                <c:ptCount val="3"/>
                <c:pt idx="0">
                  <c:v>EL-9550</c:v>
                </c:pt>
                <c:pt idx="1">
                  <c:v>FL-0010</c:v>
                </c:pt>
                <c:pt idx="2">
                  <c:v>HW-0125</c:v>
                </c:pt>
              </c:strCache>
            </c:strRef>
          </c:cat>
          <c:val>
            <c:numRef>
              <c:f>Uebersicht_Inventar!$K$5:$K$7</c:f>
              <c:numCache>
                <c:formatCode>General</c:formatCode>
                <c:ptCount val="3"/>
                <c:pt idx="0">
                  <c:v>25</c:v>
                </c:pt>
                <c:pt idx="1">
                  <c:v>2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C-43FF-B7F8-3EE08714B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Kostenverteilung je Material-Nr.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Uebersicht_Inventar!$L$4</c:f>
              <c:strCache>
                <c:ptCount val="1"/>
                <c:pt idx="0">
                  <c:v>Gesamtkosten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Uebersicht_Inventar!$J$5:$J$7</c:f>
              <c:strCache>
                <c:ptCount val="3"/>
                <c:pt idx="0">
                  <c:v>EL-9550</c:v>
                </c:pt>
                <c:pt idx="1">
                  <c:v>FL-0010</c:v>
                </c:pt>
                <c:pt idx="2">
                  <c:v>HW-0125</c:v>
                </c:pt>
              </c:strCache>
            </c:strRef>
          </c:cat>
          <c:val>
            <c:numRef>
              <c:f>Uebersicht_Inventar!$L$5:$L$7</c:f>
              <c:numCache>
                <c:formatCode>\€#,##0.00</c:formatCode>
                <c:ptCount val="3"/>
                <c:pt idx="0">
                  <c:v>227.5</c:v>
                </c:pt>
                <c:pt idx="1">
                  <c:v>79.900000000000006</c:v>
                </c:pt>
                <c:pt idx="2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F-4C4A-93BA-608E7D6AA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1038225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1</xdr:row>
      <xdr:rowOff>0</xdr:rowOff>
    </xdr:from>
    <xdr:to>
      <xdr:col>8</xdr:col>
      <xdr:colOff>609600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zoomScale="90" zoomScaleNormal="90" workbookViewId="0">
      <selection activeCell="Q16" sqref="Q16"/>
    </sheetView>
  </sheetViews>
  <sheetFormatPr baseColWidth="10" defaultColWidth="9.140625" defaultRowHeight="15" x14ac:dyDescent="0.25"/>
  <cols>
    <col min="1" max="1" width="1.28515625" customWidth="1"/>
    <col min="2" max="2" width="23.5703125" bestFit="1" customWidth="1"/>
    <col min="3" max="3" width="30.7109375" customWidth="1"/>
    <col min="4" max="7" width="15.7109375" customWidth="1"/>
    <col min="8" max="8" width="5.7109375" customWidth="1"/>
  </cols>
  <sheetData>
    <row r="1" spans="2:8" ht="30" customHeight="1" x14ac:dyDescent="0.25">
      <c r="B1" s="15" t="s">
        <v>0</v>
      </c>
      <c r="C1" s="15"/>
      <c r="D1" s="15"/>
      <c r="E1" s="15"/>
      <c r="F1" s="15"/>
      <c r="G1" s="15"/>
    </row>
    <row r="3" spans="2:8" x14ac:dyDescent="0.25">
      <c r="B3" s="1" t="s">
        <v>3</v>
      </c>
      <c r="C3" s="2"/>
      <c r="E3" s="1" t="s">
        <v>1</v>
      </c>
      <c r="F3" s="2" t="s">
        <v>7</v>
      </c>
    </row>
    <row r="4" spans="2:8" x14ac:dyDescent="0.25">
      <c r="B4" s="1" t="s">
        <v>4</v>
      </c>
      <c r="C4" s="2"/>
      <c r="E4" s="1" t="s">
        <v>2</v>
      </c>
      <c r="F4" s="2" t="s">
        <v>8</v>
      </c>
    </row>
    <row r="5" spans="2:8" x14ac:dyDescent="0.25">
      <c r="B5" s="1" t="s">
        <v>5</v>
      </c>
      <c r="C5" s="2"/>
    </row>
    <row r="6" spans="2:8" x14ac:dyDescent="0.25">
      <c r="B6" s="1" t="s">
        <v>6</v>
      </c>
      <c r="C6" s="16"/>
      <c r="D6" s="16"/>
      <c r="E6" s="16"/>
      <c r="F6" s="16"/>
      <c r="G6" s="16"/>
    </row>
    <row r="9" spans="2:8" x14ac:dyDescent="0.25">
      <c r="B9" s="3" t="s">
        <v>9</v>
      </c>
      <c r="C9" s="3" t="s">
        <v>10</v>
      </c>
      <c r="D9" s="3" t="s">
        <v>11</v>
      </c>
      <c r="E9" s="3" t="s">
        <v>12</v>
      </c>
      <c r="F9" s="3" t="s">
        <v>13</v>
      </c>
      <c r="G9" s="3" t="s">
        <v>14</v>
      </c>
      <c r="H9" s="3" t="s">
        <v>15</v>
      </c>
    </row>
    <row r="10" spans="2:8" x14ac:dyDescent="0.25">
      <c r="B10" s="4">
        <v>1</v>
      </c>
      <c r="C10" s="2"/>
      <c r="D10" s="2"/>
      <c r="E10" s="2"/>
      <c r="F10" s="2"/>
      <c r="G10" s="5"/>
      <c r="H10" s="6" t="str">
        <f t="shared" ref="H10:H24" si="0">IF(AND(D10&gt;0, F10&gt;0), D10*F10, "")</f>
        <v/>
      </c>
    </row>
    <row r="11" spans="2:8" x14ac:dyDescent="0.25">
      <c r="B11" s="4">
        <v>2</v>
      </c>
      <c r="C11" s="2"/>
      <c r="D11" s="2"/>
      <c r="E11" s="2"/>
      <c r="F11" s="2"/>
      <c r="G11" s="5"/>
      <c r="H11" s="6" t="str">
        <f t="shared" si="0"/>
        <v/>
      </c>
    </row>
    <row r="12" spans="2:8" x14ac:dyDescent="0.25">
      <c r="B12" s="4">
        <v>3</v>
      </c>
      <c r="C12" s="2"/>
      <c r="D12" s="2"/>
      <c r="E12" s="2"/>
      <c r="F12" s="2"/>
      <c r="G12" s="5"/>
      <c r="H12" s="6" t="str">
        <f t="shared" si="0"/>
        <v/>
      </c>
    </row>
    <row r="13" spans="2:8" x14ac:dyDescent="0.25">
      <c r="B13" s="4">
        <v>4</v>
      </c>
      <c r="C13" s="2"/>
      <c r="D13" s="2"/>
      <c r="E13" s="2"/>
      <c r="F13" s="2"/>
      <c r="G13" s="5"/>
      <c r="H13" s="6" t="str">
        <f t="shared" si="0"/>
        <v/>
      </c>
    </row>
    <row r="14" spans="2:8" x14ac:dyDescent="0.25">
      <c r="B14" s="4">
        <v>5</v>
      </c>
      <c r="C14" s="2"/>
      <c r="D14" s="2"/>
      <c r="E14" s="2"/>
      <c r="F14" s="2"/>
      <c r="G14" s="5"/>
      <c r="H14" s="6" t="str">
        <f t="shared" si="0"/>
        <v/>
      </c>
    </row>
    <row r="15" spans="2:8" x14ac:dyDescent="0.25">
      <c r="B15" s="4">
        <v>6</v>
      </c>
      <c r="C15" s="2"/>
      <c r="D15" s="2"/>
      <c r="E15" s="2"/>
      <c r="F15" s="2"/>
      <c r="G15" s="5"/>
      <c r="H15" s="6" t="str">
        <f t="shared" si="0"/>
        <v/>
      </c>
    </row>
    <row r="16" spans="2:8" x14ac:dyDescent="0.25">
      <c r="B16" s="4">
        <v>7</v>
      </c>
      <c r="C16" s="2"/>
      <c r="D16" s="2"/>
      <c r="E16" s="2"/>
      <c r="F16" s="2"/>
      <c r="G16" s="5"/>
      <c r="H16" s="6" t="str">
        <f t="shared" si="0"/>
        <v/>
      </c>
    </row>
    <row r="17" spans="2:8" x14ac:dyDescent="0.25">
      <c r="B17" s="4">
        <v>8</v>
      </c>
      <c r="C17" s="2"/>
      <c r="D17" s="2"/>
      <c r="E17" s="2"/>
      <c r="F17" s="2"/>
      <c r="G17" s="5"/>
      <c r="H17" s="6" t="str">
        <f t="shared" si="0"/>
        <v/>
      </c>
    </row>
    <row r="18" spans="2:8" x14ac:dyDescent="0.25">
      <c r="B18" s="4">
        <v>9</v>
      </c>
      <c r="C18" s="2"/>
      <c r="D18" s="2"/>
      <c r="E18" s="2"/>
      <c r="F18" s="2"/>
      <c r="G18" s="5"/>
      <c r="H18" s="6" t="str">
        <f t="shared" si="0"/>
        <v/>
      </c>
    </row>
    <row r="19" spans="2:8" x14ac:dyDescent="0.25">
      <c r="B19" s="4">
        <v>10</v>
      </c>
      <c r="C19" s="2"/>
      <c r="D19" s="2"/>
      <c r="E19" s="2"/>
      <c r="F19" s="2"/>
      <c r="G19" s="5"/>
      <c r="H19" s="6" t="str">
        <f t="shared" si="0"/>
        <v/>
      </c>
    </row>
    <row r="20" spans="2:8" x14ac:dyDescent="0.25">
      <c r="B20" s="4">
        <v>11</v>
      </c>
      <c r="C20" s="2"/>
      <c r="D20" s="2"/>
      <c r="E20" s="2"/>
      <c r="F20" s="2"/>
      <c r="G20" s="5"/>
      <c r="H20" s="6" t="str">
        <f t="shared" si="0"/>
        <v/>
      </c>
    </row>
    <row r="21" spans="2:8" x14ac:dyDescent="0.25">
      <c r="B21" s="4">
        <v>12</v>
      </c>
      <c r="C21" s="2"/>
      <c r="D21" s="2"/>
      <c r="E21" s="2"/>
      <c r="F21" s="2"/>
      <c r="G21" s="5"/>
      <c r="H21" s="6" t="str">
        <f t="shared" si="0"/>
        <v/>
      </c>
    </row>
    <row r="22" spans="2:8" x14ac:dyDescent="0.25">
      <c r="B22" s="4">
        <v>13</v>
      </c>
      <c r="C22" s="2"/>
      <c r="D22" s="2"/>
      <c r="E22" s="2"/>
      <c r="F22" s="2"/>
      <c r="G22" s="5"/>
      <c r="H22" s="6" t="str">
        <f t="shared" si="0"/>
        <v/>
      </c>
    </row>
    <row r="23" spans="2:8" x14ac:dyDescent="0.25">
      <c r="B23" s="4">
        <v>14</v>
      </c>
      <c r="C23" s="2"/>
      <c r="D23" s="2"/>
      <c r="E23" s="2"/>
      <c r="F23" s="2"/>
      <c r="G23" s="5"/>
      <c r="H23" s="6" t="str">
        <f t="shared" si="0"/>
        <v/>
      </c>
    </row>
    <row r="24" spans="2:8" x14ac:dyDescent="0.25">
      <c r="B24" s="4">
        <v>15</v>
      </c>
      <c r="C24" s="2"/>
      <c r="D24" s="2"/>
      <c r="E24" s="2"/>
      <c r="F24" s="2"/>
      <c r="G24" s="5"/>
      <c r="H24" s="6" t="str">
        <f t="shared" si="0"/>
        <v/>
      </c>
    </row>
    <row r="25" spans="2:8" ht="15.75" x14ac:dyDescent="0.25">
      <c r="B25" s="17" t="s">
        <v>16</v>
      </c>
      <c r="C25" s="17"/>
      <c r="D25" s="17"/>
      <c r="E25" s="17"/>
      <c r="F25" s="17"/>
      <c r="G25" s="7">
        <f>SUM(G10:G24)</f>
        <v>0</v>
      </c>
    </row>
  </sheetData>
  <mergeCells count="3">
    <mergeCell ref="B1:G1"/>
    <mergeCell ref="C6:G6"/>
    <mergeCell ref="B25:F25"/>
  </mergeCells>
  <dataValidations count="2">
    <dataValidation type="list" allowBlank="1" showInputMessage="1" showErrorMessage="1" sqref="E10:E24" xr:uid="{00000000-0002-0000-0000-000000000000}">
      <formula1>"Stk.,kg,l,m,Pkt.,Set"</formula1>
    </dataValidation>
    <dataValidation type="decimal" operator="greaterThan" allowBlank="1" showInputMessage="1" showErrorMessage="1" errorTitle="Ungültige Menge" error="Die Menge muss größer als 0 sein." sqref="D10:D24" xr:uid="{00000000-0002-0000-0000-000001000000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0"/>
  <sheetViews>
    <sheetView workbookViewId="0">
      <selection activeCell="N19" sqref="N19"/>
    </sheetView>
  </sheetViews>
  <sheetFormatPr baseColWidth="10" defaultColWidth="9.140625" defaultRowHeight="15" x14ac:dyDescent="0.25"/>
  <cols>
    <col min="1" max="1" width="5.7109375" customWidth="1"/>
    <col min="2" max="4" width="20.7109375" customWidth="1"/>
    <col min="5" max="5" width="5.7109375" customWidth="1"/>
  </cols>
  <sheetData>
    <row r="1" spans="2:4" ht="5.25" customHeight="1" x14ac:dyDescent="0.25"/>
    <row r="2" spans="2:4" ht="26.25" x14ac:dyDescent="0.25">
      <c r="B2" s="15" t="s">
        <v>17</v>
      </c>
      <c r="C2" s="15"/>
      <c r="D2" s="15"/>
    </row>
    <row r="5" spans="2:4" ht="18.75" x14ac:dyDescent="0.3">
      <c r="B5" s="8" t="s">
        <v>18</v>
      </c>
    </row>
    <row r="6" spans="2:4" x14ac:dyDescent="0.25">
      <c r="B6" s="1" t="s">
        <v>19</v>
      </c>
      <c r="C6" s="2"/>
    </row>
    <row r="7" spans="2:4" x14ac:dyDescent="0.25">
      <c r="B7" s="1" t="s">
        <v>20</v>
      </c>
      <c r="C7" s="2"/>
    </row>
    <row r="8" spans="2:4" x14ac:dyDescent="0.25">
      <c r="B8" s="1" t="s">
        <v>21</v>
      </c>
      <c r="C8" s="2"/>
    </row>
    <row r="9" spans="2:4" x14ac:dyDescent="0.25">
      <c r="B9" s="18" t="s">
        <v>22</v>
      </c>
      <c r="C9" s="18"/>
      <c r="D9" s="18"/>
    </row>
    <row r="10" spans="2:4" x14ac:dyDescent="0.25">
      <c r="B10" s="18"/>
      <c r="C10" s="18"/>
      <c r="D10" s="18"/>
    </row>
    <row r="11" spans="2:4" x14ac:dyDescent="0.25">
      <c r="B11" s="18"/>
      <c r="C11" s="18"/>
      <c r="D11" s="18"/>
    </row>
    <row r="14" spans="2:4" ht="18.75" x14ac:dyDescent="0.3">
      <c r="B14" s="8" t="s">
        <v>23</v>
      </c>
    </row>
    <row r="15" spans="2:4" x14ac:dyDescent="0.25">
      <c r="B15" s="3" t="s">
        <v>24</v>
      </c>
      <c r="C15" s="3" t="s">
        <v>26</v>
      </c>
      <c r="D15" s="3" t="s">
        <v>27</v>
      </c>
    </row>
    <row r="16" spans="2:4" x14ac:dyDescent="0.25">
      <c r="B16" s="10" t="s">
        <v>19</v>
      </c>
      <c r="C16" s="10" t="s">
        <v>19</v>
      </c>
      <c r="D16" s="10" t="s">
        <v>19</v>
      </c>
    </row>
    <row r="17" spans="2:4" x14ac:dyDescent="0.25">
      <c r="B17" s="10" t="s">
        <v>21</v>
      </c>
      <c r="C17" s="10" t="s">
        <v>21</v>
      </c>
      <c r="D17" s="10" t="s">
        <v>21</v>
      </c>
    </row>
    <row r="18" spans="2:4" x14ac:dyDescent="0.25">
      <c r="B18" s="18" t="s">
        <v>25</v>
      </c>
      <c r="C18" s="18" t="s">
        <v>25</v>
      </c>
      <c r="D18" s="18" t="s">
        <v>25</v>
      </c>
    </row>
    <row r="19" spans="2:4" x14ac:dyDescent="0.25">
      <c r="B19" s="18"/>
      <c r="C19" s="18"/>
      <c r="D19" s="18"/>
    </row>
    <row r="20" spans="2:4" x14ac:dyDescent="0.25">
      <c r="B20" s="18"/>
      <c r="C20" s="18"/>
      <c r="D20" s="18"/>
    </row>
  </sheetData>
  <mergeCells count="5">
    <mergeCell ref="B2:D2"/>
    <mergeCell ref="B9:D11"/>
    <mergeCell ref="B18:B20"/>
    <mergeCell ref="C18:C20"/>
    <mergeCell ref="D18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O19" sqref="O19"/>
    </sheetView>
  </sheetViews>
  <sheetFormatPr baseColWidth="10" defaultColWidth="9.140625" defaultRowHeight="15" x14ac:dyDescent="0.25"/>
  <cols>
    <col min="1" max="1" width="23.85546875" bestFit="1" customWidth="1"/>
    <col min="2" max="2" width="11.42578125" bestFit="1" customWidth="1"/>
    <col min="3" max="3" width="17.140625" bestFit="1" customWidth="1"/>
    <col min="4" max="4" width="14.28515625" bestFit="1" customWidth="1"/>
    <col min="5" max="5" width="13.28515625" customWidth="1"/>
    <col min="6" max="6" width="25" bestFit="1" customWidth="1"/>
    <col min="7" max="7" width="8" customWidth="1"/>
    <col min="8" max="8" width="13.5703125" customWidth="1"/>
    <col min="9" max="9" width="2.7109375" customWidth="1"/>
    <col min="10" max="10" width="12" bestFit="1" customWidth="1"/>
    <col min="11" max="11" width="14" bestFit="1" customWidth="1"/>
    <col min="12" max="12" width="13.85546875" bestFit="1" customWidth="1"/>
  </cols>
  <sheetData>
    <row r="1" spans="1:12" ht="26.25" x14ac:dyDescent="0.25">
      <c r="A1" s="15" t="s">
        <v>28</v>
      </c>
      <c r="B1" s="15"/>
      <c r="C1" s="15"/>
      <c r="D1" s="15"/>
      <c r="E1" s="15"/>
      <c r="F1" s="15"/>
      <c r="G1" s="15"/>
      <c r="H1" s="15"/>
    </row>
    <row r="3" spans="1:12" ht="18.75" x14ac:dyDescent="0.3">
      <c r="A3" s="3" t="s">
        <v>29</v>
      </c>
      <c r="B3" s="3" t="s">
        <v>30</v>
      </c>
      <c r="C3" s="3" t="s">
        <v>31</v>
      </c>
      <c r="D3" s="3" t="s">
        <v>32</v>
      </c>
      <c r="E3" s="3" t="s">
        <v>10</v>
      </c>
      <c r="F3" s="3" t="s">
        <v>11</v>
      </c>
      <c r="G3" s="3" t="s">
        <v>12</v>
      </c>
      <c r="H3" s="3" t="s">
        <v>33</v>
      </c>
      <c r="J3" s="19" t="s">
        <v>53</v>
      </c>
      <c r="K3" s="19"/>
      <c r="L3" s="19"/>
    </row>
    <row r="4" spans="1:12" x14ac:dyDescent="0.25">
      <c r="A4" t="s">
        <v>7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>
        <v>10</v>
      </c>
      <c r="H4">
        <v>150</v>
      </c>
      <c r="J4" s="3" t="s">
        <v>10</v>
      </c>
      <c r="K4" s="3" t="s">
        <v>54</v>
      </c>
      <c r="L4" s="3" t="s">
        <v>33</v>
      </c>
    </row>
    <row r="5" spans="1:12" x14ac:dyDescent="0.25">
      <c r="A5" t="s">
        <v>7</v>
      </c>
      <c r="B5" t="s">
        <v>34</v>
      </c>
      <c r="C5" t="s">
        <v>35</v>
      </c>
      <c r="D5" t="s">
        <v>36</v>
      </c>
      <c r="E5" t="s">
        <v>39</v>
      </c>
      <c r="F5" t="s">
        <v>40</v>
      </c>
      <c r="G5">
        <v>5</v>
      </c>
      <c r="H5">
        <v>45.5</v>
      </c>
      <c r="J5" t="s">
        <v>39</v>
      </c>
      <c r="K5">
        <f>SUMIF(E4:E8, J5, G4:G8)</f>
        <v>25</v>
      </c>
      <c r="L5" s="11">
        <f>SUMIF(E4:E8, J5, H4:H8)</f>
        <v>227.5</v>
      </c>
    </row>
    <row r="6" spans="1:12" x14ac:dyDescent="0.25">
      <c r="A6" t="s">
        <v>41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>
        <v>2</v>
      </c>
      <c r="H6">
        <v>79.900000000000006</v>
      </c>
      <c r="J6" t="s">
        <v>45</v>
      </c>
      <c r="K6">
        <f>SUMIF(E4:E8, J6, G4:G8)</f>
        <v>2</v>
      </c>
      <c r="L6" s="11">
        <f>SUMIF(E4:E8, J6, H4:H8)</f>
        <v>79.900000000000006</v>
      </c>
    </row>
    <row r="7" spans="1:12" x14ac:dyDescent="0.25">
      <c r="A7" t="s">
        <v>47</v>
      </c>
      <c r="B7" t="s">
        <v>48</v>
      </c>
      <c r="C7" t="s">
        <v>35</v>
      </c>
      <c r="D7" t="s">
        <v>36</v>
      </c>
      <c r="E7" t="s">
        <v>37</v>
      </c>
      <c r="F7" t="s">
        <v>38</v>
      </c>
      <c r="G7">
        <v>15</v>
      </c>
      <c r="H7">
        <v>225</v>
      </c>
      <c r="J7" t="s">
        <v>37</v>
      </c>
      <c r="K7">
        <f>SUMIF(E4:E8, J7, G4:G8)</f>
        <v>25</v>
      </c>
      <c r="L7" s="11">
        <f>SUMIF(E4:E8, J7, H4:H8)</f>
        <v>375</v>
      </c>
    </row>
    <row r="8" spans="1:12" x14ac:dyDescent="0.25">
      <c r="A8" t="s">
        <v>49</v>
      </c>
      <c r="B8" t="s">
        <v>50</v>
      </c>
      <c r="C8" t="s">
        <v>51</v>
      </c>
      <c r="D8" t="s">
        <v>52</v>
      </c>
      <c r="E8" t="s">
        <v>39</v>
      </c>
      <c r="F8" t="s">
        <v>40</v>
      </c>
      <c r="G8">
        <v>20</v>
      </c>
      <c r="H8">
        <v>182</v>
      </c>
    </row>
  </sheetData>
  <autoFilter ref="A3:H8" xr:uid="{00000000-0009-0000-0000-000002000000}"/>
  <mergeCells count="2">
    <mergeCell ref="A1:H1"/>
    <mergeCell ref="J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8:E22"/>
  <sheetViews>
    <sheetView tabSelected="1" workbookViewId="0">
      <selection activeCell="N18" sqref="N18"/>
    </sheetView>
  </sheetViews>
  <sheetFormatPr baseColWidth="10" defaultColWidth="9.140625" defaultRowHeight="15" x14ac:dyDescent="0.25"/>
  <cols>
    <col min="1" max="1" width="1.42578125" customWidth="1"/>
    <col min="2" max="13" width="15.7109375" customWidth="1"/>
  </cols>
  <sheetData>
    <row r="18" spans="2:5" ht="18.75" x14ac:dyDescent="0.3">
      <c r="B18" s="19" t="s">
        <v>55</v>
      </c>
      <c r="C18" s="19"/>
      <c r="D18" s="19"/>
      <c r="E18" s="19"/>
    </row>
    <row r="19" spans="2:5" x14ac:dyDescent="0.25">
      <c r="B19" s="3" t="s">
        <v>32</v>
      </c>
      <c r="C19" s="3" t="s">
        <v>56</v>
      </c>
      <c r="D19" s="3" t="s">
        <v>57</v>
      </c>
      <c r="E19" s="3" t="s">
        <v>58</v>
      </c>
    </row>
    <row r="20" spans="2:5" x14ac:dyDescent="0.25">
      <c r="B20" t="s">
        <v>36</v>
      </c>
      <c r="C20" s="11">
        <v>400</v>
      </c>
      <c r="D20" s="12">
        <f>SUMIF(Uebersicht_Inventar!D4:D8, B20, Uebersicht_Inventar!H4:H8)</f>
        <v>420.5</v>
      </c>
    </row>
    <row r="21" spans="2:5" x14ac:dyDescent="0.25">
      <c r="B21" t="s">
        <v>44</v>
      </c>
      <c r="C21" s="11">
        <v>100</v>
      </c>
      <c r="D21" s="12">
        <f>SUMIF(Uebersicht_Inventar!D4:D8, B21, Uebersicht_Inventar!H4:H8)</f>
        <v>79.900000000000006</v>
      </c>
    </row>
    <row r="22" spans="2:5" x14ac:dyDescent="0.25">
      <c r="B22" t="s">
        <v>52</v>
      </c>
      <c r="C22" s="11">
        <v>200</v>
      </c>
      <c r="D22" s="12">
        <f>SUMIF(Uebersicht_Inventar!D4:D8, B22, Uebersicht_Inventar!H4:H8)</f>
        <v>182</v>
      </c>
    </row>
  </sheetData>
  <mergeCells count="1">
    <mergeCell ref="B18:E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16"/>
  <sheetViews>
    <sheetView workbookViewId="0"/>
  </sheetViews>
  <sheetFormatPr baseColWidth="10" defaultColWidth="9.140625" defaultRowHeight="15" x14ac:dyDescent="0.25"/>
  <cols>
    <col min="2" max="2" width="3.7109375" customWidth="1"/>
    <col min="3" max="3" width="25.7109375" customWidth="1"/>
    <col min="4" max="4" width="60.7109375" customWidth="1"/>
  </cols>
  <sheetData>
    <row r="2" spans="2:4" ht="26.25" x14ac:dyDescent="0.25">
      <c r="C2" s="15" t="s">
        <v>59</v>
      </c>
      <c r="D2" s="15"/>
    </row>
    <row r="5" spans="2:4" ht="18.75" x14ac:dyDescent="0.3">
      <c r="C5" s="8" t="s">
        <v>60</v>
      </c>
    </row>
    <row r="6" spans="2:4" x14ac:dyDescent="0.25">
      <c r="B6" s="2"/>
      <c r="C6" s="13" t="s">
        <v>61</v>
      </c>
      <c r="D6" s="13" t="s">
        <v>62</v>
      </c>
    </row>
    <row r="7" spans="2:4" ht="30" x14ac:dyDescent="0.25">
      <c r="B7" s="9"/>
      <c r="C7" s="13" t="s">
        <v>63</v>
      </c>
      <c r="D7" s="13" t="s">
        <v>64</v>
      </c>
    </row>
    <row r="8" spans="2:4" x14ac:dyDescent="0.25">
      <c r="B8" s="14"/>
      <c r="C8" s="13" t="s">
        <v>65</v>
      </c>
      <c r="D8" s="13" t="s">
        <v>66</v>
      </c>
    </row>
    <row r="10" spans="2:4" ht="18.75" x14ac:dyDescent="0.3">
      <c r="C10" s="8" t="s">
        <v>67</v>
      </c>
    </row>
    <row r="11" spans="2:4" ht="30" customHeight="1" x14ac:dyDescent="0.25">
      <c r="C11" s="1" t="s">
        <v>68</v>
      </c>
      <c r="D11" s="13" t="s">
        <v>69</v>
      </c>
    </row>
    <row r="12" spans="2:4" ht="30" customHeight="1" x14ac:dyDescent="0.25">
      <c r="C12" s="1" t="s">
        <v>70</v>
      </c>
      <c r="D12" s="13" t="s">
        <v>71</v>
      </c>
    </row>
    <row r="13" spans="2:4" ht="30" customHeight="1" x14ac:dyDescent="0.25">
      <c r="C13" s="1" t="s">
        <v>72</v>
      </c>
      <c r="D13" s="13" t="s">
        <v>73</v>
      </c>
    </row>
    <row r="14" spans="2:4" ht="30" customHeight="1" x14ac:dyDescent="0.25">
      <c r="C14" s="1" t="s">
        <v>74</v>
      </c>
      <c r="D14" s="13" t="s">
        <v>75</v>
      </c>
    </row>
    <row r="15" spans="2:4" ht="30" customHeight="1" x14ac:dyDescent="0.25">
      <c r="C15" s="1" t="s">
        <v>76</v>
      </c>
      <c r="D15" s="13" t="s">
        <v>77</v>
      </c>
    </row>
    <row r="16" spans="2:4" ht="30" customHeight="1" x14ac:dyDescent="0.25">
      <c r="C16" s="1" t="s">
        <v>78</v>
      </c>
      <c r="D16" s="13" t="s">
        <v>79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Eingabe_Materialliste</vt:lpstr>
      <vt:lpstr>Genehmigungen</vt:lpstr>
      <vt:lpstr>Uebersicht_Inventar</vt:lpstr>
      <vt:lpstr>Analyse_Diagramme</vt:lpstr>
      <vt:lpstr>Anleitung_Legende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2025-08-05T12:49:52Z</dcterms:created>
  <dcterms:modified xsi:type="dcterms:W3CDTF">2025-08-07T09:24:06Z</dcterms:modified>
</cp:coreProperties>
</file>