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comments1.xml" ContentType="application/vnd.openxmlformats-officedocument.spreadsheetml.comments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lanung" sheetId="1" r:id="rId1"/>
    <sheet name="Vorrunde" sheetId="2" r:id="rId2"/>
    <sheet name="Direkter_Vergleich_A" sheetId="3" r:id="rId3"/>
    <sheet name="Direkter_Vergleich_B" sheetId="4" r:id="rId4"/>
    <sheet name="Endrunde" sheetId="5" r:id="rId5"/>
    <sheet name="Anstoßzeiten" sheetId="6" r:id="rId6"/>
    <sheet name="Einstellungen" sheetId="7" r:id="rId7"/>
    <sheet name="Sprache" sheetId="8" r:id="rId8"/>
    <sheet name="Info" sheetId="9" r:id="rId9"/>
  </sheets>
  <calcPr calcId="124519" fullCalcOnLoad="1"/>
</workbook>
</file>

<file path=xl/comments1.xml><?xml version="1.0" encoding="utf-8"?>
<comments xmlns="http://schemas.openxmlformats.org/spreadsheetml/2006/main">
  <authors>
    <author/>
  </authors>
  <commentList>
    <comment ref="B1" authorId="0">
      <text>
        <r>
          <rPr>
            <sz val="8"/>
            <color indexed="81"/>
            <rFont val="Tahoma"/>
            <family val="2"/>
          </rPr>
          <t>Turniername eingeben</t>
        </r>
      </text>
    </comment>
    <comment ref="B2" authorId="0">
      <text>
        <r>
          <rPr>
            <sz val="8"/>
            <color indexed="81"/>
            <rFont val="Tahoma"/>
            <family val="2"/>
          </rPr>
          <t>Ort eingeben</t>
        </r>
      </text>
    </comment>
    <comment ref="B3" authorId="0">
      <text>
        <r>
          <rPr>
            <sz val="8"/>
            <color indexed="81"/>
            <rFont val="Tahoma"/>
            <family val="2"/>
          </rPr>
          <t>Datum eingeben</t>
        </r>
      </text>
    </comment>
    <comment ref="B4" authorId="0">
      <text>
        <r>
          <rPr>
            <sz val="8"/>
            <color indexed="81"/>
            <rFont val="Tahoma"/>
            <family val="2"/>
          </rPr>
          <t>Anzahl Teams eingeben</t>
        </r>
      </text>
    </comment>
    <comment ref="B5" authorId="0">
      <text>
        <r>
          <rPr>
            <sz val="8"/>
            <color indexed="81"/>
            <rFont val="Tahoma"/>
            <family val="2"/>
          </rPr>
          <t>Gruppenanzahl eingeben</t>
        </r>
      </text>
    </comment>
    <comment ref="B6" authorId="0">
      <text>
        <r>
          <rPr>
            <sz val="8"/>
            <color indexed="81"/>
            <rFont val="Tahoma"/>
            <family val="2"/>
          </rPr>
          <t>Teams pro Gruppe eingeben</t>
        </r>
      </text>
    </comment>
    <comment ref="B7" authorId="0">
      <text>
        <r>
          <rPr>
            <sz val="8"/>
            <color indexed="81"/>
            <rFont val="Tahoma"/>
            <family val="2"/>
          </rPr>
          <t>Spielzeit (min) eingeben</t>
        </r>
      </text>
    </comment>
    <comment ref="B8" authorId="0">
      <text>
        <r>
          <rPr>
            <sz val="8"/>
            <color indexed="81"/>
            <rFont val="Tahoma"/>
            <family val="2"/>
          </rPr>
          <t>Spielfelder eingeben</t>
        </r>
      </text>
    </comment>
    <comment ref="B9" authorId="0">
      <text>
        <r>
          <rPr>
            <sz val="8"/>
            <color indexed="81"/>
            <rFont val="Tahoma"/>
            <family val="2"/>
          </rPr>
          <t>Punkte (Sieg) eingeben</t>
        </r>
      </text>
    </comment>
    <comment ref="B10" authorId="0">
      <text>
        <r>
          <rPr>
            <sz val="8"/>
            <color indexed="81"/>
            <rFont val="Tahoma"/>
            <family val="2"/>
          </rPr>
          <t>Punkte (Unentschieden) eingeben</t>
        </r>
      </text>
    </comment>
    <comment ref="B11" authorId="0">
      <text>
        <r>
          <rPr>
            <sz val="8"/>
            <color indexed="81"/>
            <rFont val="Tahoma"/>
            <family val="2"/>
          </rPr>
          <t>Punkte (Niederlage) eingeben</t>
        </r>
      </text>
    </comment>
  </commentList>
</comments>
</file>

<file path=xl/sharedStrings.xml><?xml version="1.0" encoding="utf-8"?>
<sst xmlns="http://schemas.openxmlformats.org/spreadsheetml/2006/main" count="98" uniqueCount="69">
  <si>
    <t>Turniername</t>
  </si>
  <si>
    <t>Ort</t>
  </si>
  <si>
    <t>Datum</t>
  </si>
  <si>
    <t>Anzahl Teams</t>
  </si>
  <si>
    <t>Gruppenanzahl</t>
  </si>
  <si>
    <t>Teams pro Gruppe</t>
  </si>
  <si>
    <t>Spielzeit (min)</t>
  </si>
  <si>
    <t>Spielfelder</t>
  </si>
  <si>
    <t>Punkte (Sieg)</t>
  </si>
  <si>
    <t>Punkte (Unentschieden)</t>
  </si>
  <si>
    <t>Punkte (Niederlage)</t>
  </si>
  <si>
    <t>Team Nr</t>
  </si>
  <si>
    <t>Teamname</t>
  </si>
  <si>
    <t>Gruppe (A/B)</t>
  </si>
  <si>
    <t>Spiel Nr.</t>
  </si>
  <si>
    <t>Gruppe</t>
  </si>
  <si>
    <t>Team 1</t>
  </si>
  <si>
    <t>Team 2</t>
  </si>
  <si>
    <t>Tore T1</t>
  </si>
  <si>
    <t>Tore T2</t>
  </si>
  <si>
    <t>Uhrzeit</t>
  </si>
  <si>
    <t>Platz</t>
  </si>
  <si>
    <t>Gruppe A – Tabelle</t>
  </si>
  <si>
    <t>Team</t>
  </si>
  <si>
    <t>Spiele</t>
  </si>
  <si>
    <t>Siege</t>
  </si>
  <si>
    <t>Tore</t>
  </si>
  <si>
    <t>Gegentore</t>
  </si>
  <si>
    <t>Diff.</t>
  </si>
  <si>
    <t>Punkte</t>
  </si>
  <si>
    <t>Gruppe B – Tabelle</t>
  </si>
  <si>
    <t>Regeln für den direkten Vergleich in Gruppe A</t>
  </si>
  <si>
    <t>1) Punkte aus direkten Duellen</t>
  </si>
  <si>
    <t>2) Tordifferenz in direkten Duellen</t>
  </si>
  <si>
    <t>3) Erzielte Tore in direkten Duellen</t>
  </si>
  <si>
    <t>4) Gesamte Tordifferenz</t>
  </si>
  <si>
    <t>5) Gesamt erzielte Tore</t>
  </si>
  <si>
    <t>6) Losentscheid</t>
  </si>
  <si>
    <t>Regeln für den direkten Vergleich in Gruppe B</t>
  </si>
  <si>
    <t>Runde</t>
  </si>
  <si>
    <t>Team A</t>
  </si>
  <si>
    <t>Team B</t>
  </si>
  <si>
    <t>Ergebnis</t>
  </si>
  <si>
    <t>Sieger</t>
  </si>
  <si>
    <t>Viertelfinale</t>
  </si>
  <si>
    <t>Halbfinale</t>
  </si>
  <si>
    <t>Finale</t>
  </si>
  <si>
    <t>Punkte Sieg</t>
  </si>
  <si>
    <t>Punkte Unentschieden</t>
  </si>
  <si>
    <t>Punkte Niederlage</t>
  </si>
  <si>
    <t>Fair-Play-Regeln</t>
  </si>
  <si>
    <t>Ja</t>
  </si>
  <si>
    <t>Entscheidung bei Gleichstand</t>
  </si>
  <si>
    <t>Elfmeterschießen</t>
  </si>
  <si>
    <t>DE</t>
  </si>
  <si>
    <t>EN</t>
  </si>
  <si>
    <t>Spiel</t>
  </si>
  <si>
    <t>Match</t>
  </si>
  <si>
    <t>Group</t>
  </si>
  <si>
    <t>Sieg</t>
  </si>
  <si>
    <t>Win</t>
  </si>
  <si>
    <t>Unentschieden</t>
  </si>
  <si>
    <t>Draw</t>
  </si>
  <si>
    <t>Niederlage</t>
  </si>
  <si>
    <t>Loss</t>
  </si>
  <si>
    <t>Goals</t>
  </si>
  <si>
    <t>Rank</t>
  </si>
  <si>
    <t>Benutzerhinweise</t>
  </si>
  <si>
    <t>Diese Vorlage bildet ein Turnier mit zwei Gruppen und anschließenden K.O.-Runden ab. • Tragen Sie im Blatt 'Planung' alle Eckdaten und Teams ein. • Im Blatt 'Vorrunde' werden die Spiele erfasst; die Tabellen aktualisieren sich automatisch. • Bei Punktgleichheit siehe Blätter 'Direkter_Vergleich_A/B'. • Die Punkteformel nutzt die Angaben im Blatt 'Einstellungen'. • In der 'Endrunde' tragen Sie die Sieger ein, um den Turnierbaum fortzuführen.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</si>
</sst>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8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6"/>
  <sheetViews>
    <sheetView tabSelected="1" workbookViewId="0"/>
  </sheetViews>
  <sheetFormatPr defaultRowHeight="15"/>
  <cols>
    <col min="1" max="3" width="18.7109375" customWidth="1"/>
  </cols>
  <sheetData>
    <row r="1" spans="1:3">
      <c r="A1" s="1" t="s">
        <v>0</v>
      </c>
      <c r="B1" s="2"/>
    </row>
    <row r="2" spans="1:3">
      <c r="A2" s="1" t="s">
        <v>1</v>
      </c>
      <c r="B2" s="2"/>
    </row>
    <row r="3" spans="1:3">
      <c r="A3" s="1" t="s">
        <v>2</v>
      </c>
      <c r="B3" s="2"/>
    </row>
    <row r="4" spans="1:3">
      <c r="A4" s="1" t="s">
        <v>3</v>
      </c>
      <c r="B4" s="2"/>
    </row>
    <row r="5" spans="1:3">
      <c r="A5" s="1" t="s">
        <v>4</v>
      </c>
      <c r="B5" s="2"/>
    </row>
    <row r="6" spans="1:3">
      <c r="A6" s="1" t="s">
        <v>5</v>
      </c>
      <c r="B6" s="2"/>
    </row>
    <row r="7" spans="1:3">
      <c r="A7" s="1" t="s">
        <v>6</v>
      </c>
      <c r="B7" s="2"/>
    </row>
    <row r="8" spans="1:3">
      <c r="A8" s="1" t="s">
        <v>7</v>
      </c>
      <c r="B8" s="2">
        <v>2</v>
      </c>
    </row>
    <row r="9" spans="1:3">
      <c r="A9" s="1" t="s">
        <v>8</v>
      </c>
      <c r="B9" s="2">
        <v>3</v>
      </c>
    </row>
    <row r="10" spans="1:3">
      <c r="A10" s="1" t="s">
        <v>9</v>
      </c>
      <c r="B10" s="2">
        <v>1</v>
      </c>
    </row>
    <row r="11" spans="1:3">
      <c r="A11" s="1" t="s">
        <v>10</v>
      </c>
      <c r="B11" s="2">
        <v>0</v>
      </c>
    </row>
    <row r="14" spans="1:3">
      <c r="A14" s="3" t="s">
        <v>11</v>
      </c>
      <c r="B14" s="3" t="s">
        <v>12</v>
      </c>
      <c r="C14" s="3" t="s">
        <v>13</v>
      </c>
    </row>
    <row r="15" spans="1:3">
      <c r="A15" s="4">
        <v>1</v>
      </c>
    </row>
    <row r="16" spans="1:3">
      <c r="A16" s="4">
        <v>2</v>
      </c>
    </row>
    <row r="17" spans="1:1">
      <c r="A17" s="4">
        <v>3</v>
      </c>
    </row>
    <row r="18" spans="1:1">
      <c r="A18" s="4">
        <v>4</v>
      </c>
    </row>
    <row r="19" spans="1:1">
      <c r="A19" s="4">
        <v>5</v>
      </c>
    </row>
    <row r="20" spans="1:1">
      <c r="A20" s="4">
        <v>6</v>
      </c>
    </row>
    <row r="21" spans="1:1">
      <c r="A21" s="4">
        <v>7</v>
      </c>
    </row>
    <row r="22" spans="1:1">
      <c r="A22" s="4">
        <v>8</v>
      </c>
    </row>
    <row r="23" spans="1:1">
      <c r="A23" s="4">
        <v>9</v>
      </c>
    </row>
    <row r="24" spans="1:1">
      <c r="A24" s="4">
        <v>10</v>
      </c>
    </row>
    <row r="25" spans="1:1">
      <c r="A25" s="4">
        <v>11</v>
      </c>
    </row>
    <row r="26" spans="1:1">
      <c r="A26" s="4">
        <v>12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9"/>
  <sheetViews>
    <sheetView workbookViewId="0">
      <pane ySplit="1" topLeftCell="A2" activePane="bottomLeft" state="frozen"/>
      <selection pane="bottomLeft"/>
    </sheetView>
  </sheetViews>
  <sheetFormatPr defaultRowHeight="15"/>
  <cols>
    <col min="1" max="4" width="14.7109375" customWidth="1"/>
    <col min="5" max="6" width="8.7109375" customWidth="1"/>
    <col min="7" max="8" width="12.7109375" customWidth="1"/>
  </cols>
  <sheetData>
    <row r="1" spans="1:8">
      <c r="A1" s="3" t="s">
        <v>14</v>
      </c>
      <c r="B1" s="3" t="s">
        <v>15</v>
      </c>
      <c r="C1" s="3" t="s">
        <v>16</v>
      </c>
      <c r="D1" s="3" t="s">
        <v>17</v>
      </c>
      <c r="E1" s="3" t="s">
        <v>18</v>
      </c>
      <c r="F1" s="3" t="s">
        <v>19</v>
      </c>
      <c r="G1" s="3" t="s">
        <v>20</v>
      </c>
      <c r="H1" s="3" t="s">
        <v>21</v>
      </c>
    </row>
    <row r="64" spans="1:8">
      <c r="A64" s="3" t="s">
        <v>22</v>
      </c>
      <c r="B64" s="3"/>
      <c r="C64" s="3"/>
      <c r="D64" s="3"/>
      <c r="E64" s="3"/>
      <c r="F64" s="3"/>
      <c r="G64" s="3"/>
      <c r="H64" s="3"/>
    </row>
    <row r="65" spans="1:8">
      <c r="A65" s="2"/>
      <c r="B65" s="5">
        <f>IF($A65="","",COUNTIF($C$2:$C$61,$A65)+COUNTIF($D$2:$D$61,$A65))</f>
        <v>0</v>
      </c>
      <c r="C65" s="5">
        <f>IF($A65="","",SUMPRODUCT(($C$2:$C$61=$A65)*($E$2:$E$61&gt;$F$2:$F$61)) + SUMPRODUCT(($D$2:$D$61=$A65)*($F$2:$F$61&gt;$E$2:$E$61)))</f>
        <v>0</v>
      </c>
      <c r="D65" s="5">
        <f>IF($A65="","",SUMIF($C$2:$C$61,$A65,$E$2:$E$61)+SUMIF($D$2:$D$61,$A65,$F$2:$F$61))</f>
        <v>0</v>
      </c>
      <c r="E65" s="5">
        <f>IF($A65="","",SUMIF($C$2:$C$61,$A65,$F$2:$F$61)+SUMIF($D$2:$D$61,$A65,$E$2:$E$61))</f>
        <v>0</v>
      </c>
      <c r="F65" s="5">
        <f>IF($A65="","",D65-E65)</f>
        <v>0</v>
      </c>
      <c r="G65" s="5">
        <f>IF($A65="","",C65*Einstellungen!$B$2 + (B65-C65)*Einstellungen!$B$3)</f>
        <v>0</v>
      </c>
      <c r="H65" s="5">
        <f>IF($A65="","",RANK(G65,$G$65:$G$70,0))</f>
        <v>0</v>
      </c>
    </row>
    <row r="66" spans="1:8">
      <c r="A66" s="2"/>
      <c r="B66" s="5">
        <f>IF($A66="","",COUNTIF($C$2:$C$61,$A66)+COUNTIF($D$2:$D$61,$A66))</f>
        <v>0</v>
      </c>
      <c r="C66" s="5">
        <f>IF($A66="","",SUMPRODUCT(($C$2:$C$61=$A66)*($E$2:$E$61&gt;$F$2:$F$61)) + SUMPRODUCT(($D$2:$D$61=$A66)*($F$2:$F$61&gt;$E$2:$E$61)))</f>
        <v>0</v>
      </c>
      <c r="D66" s="5">
        <f>IF($A66="","",SUMIF($C$2:$C$61,$A66,$E$2:$E$61)+SUMIF($D$2:$D$61,$A66,$F$2:$F$61))</f>
        <v>0</v>
      </c>
      <c r="E66" s="5">
        <f>IF($A66="","",SUMIF($C$2:$C$61,$A66,$F$2:$F$61)+SUMIF($D$2:$D$61,$A66,$E$2:$E$61))</f>
        <v>0</v>
      </c>
      <c r="F66" s="5">
        <f>IF($A66="","",D66-E66)</f>
        <v>0</v>
      </c>
      <c r="G66" s="5">
        <f>IF($A66="","",C66*Einstellungen!$B$2 + (B66-C66)*Einstellungen!$B$3)</f>
        <v>0</v>
      </c>
      <c r="H66" s="5">
        <f>IF($A66="","",RANK(G66,$G$65:$G$70,0))</f>
        <v>0</v>
      </c>
    </row>
    <row r="67" spans="1:8">
      <c r="A67" s="2"/>
      <c r="B67" s="5">
        <f>IF($A67="","",COUNTIF($C$2:$C$61,$A67)+COUNTIF($D$2:$D$61,$A67))</f>
        <v>0</v>
      </c>
      <c r="C67" s="5">
        <f>IF($A67="","",SUMPRODUCT(($C$2:$C$61=$A67)*($E$2:$E$61&gt;$F$2:$F$61)) + SUMPRODUCT(($D$2:$D$61=$A67)*($F$2:$F$61&gt;$E$2:$E$61)))</f>
        <v>0</v>
      </c>
      <c r="D67" s="5">
        <f>IF($A67="","",SUMIF($C$2:$C$61,$A67,$E$2:$E$61)+SUMIF($D$2:$D$61,$A67,$F$2:$F$61))</f>
        <v>0</v>
      </c>
      <c r="E67" s="5">
        <f>IF($A67="","",SUMIF($C$2:$C$61,$A67,$F$2:$F$61)+SUMIF($D$2:$D$61,$A67,$E$2:$E$61))</f>
        <v>0</v>
      </c>
      <c r="F67" s="5">
        <f>IF($A67="","",D67-E67)</f>
        <v>0</v>
      </c>
      <c r="G67" s="5">
        <f>IF($A67="","",C67*Einstellungen!$B$2 + (B67-C67)*Einstellungen!$B$3)</f>
        <v>0</v>
      </c>
      <c r="H67" s="5">
        <f>IF($A67="","",RANK(G67,$G$65:$G$70,0))</f>
        <v>0</v>
      </c>
    </row>
    <row r="68" spans="1:8">
      <c r="A68" s="2"/>
      <c r="B68" s="5">
        <f>IF($A68="","",COUNTIF($C$2:$C$61,$A68)+COUNTIF($D$2:$D$61,$A68))</f>
        <v>0</v>
      </c>
      <c r="C68" s="5">
        <f>IF($A68="","",SUMPRODUCT(($C$2:$C$61=$A68)*($E$2:$E$61&gt;$F$2:$F$61)) + SUMPRODUCT(($D$2:$D$61=$A68)*($F$2:$F$61&gt;$E$2:$E$61)))</f>
        <v>0</v>
      </c>
      <c r="D68" s="5">
        <f>IF($A68="","",SUMIF($C$2:$C$61,$A68,$E$2:$E$61)+SUMIF($D$2:$D$61,$A68,$F$2:$F$61))</f>
        <v>0</v>
      </c>
      <c r="E68" s="5">
        <f>IF($A68="","",SUMIF($C$2:$C$61,$A68,$F$2:$F$61)+SUMIF($D$2:$D$61,$A68,$E$2:$E$61))</f>
        <v>0</v>
      </c>
      <c r="F68" s="5">
        <f>IF($A68="","",D68-E68)</f>
        <v>0</v>
      </c>
      <c r="G68" s="5">
        <f>IF($A68="","",C68*Einstellungen!$B$2 + (B68-C68)*Einstellungen!$B$3)</f>
        <v>0</v>
      </c>
      <c r="H68" s="5">
        <f>IF($A68="","",RANK(G68,$G$65:$G$70,0))</f>
        <v>0</v>
      </c>
    </row>
    <row r="69" spans="1:8">
      <c r="A69" s="2"/>
      <c r="B69" s="5">
        <f>IF($A69="","",COUNTIF($C$2:$C$61,$A69)+COUNTIF($D$2:$D$61,$A69))</f>
        <v>0</v>
      </c>
      <c r="C69" s="5">
        <f>IF($A69="","",SUMPRODUCT(($C$2:$C$61=$A69)*($E$2:$E$61&gt;$F$2:$F$61)) + SUMPRODUCT(($D$2:$D$61=$A69)*($F$2:$F$61&gt;$E$2:$E$61)))</f>
        <v>0</v>
      </c>
      <c r="D69" s="5">
        <f>IF($A69="","",SUMIF($C$2:$C$61,$A69,$E$2:$E$61)+SUMIF($D$2:$D$61,$A69,$F$2:$F$61))</f>
        <v>0</v>
      </c>
      <c r="E69" s="5">
        <f>IF($A69="","",SUMIF($C$2:$C$61,$A69,$F$2:$F$61)+SUMIF($D$2:$D$61,$A69,$E$2:$E$61))</f>
        <v>0</v>
      </c>
      <c r="F69" s="5">
        <f>IF($A69="","",D69-E69)</f>
        <v>0</v>
      </c>
      <c r="G69" s="5">
        <f>IF($A69="","",C69*Einstellungen!$B$2 + (B69-C69)*Einstellungen!$B$3)</f>
        <v>0</v>
      </c>
      <c r="H69" s="5">
        <f>IF($A69="","",RANK(G69,$G$65:$G$70,0))</f>
        <v>0</v>
      </c>
    </row>
    <row r="70" spans="1:8">
      <c r="A70" s="2"/>
      <c r="B70" s="5">
        <f>IF($A70="","",COUNTIF($C$2:$C$61,$A70)+COUNTIF($D$2:$D$61,$A70))</f>
        <v>0</v>
      </c>
      <c r="C70" s="5">
        <f>IF($A70="","",SUMPRODUCT(($C$2:$C$61=$A70)*($E$2:$E$61&gt;$F$2:$F$61)) + SUMPRODUCT(($D$2:$D$61=$A70)*($F$2:$F$61&gt;$E$2:$E$61)))</f>
        <v>0</v>
      </c>
      <c r="D70" s="5">
        <f>IF($A70="","",SUMIF($C$2:$C$61,$A70,$E$2:$E$61)+SUMIF($D$2:$D$61,$A70,$F$2:$F$61))</f>
        <v>0</v>
      </c>
      <c r="E70" s="5">
        <f>IF($A70="","",SUMIF($C$2:$C$61,$A70,$F$2:$F$61)+SUMIF($D$2:$D$61,$A70,$E$2:$E$61))</f>
        <v>0</v>
      </c>
      <c r="F70" s="5">
        <f>IF($A70="","",D70-E70)</f>
        <v>0</v>
      </c>
      <c r="G70" s="5">
        <f>IF($A70="","",C70*Einstellungen!$B$2 + (B70-C70)*Einstellungen!$B$3)</f>
        <v>0</v>
      </c>
      <c r="H70" s="5">
        <f>IF($A70="","",RANK(G70,$G$65:$G$70,0))</f>
        <v>0</v>
      </c>
    </row>
    <row r="73" spans="1:8">
      <c r="A73" s="3" t="s">
        <v>30</v>
      </c>
      <c r="B73" s="3"/>
      <c r="C73" s="3"/>
      <c r="D73" s="3"/>
      <c r="E73" s="3"/>
      <c r="F73" s="3"/>
      <c r="G73" s="3"/>
      <c r="H73" s="3"/>
    </row>
    <row r="74" spans="1:8">
      <c r="A74" s="2"/>
      <c r="B74" s="5">
        <f>IF($A74="","",COUNTIF($C$2:$C$61,$A74)+COUNTIF($D$2:$D$61,$A74))</f>
        <v>0</v>
      </c>
      <c r="C74" s="5">
        <f>IF($A74="","",SUMPRODUCT(($C$2:$C$61=$A74)*($E$2:$E$61&gt;$F$2:$F$61)) + SUMPRODUCT(($D$2:$D$61=$A74)*($F$2:$F$61&gt;$E$2:$E$61)))</f>
        <v>0</v>
      </c>
      <c r="D74" s="5">
        <f>IF($A74="","",SUMIF($C$2:$C$61,$A74,$E$2:$E$61)+SUMIF($D$2:$D$61,$A74,$F$2:$F$61))</f>
        <v>0</v>
      </c>
      <c r="E74" s="5">
        <f>IF($A74="","",SUMIF($C$2:$C$61,$A74,$F$2:$F$61)+SUMIF($D$2:$D$61,$A74,$E$2:$E$61))</f>
        <v>0</v>
      </c>
      <c r="F74" s="5">
        <f>IF($A74="","",D74-E74)</f>
        <v>0</v>
      </c>
      <c r="G74" s="5">
        <f>IF($A74="","",C74*Einstellungen!$B$2 + (B74-C74)*Einstellungen!$B$3)</f>
        <v>0</v>
      </c>
      <c r="H74" s="5">
        <f>IF($A74="","",RANK(G74,$G$74:$G$79,0))</f>
        <v>0</v>
      </c>
    </row>
    <row r="75" spans="1:8">
      <c r="A75" s="2"/>
      <c r="B75" s="5">
        <f>IF($A75="","",COUNTIF($C$2:$C$61,$A75)+COUNTIF($D$2:$D$61,$A75))</f>
        <v>0</v>
      </c>
      <c r="C75" s="5">
        <f>IF($A75="","",SUMPRODUCT(($C$2:$C$61=$A75)*($E$2:$E$61&gt;$F$2:$F$61)) + SUMPRODUCT(($D$2:$D$61=$A75)*($F$2:$F$61&gt;$E$2:$E$61)))</f>
        <v>0</v>
      </c>
      <c r="D75" s="5">
        <f>IF($A75="","",SUMIF($C$2:$C$61,$A75,$E$2:$E$61)+SUMIF($D$2:$D$61,$A75,$F$2:$F$61))</f>
        <v>0</v>
      </c>
      <c r="E75" s="5">
        <f>IF($A75="","",SUMIF($C$2:$C$61,$A75,$F$2:$F$61)+SUMIF($D$2:$D$61,$A75,$E$2:$E$61))</f>
        <v>0</v>
      </c>
      <c r="F75" s="5">
        <f>IF($A75="","",D75-E75)</f>
        <v>0</v>
      </c>
      <c r="G75" s="5">
        <f>IF($A75="","",C75*Einstellungen!$B$2 + (B75-C75)*Einstellungen!$B$3)</f>
        <v>0</v>
      </c>
      <c r="H75" s="5">
        <f>IF($A75="","",RANK(G75,$G$74:$G$79,0))</f>
        <v>0</v>
      </c>
    </row>
    <row r="76" spans="1:8">
      <c r="A76" s="2"/>
      <c r="B76" s="5">
        <f>IF($A76="","",COUNTIF($C$2:$C$61,$A76)+COUNTIF($D$2:$D$61,$A76))</f>
        <v>0</v>
      </c>
      <c r="C76" s="5">
        <f>IF($A76="","",SUMPRODUCT(($C$2:$C$61=$A76)*($E$2:$E$61&gt;$F$2:$F$61)) + SUMPRODUCT(($D$2:$D$61=$A76)*($F$2:$F$61&gt;$E$2:$E$61)))</f>
        <v>0</v>
      </c>
      <c r="D76" s="5">
        <f>IF($A76="","",SUMIF($C$2:$C$61,$A76,$E$2:$E$61)+SUMIF($D$2:$D$61,$A76,$F$2:$F$61))</f>
        <v>0</v>
      </c>
      <c r="E76" s="5">
        <f>IF($A76="","",SUMIF($C$2:$C$61,$A76,$F$2:$F$61)+SUMIF($D$2:$D$61,$A76,$E$2:$E$61))</f>
        <v>0</v>
      </c>
      <c r="F76" s="5">
        <f>IF($A76="","",D76-E76)</f>
        <v>0</v>
      </c>
      <c r="G76" s="5">
        <f>IF($A76="","",C76*Einstellungen!$B$2 + (B76-C76)*Einstellungen!$B$3)</f>
        <v>0</v>
      </c>
      <c r="H76" s="5">
        <f>IF($A76="","",RANK(G76,$G$74:$G$79,0))</f>
        <v>0</v>
      </c>
    </row>
    <row r="77" spans="1:8">
      <c r="A77" s="2"/>
      <c r="B77" s="5">
        <f>IF($A77="","",COUNTIF($C$2:$C$61,$A77)+COUNTIF($D$2:$D$61,$A77))</f>
        <v>0</v>
      </c>
      <c r="C77" s="5">
        <f>IF($A77="","",SUMPRODUCT(($C$2:$C$61=$A77)*($E$2:$E$61&gt;$F$2:$F$61)) + SUMPRODUCT(($D$2:$D$61=$A77)*($F$2:$F$61&gt;$E$2:$E$61)))</f>
        <v>0</v>
      </c>
      <c r="D77" s="5">
        <f>IF($A77="","",SUMIF($C$2:$C$61,$A77,$E$2:$E$61)+SUMIF($D$2:$D$61,$A77,$F$2:$F$61))</f>
        <v>0</v>
      </c>
      <c r="E77" s="5">
        <f>IF($A77="","",SUMIF($C$2:$C$61,$A77,$F$2:$F$61)+SUMIF($D$2:$D$61,$A77,$E$2:$E$61))</f>
        <v>0</v>
      </c>
      <c r="F77" s="5">
        <f>IF($A77="","",D77-E77)</f>
        <v>0</v>
      </c>
      <c r="G77" s="5">
        <f>IF($A77="","",C77*Einstellungen!$B$2 + (B77-C77)*Einstellungen!$B$3)</f>
        <v>0</v>
      </c>
      <c r="H77" s="5">
        <f>IF($A77="","",RANK(G77,$G$74:$G$79,0))</f>
        <v>0</v>
      </c>
    </row>
    <row r="78" spans="1:8">
      <c r="A78" s="2"/>
      <c r="B78" s="5">
        <f>IF($A78="","",COUNTIF($C$2:$C$61,$A78)+COUNTIF($D$2:$D$61,$A78))</f>
        <v>0</v>
      </c>
      <c r="C78" s="5">
        <f>IF($A78="","",SUMPRODUCT(($C$2:$C$61=$A78)*($E$2:$E$61&gt;$F$2:$F$61)) + SUMPRODUCT(($D$2:$D$61=$A78)*($F$2:$F$61&gt;$E$2:$E$61)))</f>
        <v>0</v>
      </c>
      <c r="D78" s="5">
        <f>IF($A78="","",SUMIF($C$2:$C$61,$A78,$E$2:$E$61)+SUMIF($D$2:$D$61,$A78,$F$2:$F$61))</f>
        <v>0</v>
      </c>
      <c r="E78" s="5">
        <f>IF($A78="","",SUMIF($C$2:$C$61,$A78,$F$2:$F$61)+SUMIF($D$2:$D$61,$A78,$E$2:$E$61))</f>
        <v>0</v>
      </c>
      <c r="F78" s="5">
        <f>IF($A78="","",D78-E78)</f>
        <v>0</v>
      </c>
      <c r="G78" s="5">
        <f>IF($A78="","",C78*Einstellungen!$B$2 + (B78-C78)*Einstellungen!$B$3)</f>
        <v>0</v>
      </c>
      <c r="H78" s="5">
        <f>IF($A78="","",RANK(G78,$G$74:$G$79,0))</f>
        <v>0</v>
      </c>
    </row>
    <row r="79" spans="1:8">
      <c r="A79" s="2"/>
      <c r="B79" s="5">
        <f>IF($A79="","",COUNTIF($C$2:$C$61,$A79)+COUNTIF($D$2:$D$61,$A79))</f>
        <v>0</v>
      </c>
      <c r="C79" s="5">
        <f>IF($A79="","",SUMPRODUCT(($C$2:$C$61=$A79)*($E$2:$E$61&gt;$F$2:$F$61)) + SUMPRODUCT(($D$2:$D$61=$A79)*($F$2:$F$61&gt;$E$2:$E$61)))</f>
        <v>0</v>
      </c>
      <c r="D79" s="5">
        <f>IF($A79="","",SUMIF($C$2:$C$61,$A79,$E$2:$E$61)+SUMIF($D$2:$D$61,$A79,$F$2:$F$61))</f>
        <v>0</v>
      </c>
      <c r="E79" s="5">
        <f>IF($A79="","",SUMIF($C$2:$C$61,$A79,$F$2:$F$61)+SUMIF($D$2:$D$61,$A79,$E$2:$E$61))</f>
        <v>0</v>
      </c>
      <c r="F79" s="5">
        <f>IF($A79="","",D79-E79)</f>
        <v>0</v>
      </c>
      <c r="G79" s="5">
        <f>IF($A79="","",C79*Einstellungen!$B$2 + (B79-C79)*Einstellungen!$B$3)</f>
        <v>0</v>
      </c>
      <c r="H79" s="5">
        <f>IF($A79="","",RANK(G79,$G$74:$G$79,0))</f>
        <v>0</v>
      </c>
    </row>
  </sheetData>
  <mergeCells count="2">
    <mergeCell ref="A64:H64"/>
    <mergeCell ref="A73:H73"/>
  </mergeCells>
  <dataValidations count="1">
    <dataValidation type="list" allowBlank="1" showInputMessage="1" showErrorMessage="1" promptTitle="Gruppe wählen" sqref="B2:B61">
      <formula1>"A,B"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sheetData>
    <row r="1" spans="1:1">
      <c r="A1" s="3" t="s">
        <v>31</v>
      </c>
    </row>
    <row r="3" spans="1:1">
      <c r="A3" s="2" t="s">
        <v>32</v>
      </c>
    </row>
    <row r="4" spans="1:1">
      <c r="A4" s="2" t="s">
        <v>33</v>
      </c>
    </row>
    <row r="5" spans="1:1">
      <c r="A5" s="2" t="s">
        <v>34</v>
      </c>
    </row>
    <row r="6" spans="1:1">
      <c r="A6" s="2" t="s">
        <v>35</v>
      </c>
    </row>
    <row r="7" spans="1:1">
      <c r="A7" s="2" t="s">
        <v>36</v>
      </c>
    </row>
    <row r="8" spans="1:1">
      <c r="A8" s="2" t="s">
        <v>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sheetData>
    <row r="1" spans="1:1">
      <c r="A1" s="3" t="s">
        <v>38</v>
      </c>
    </row>
    <row r="3" spans="1:1">
      <c r="A3" s="2" t="s">
        <v>32</v>
      </c>
    </row>
    <row r="4" spans="1:1">
      <c r="A4" s="2" t="s">
        <v>33</v>
      </c>
    </row>
    <row r="5" spans="1:1">
      <c r="A5" s="2" t="s">
        <v>34</v>
      </c>
    </row>
    <row r="6" spans="1:1">
      <c r="A6" s="2" t="s">
        <v>35</v>
      </c>
    </row>
    <row r="7" spans="1:1">
      <c r="A7" s="2" t="s">
        <v>36</v>
      </c>
    </row>
    <row r="8" spans="1:1">
      <c r="A8" s="2" t="s">
        <v>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pane ySplit="1" topLeftCell="A2" activePane="bottomLeft" state="frozen"/>
      <selection pane="bottomLeft"/>
    </sheetView>
  </sheetViews>
  <sheetFormatPr defaultRowHeight="15"/>
  <cols>
    <col min="1" max="6" width="14.7109375" customWidth="1"/>
  </cols>
  <sheetData>
    <row r="1" spans="1:6">
      <c r="A1" s="3" t="s">
        <v>14</v>
      </c>
      <c r="B1" s="3" t="s">
        <v>39</v>
      </c>
      <c r="C1" s="3" t="s">
        <v>40</v>
      </c>
      <c r="D1" s="3" t="s">
        <v>41</v>
      </c>
      <c r="E1" s="3" t="s">
        <v>42</v>
      </c>
      <c r="F1" s="3" t="s">
        <v>43</v>
      </c>
    </row>
    <row r="2" spans="1:6">
      <c r="A2" s="4">
        <v>1</v>
      </c>
      <c r="B2" s="4" t="s">
        <v>44</v>
      </c>
    </row>
    <row r="3" spans="1:6">
      <c r="A3" s="4">
        <v>2</v>
      </c>
      <c r="B3" s="4" t="s">
        <v>44</v>
      </c>
    </row>
    <row r="4" spans="1:6">
      <c r="A4" s="4">
        <v>3</v>
      </c>
      <c r="B4" s="4" t="s">
        <v>44</v>
      </c>
    </row>
    <row r="5" spans="1:6">
      <c r="A5" s="4">
        <v>4</v>
      </c>
      <c r="B5" s="4" t="s">
        <v>44</v>
      </c>
    </row>
    <row r="6" spans="1:6">
      <c r="A6" s="4">
        <v>5</v>
      </c>
      <c r="B6" s="4" t="s">
        <v>45</v>
      </c>
    </row>
    <row r="7" spans="1:6">
      <c r="A7" s="4">
        <v>6</v>
      </c>
      <c r="B7" s="4" t="s">
        <v>45</v>
      </c>
    </row>
    <row r="8" spans="1:6">
      <c r="A8" s="4">
        <v>7</v>
      </c>
      <c r="B8" s="4" t="s">
        <v>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"/>
  <sheetViews>
    <sheetView workbookViewId="0"/>
  </sheetViews>
  <sheetFormatPr defaultRowHeight="15"/>
  <cols>
    <col min="1" max="5" width="16.7109375" customWidth="1"/>
  </cols>
  <sheetData>
    <row r="1" spans="1:5">
      <c r="A1" s="3" t="s">
        <v>14</v>
      </c>
      <c r="B1" s="3" t="s">
        <v>39</v>
      </c>
      <c r="C1" s="3" t="s">
        <v>2</v>
      </c>
      <c r="D1" s="3" t="s">
        <v>20</v>
      </c>
      <c r="E1" s="3" t="s">
        <v>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B6"/>
  <sheetViews>
    <sheetView workbookViewId="0"/>
  </sheetViews>
  <sheetFormatPr defaultRowHeight="15"/>
  <cols>
    <col min="1" max="2" width="25.7109375" customWidth="1"/>
  </cols>
  <sheetData>
    <row r="1" spans="1:2">
      <c r="A1" s="1" t="s">
        <v>6</v>
      </c>
      <c r="B1" s="2">
        <v>12</v>
      </c>
    </row>
    <row r="2" spans="1:2">
      <c r="A2" s="1" t="s">
        <v>47</v>
      </c>
      <c r="B2" s="2">
        <v>3</v>
      </c>
    </row>
    <row r="3" spans="1:2">
      <c r="A3" s="1" t="s">
        <v>48</v>
      </c>
      <c r="B3" s="2">
        <v>1</v>
      </c>
    </row>
    <row r="4" spans="1:2">
      <c r="A4" s="1" t="s">
        <v>49</v>
      </c>
      <c r="B4" s="2">
        <v>0</v>
      </c>
    </row>
    <row r="5" spans="1:2">
      <c r="A5" s="1" t="s">
        <v>50</v>
      </c>
      <c r="B5" s="2" t="s">
        <v>51</v>
      </c>
    </row>
    <row r="6" spans="1:2">
      <c r="A6" s="1" t="s">
        <v>52</v>
      </c>
      <c r="B6" s="2" t="s">
        <v>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B8"/>
  <sheetViews>
    <sheetView workbookViewId="0"/>
  </sheetViews>
  <sheetFormatPr defaultRowHeight="15"/>
  <cols>
    <col min="1" max="2" width="20.7109375" customWidth="1"/>
  </cols>
  <sheetData>
    <row r="1" spans="1:2">
      <c r="A1" s="3" t="s">
        <v>54</v>
      </c>
      <c r="B1" s="3" t="s">
        <v>55</v>
      </c>
    </row>
    <row r="2" spans="1:2">
      <c r="A2" s="2" t="s">
        <v>56</v>
      </c>
      <c r="B2" s="2" t="s">
        <v>57</v>
      </c>
    </row>
    <row r="3" spans="1:2">
      <c r="A3" s="2" t="s">
        <v>15</v>
      </c>
      <c r="B3" s="2" t="s">
        <v>58</v>
      </c>
    </row>
    <row r="4" spans="1:2">
      <c r="A4" s="2" t="s">
        <v>59</v>
      </c>
      <c r="B4" s="2" t="s">
        <v>60</v>
      </c>
    </row>
    <row r="5" spans="1:2">
      <c r="A5" s="2" t="s">
        <v>61</v>
      </c>
      <c r="B5" s="2" t="s">
        <v>62</v>
      </c>
    </row>
    <row r="6" spans="1:2">
      <c r="A6" s="2" t="s">
        <v>63</v>
      </c>
      <c r="B6" s="2" t="s">
        <v>64</v>
      </c>
    </row>
    <row r="7" spans="1:2">
      <c r="A7" s="2" t="s">
        <v>26</v>
      </c>
      <c r="B7" s="2" t="s">
        <v>65</v>
      </c>
    </row>
    <row r="8" spans="1:2">
      <c r="A8" s="2" t="s">
        <v>21</v>
      </c>
      <c r="B8" s="2" t="s">
        <v>66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5"/>
  <cols>
    <col min="1" max="1" width="120.7109375" customWidth="1"/>
  </cols>
  <sheetData>
    <row r="1" spans="1:1">
      <c r="A1" s="3" t="s">
        <v>67</v>
      </c>
    </row>
    <row r="3" spans="1:1">
      <c r="A3" s="2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Planung</vt:lpstr>
      <vt:lpstr>Vorrunde</vt:lpstr>
      <vt:lpstr>Direkter_Vergleich_A</vt:lpstr>
      <vt:lpstr>Direkter_Vergleich_B</vt:lpstr>
      <vt:lpstr>Endrunde</vt:lpstr>
      <vt:lpstr>Anstoßzeiten</vt:lpstr>
      <vt:lpstr>Einstellungen</vt:lpstr>
      <vt:lpstr>Sprache</vt:lpstr>
      <vt:lpstr>Info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2025-08-07T14:36:51Z</dcterms:created>
  <dcterms:modified xsi:type="dcterms:W3CDTF">2025-08-07T14:36:51Z</dcterms:modified>
</cp:coreProperties>
</file>